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91380046 HOSP SAN ROQUE (GUACARI)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FACTURA'!$A$2:$AW$65</definedName>
    <definedName name="_xlnm._FilterDatabase" localSheetId="0" hidden="1">'INFO IPS'!$A$1:$L$64</definedName>
  </definedNames>
  <calcPr calcId="152511"/>
  <pivotCaches>
    <pivotCache cacheId="3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H31" i="4" s="1"/>
  <c r="I31" i="4" l="1"/>
  <c r="AB29" i="2" l="1"/>
  <c r="AB23" i="2"/>
  <c r="S1" i="2" l="1"/>
  <c r="AP1" i="2"/>
  <c r="AK1" i="2"/>
  <c r="AJ1" i="2"/>
  <c r="AI1" i="2"/>
  <c r="AH1" i="2"/>
  <c r="AG1" i="2"/>
  <c r="AF1" i="2"/>
  <c r="AR1" i="2"/>
  <c r="AQ1" i="2"/>
  <c r="AE1" i="2"/>
  <c r="AD1" i="2"/>
  <c r="AC1" i="2"/>
  <c r="AB1" i="2"/>
  <c r="AA1" i="2"/>
  <c r="Z1" i="2"/>
  <c r="Y1" i="2"/>
  <c r="X1" i="2"/>
  <c r="W1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<sst xmlns="http://schemas.openxmlformats.org/spreadsheetml/2006/main" count="1140" uniqueCount="281">
  <si>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</si>
  <si>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</si>
  <si>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</si>
  <si>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</si>
  <si>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</si>
  <si>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</si>
  <si>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</si>
  <si>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</si>
  <si>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</si>
  <si>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</si>
  <si>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</si>
  <si>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</si>
  <si>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</si>
  <si>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GUACARI</t>
  </si>
  <si>
    <t>HOSPITALARIO</t>
  </si>
  <si>
    <t>URGENCIAS</t>
  </si>
  <si>
    <t>AMBULATORIO</t>
  </si>
  <si>
    <t>HOSPITAL SAN ROQUE E.S.E GUACARI</t>
  </si>
  <si>
    <t>HSR</t>
  </si>
  <si>
    <t>Alf+Fac</t>
  </si>
  <si>
    <t>HSR7782</t>
  </si>
  <si>
    <t>HSR11314</t>
  </si>
  <si>
    <t>HSR11640</t>
  </si>
  <si>
    <t>HSR11791</t>
  </si>
  <si>
    <t>HSR11934</t>
  </si>
  <si>
    <t>HSR12828</t>
  </si>
  <si>
    <t>HSR12979</t>
  </si>
  <si>
    <t>HSR15987</t>
  </si>
  <si>
    <t>HSR20488</t>
  </si>
  <si>
    <t>HSR23461</t>
  </si>
  <si>
    <t>HSR33295</t>
  </si>
  <si>
    <t>HSR36429</t>
  </si>
  <si>
    <t>HSR51278</t>
  </si>
  <si>
    <t>HSR51279</t>
  </si>
  <si>
    <t>HSR62070</t>
  </si>
  <si>
    <t>HSR89717</t>
  </si>
  <si>
    <t>HSR147156</t>
  </si>
  <si>
    <t>HSR154693</t>
  </si>
  <si>
    <t>HSR160682</t>
  </si>
  <si>
    <t>HSR161326</t>
  </si>
  <si>
    <t>HSR161605</t>
  </si>
  <si>
    <t>HSR162514</t>
  </si>
  <si>
    <t>HSR163500</t>
  </si>
  <si>
    <t>HSR164443</t>
  </si>
  <si>
    <t>HSR165065</t>
  </si>
  <si>
    <t>HSR165469</t>
  </si>
  <si>
    <t>HSR165494</t>
  </si>
  <si>
    <t>HSR169061</t>
  </si>
  <si>
    <t>HSR169475</t>
  </si>
  <si>
    <t>HSR170046</t>
  </si>
  <si>
    <t>HSR173495</t>
  </si>
  <si>
    <t>HSR175146</t>
  </si>
  <si>
    <t>HSR175709</t>
  </si>
  <si>
    <t>HSR175729</t>
  </si>
  <si>
    <t>HSR175782</t>
  </si>
  <si>
    <t>HSR178011</t>
  </si>
  <si>
    <t>HSR179148</t>
  </si>
  <si>
    <t>HSR179867</t>
  </si>
  <si>
    <t>HSR180772</t>
  </si>
  <si>
    <t>HSR180997</t>
  </si>
  <si>
    <t>HSR181279</t>
  </si>
  <si>
    <t>HSR9556</t>
  </si>
  <si>
    <t>HSR23466</t>
  </si>
  <si>
    <t>HSR38490</t>
  </si>
  <si>
    <t>HSR59516</t>
  </si>
  <si>
    <t>HSR161789</t>
  </si>
  <si>
    <t>HSR170057</t>
  </si>
  <si>
    <t>HSR180335</t>
  </si>
  <si>
    <t>HSR180549</t>
  </si>
  <si>
    <t>HSR9557</t>
  </si>
  <si>
    <t>HSR15671</t>
  </si>
  <si>
    <t>HSR22128</t>
  </si>
  <si>
    <t>HSR34208</t>
  </si>
  <si>
    <t>HSR35107</t>
  </si>
  <si>
    <t>HSR46209</t>
  </si>
  <si>
    <t>HSR46210</t>
  </si>
  <si>
    <t>HSR49182</t>
  </si>
  <si>
    <t>HSR89404</t>
  </si>
  <si>
    <t>HSR125642</t>
  </si>
  <si>
    <t>HSR165722</t>
  </si>
  <si>
    <t>HSR170169</t>
  </si>
  <si>
    <t>HSR15753</t>
  </si>
  <si>
    <t>HSR81650</t>
  </si>
  <si>
    <t>Llave</t>
  </si>
  <si>
    <t>891380046_HSR7782</t>
  </si>
  <si>
    <t>891380046_HSR11314</t>
  </si>
  <si>
    <t>891380046_HSR11640</t>
  </si>
  <si>
    <t>891380046_HSR11791</t>
  </si>
  <si>
    <t>891380046_HSR11934</t>
  </si>
  <si>
    <t>891380046_HSR12828</t>
  </si>
  <si>
    <t>891380046_HSR12979</t>
  </si>
  <si>
    <t>891380046_HSR15987</t>
  </si>
  <si>
    <t>891380046_HSR20488</t>
  </si>
  <si>
    <t>891380046_HSR23461</t>
  </si>
  <si>
    <t>891380046_HSR33295</t>
  </si>
  <si>
    <t>891380046_HSR36429</t>
  </si>
  <si>
    <t>891380046_HSR51278</t>
  </si>
  <si>
    <t>891380046_HSR51279</t>
  </si>
  <si>
    <t>891380046_HSR62070</t>
  </si>
  <si>
    <t>891380046_HSR89717</t>
  </si>
  <si>
    <t>891380046_HSR147156</t>
  </si>
  <si>
    <t>891380046_HSR154693</t>
  </si>
  <si>
    <t>891380046_HSR160682</t>
  </si>
  <si>
    <t>891380046_HSR161326</t>
  </si>
  <si>
    <t>891380046_HSR161605</t>
  </si>
  <si>
    <t>891380046_HSR162514</t>
  </si>
  <si>
    <t>891380046_HSR163500</t>
  </si>
  <si>
    <t>891380046_HSR164443</t>
  </si>
  <si>
    <t>891380046_HSR165065</t>
  </si>
  <si>
    <t>891380046_HSR165469</t>
  </si>
  <si>
    <t>891380046_HSR165494</t>
  </si>
  <si>
    <t>891380046_HSR169061</t>
  </si>
  <si>
    <t>891380046_HSR169475</t>
  </si>
  <si>
    <t>891380046_HSR170046</t>
  </si>
  <si>
    <t>891380046_HSR173495</t>
  </si>
  <si>
    <t>891380046_HSR175146</t>
  </si>
  <si>
    <t>891380046_HSR175709</t>
  </si>
  <si>
    <t>891380046_HSR175729</t>
  </si>
  <si>
    <t>891380046_HSR175782</t>
  </si>
  <si>
    <t>891380046_HSR178011</t>
  </si>
  <si>
    <t>891380046_HSR179148</t>
  </si>
  <si>
    <t>891380046_HSR179867</t>
  </si>
  <si>
    <t>891380046_HSR180772</t>
  </si>
  <si>
    <t>891380046_HSR180997</t>
  </si>
  <si>
    <t>891380046_HSR181279</t>
  </si>
  <si>
    <t>891380046_HSR9556</t>
  </si>
  <si>
    <t>891380046_HSR23466</t>
  </si>
  <si>
    <t>891380046_HSR38490</t>
  </si>
  <si>
    <t>891380046_HSR59516</t>
  </si>
  <si>
    <t>891380046_HSR161789</t>
  </si>
  <si>
    <t>891380046_HSR170057</t>
  </si>
  <si>
    <t>891380046_HSR180335</t>
  </si>
  <si>
    <t>891380046_HSR180549</t>
  </si>
  <si>
    <t>891380046_HSR9557</t>
  </si>
  <si>
    <t>891380046_HSR15671</t>
  </si>
  <si>
    <t>891380046_HSR22128</t>
  </si>
  <si>
    <t>891380046_HSR34208</t>
  </si>
  <si>
    <t>891380046_HSR35107</t>
  </si>
  <si>
    <t>891380046_HSR46209</t>
  </si>
  <si>
    <t>891380046_HSR46210</t>
  </si>
  <si>
    <t>891380046_HSR49182</t>
  </si>
  <si>
    <t>891380046_HSR89404</t>
  </si>
  <si>
    <t>891380046_HSR125642</t>
  </si>
  <si>
    <t>891380046_HSR165722</t>
  </si>
  <si>
    <t>891380046_HSR170169</t>
  </si>
  <si>
    <t>891380046_HSR15753</t>
  </si>
  <si>
    <t>891380046_HSR81650</t>
  </si>
  <si>
    <t xml:space="preserve">Fecha de radicación EPS </t>
  </si>
  <si>
    <t>Estado de Factura EPS 23/11/2024</t>
  </si>
  <si>
    <t>Boxalud</t>
  </si>
  <si>
    <t>Devuelta</t>
  </si>
  <si>
    <t>Finalizada</t>
  </si>
  <si>
    <t>Para respuesta prestador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</si>
  <si>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</si>
  <si>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</si>
  <si>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</si>
  <si>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</si>
  <si>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</si>
  <si>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</si>
  <si>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</si>
  <si>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</si>
  <si>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</si>
  <si>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</si>
  <si>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</si>
  <si>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</si>
  <si>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</si>
  <si>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</si>
  <si>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</si>
  <si>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</si>
  <si>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</si>
  <si>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</si>
  <si>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</si>
  <si>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</si>
  <si>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</si>
  <si>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</si>
  <si>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</si>
  <si>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</si>
  <si>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</si>
  <si>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</si>
  <si>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</si>
  <si>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</si>
  <si>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</si>
  <si>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</si>
  <si>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</si>
  <si>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30.10.2024</t>
  </si>
  <si>
    <t>Estado de Factura EPS Septiembre 25</t>
  </si>
  <si>
    <t>FACTURA NO RADICADA</t>
  </si>
  <si>
    <t>FACTURA DEVUELTA</t>
  </si>
  <si>
    <t>FACTURA CANCELADA</t>
  </si>
  <si>
    <t>FACTURA PENDIENTE EN PROGRAMACION DE PAGO</t>
  </si>
  <si>
    <t>FACTURA CANCELADA PARCIALMENTE - GLOSA PENDIENTE POR CONCILIAR</t>
  </si>
  <si>
    <t>FACTURA PENDIENTE EN PROGRAMACION DE PAGO - GLOSA PENDIENTE POR CONCILIAR</t>
  </si>
  <si>
    <t>17.01.2023</t>
  </si>
  <si>
    <t>22.11.2021</t>
  </si>
  <si>
    <t>23.03.2021</t>
  </si>
  <si>
    <t xml:space="preserve">GLOSA PENDIENTE POR CONCILIAR </t>
  </si>
  <si>
    <t xml:space="preserve">SE DEVUELVE FACTURA, ESTAN COBRANDO CONTROL DE PLACA DEL 15/12/2020 CON LA AUTORIZACION DE LA FACTURA HSR20487          DE LA CONSULTA DE PRIMERA VEZ. FAVOR SOLICITAR AUT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</si>
  <si>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</t>
  </si>
  <si>
    <t>NULL</t>
  </si>
  <si>
    <t>Ambulatorio</t>
  </si>
  <si>
    <t xml:space="preserve">SE DEVUELVE FACTURA, AL MOMENTO DE VALIDAR LA INFORMACION NO  SE EVIDENCIA SOPORTE DE AUTORIZACION ADJUNTA. POR FAVOR ANXAR SOPORTES COMPLETOS PARA CONTINUAR CON EL TRAMITE. CLAUDI A 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</si>
  <si>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REALIZA DEVOLUCION DE LA FACTURA, AL MOMENTO DE VALIDAR L A INFORMACION NO SE EVIDENCIA AUTORIZACION DEL SERVICIO PRETADO.POR FAVOR VALIDAR LA INFORMACION Y ADJUNTAR SOPORTES CO MPLETOS.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</si>
  <si>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CON SOPORTES ORIGINALES, PORQUE NO SE EVIDENCIA LA AUTORIZACION DEL SERVICIO DE URGENCIAS,FAVOR     SOLICITAR AUTORIZACION PARA DAR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</si>
  <si>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CON SOPORTES ORIGINALES, PORQUE NO SE EVIDENCIA LA AUTORIZACION DEL SERVICIO DE URGENCIAS,FAVOR     SOLICITAR AUTORIZACION PARA DAR TRAMITE DE PAGO AL CORREO CAPAUTORIZACIONES@EPSCOMFENALCOVALLE.COM.CO 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</si>
  <si>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CON SOPORTES ORIGINALES, PORQUE NO SE EVIDENCIA LA AUTORIZACION DEL SERVICIO DE URGENCIAS,FAVOR     SOLICITAR AUTORIZACION PARA DAR TRAMITE DE PAGO AL CORREO CAPAUTORIZACIONES@EPSCOMFENALCOVALLE.COM.CO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</si>
  <si>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AUT. SE REALIZA DEVOLUCION DE FACTURA CON SOPORTES COMPLETOS AUTORIZACION PRESENTADA EN LA FACTURA hsr-61265 GESTIONAR NEVA NAP CON LA CAP  capautorizaciones@epscomfenalcovalle.com  .co -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</si>
  <si>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SE REALIZA DEVOLUCIÓN DE FACTURA, LA AUTORIZACIÓN 122300196646 ESTÁ GENERADA PARA OTRO PACIENTE CC 6322911 - GUTIERREZ ROSERO JUSTO MAURICIO, FAVOR COMUNICARSE CON EL ÁREA ENCARGADA, SOLICITARLA A LA capautorizaciones@epsdelagente.com.co</t>
  </si>
  <si>
    <t>Atención inicial de urgencias</t>
  </si>
  <si>
    <t>Urgencias</t>
  </si>
  <si>
    <t>AUT: SE REALIZA DEVOLUCIÓN DE FACTURA CON SOPORTES COMPLETOS, Autorización # 122300252071 existe en otra factura en Boxalud HSR154567, FAVOR COMUNICARSE CON EL ÁREA  ENCARGADA, SOLICITARLA A LA autorizacionescap@epsdelagente.com.co</t>
  </si>
  <si>
    <t>AUTORIZACION  SE DEVUELVE FACTURA CON SOPORTES COMPLETOS AL VALIDAR LOS DATOS DE LA FACTURA LA AUTOTIZACION 122300236878 YA FUE CANCELADA ,EL SERVICIO FACTURADO NO CUENTA CON LA AUTORIZACION</t>
  </si>
  <si>
    <t>Consultas ambulatorias</t>
  </si>
  <si>
    <t xml:space="preserve">SE REALIZA DEVOLUCION DE LA FACTURA, AL MOMENTO DE VALIDAR L A INFORMACION NO SE EVIDENCIA SOPORTE DE AUTORIZACION  PARALA CONSULTA, POR FAVOR ANEXAR SOPORTES COMPLETOS PARA CONTIN UAR CON EL TRAMITE. RESOLUCION 3047/08 ANEXO 5 SOPORTES. CL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</si>
  <si>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</si>
  <si>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VACUNA</t>
  </si>
  <si>
    <t xml:space="preserve">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</si>
  <si>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</si>
  <si>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soporte se devuelve factura al validar los datos no se evidencia la historia clinica de la aplicacion del biologico o  anexar carnet para darle tramite ala factura</t>
  </si>
  <si>
    <t>SOPORTE</t>
  </si>
  <si>
    <t>Exámenes de laboratorio, imágenes y otras ayudas diagnósticas ambulatorias</t>
  </si>
  <si>
    <t>SOPORTE SEDE VUELVE FACTURA CON SOPORTE NO ANEXAN EL SOPORTE DE LA APLICAICON DEL BIOLOGICO , ANEXAR HISTORIA CLINICA O CARNET DE VACUCION PARA DARLE TRAMITE ALA FACTURA</t>
  </si>
  <si>
    <t>Servicios ambulatorios</t>
  </si>
  <si>
    <t xml:space="preserve">COVID-19: SE DEVUELVE FACTURA, ANTIGENO SE ENCUENTRA REPORTADO A COMFENALCO ANTIOQUIA, POR FAVOR VALIDAR Y              REPORTAR A COMFENALCO VALLE.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</si>
  <si>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COVID-19</t>
  </si>
  <si>
    <t>FACTURACION SE REALIZA OBJECION AL VALIDARLOS DATOS DELA FACTURA LA AUTORIZACION 122300257260 NO SE ENCUENTRA AUTORIZADO EL LABORATORIO ANTIGENO DE PROSTATA SE OBJETA $224500</t>
  </si>
  <si>
    <t>FACTURACION</t>
  </si>
  <si>
    <t>se realiza objecion por recibo de pago compartido no descontado de la autorizacion 122300333730  $4500</t>
  </si>
  <si>
    <t>Etiquetas de fila</t>
  </si>
  <si>
    <t>Total general</t>
  </si>
  <si>
    <t xml:space="preserve">Suma de Valor cancelado </t>
  </si>
  <si>
    <t xml:space="preserve">Suma de Valor devuelto </t>
  </si>
  <si>
    <t>Suma de Valor no radicado</t>
  </si>
  <si>
    <t xml:space="preserve">Suma de Valor glosa por contestar </t>
  </si>
  <si>
    <t xml:space="preserve">Suma de Valor pendiente de pago </t>
  </si>
  <si>
    <t xml:space="preserve">Cant. Facturas </t>
  </si>
  <si>
    <t xml:space="preserve">Saldo IPS </t>
  </si>
  <si>
    <t>recibo compartido se realiza objecion al validar los datos dela factura la autorizacion el usuario debia cancelar $4500 y apenas fue descontado dela factura $2200 se objeta la diferencia$2300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</si>
  <si>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</si>
  <si>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</si>
  <si>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</si>
  <si>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</si>
  <si>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</si>
  <si>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</si>
  <si>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</si>
  <si>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</si>
  <si>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</si>
  <si>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</si>
  <si>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</si>
  <si>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</si>
  <si>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</si>
  <si>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</si>
  <si>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</si>
  <si>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</si>
  <si>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</si>
  <si>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</si>
  <si>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</si>
  <si>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</si>
  <si>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</si>
  <si>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</si>
  <si>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</si>
  <si>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SAN ROQUE E.S.E GUACARI</t>
  </si>
  <si>
    <t>NIT: 891380046</t>
  </si>
  <si>
    <t>Santiago de Cali, Noviembre 23 del 2024</t>
  </si>
  <si>
    <t>Con Corte al dia: 31/10/2024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</si>
  <si>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</si>
  <si>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</si>
  <si>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</si>
  <si>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</si>
  <si>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</si>
  <si>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</si>
  <si>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</si>
  <si>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</si>
  <si>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</si>
  <si>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</si>
  <si>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</si>
  <si>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Cargo funcionario IPS</t>
  </si>
  <si>
    <t>Auxiliar conciliacion al prestador - Cartera - Cuentas Salud EPS</t>
  </si>
  <si>
    <t>Nota: Documento válido como soporte de aceptación a el estado de cartera conciliado y reportado en Circular 030</t>
  </si>
  <si>
    <t>Seir Andres Concha</t>
  </si>
  <si>
    <t>Jefe de oficina Facturación y cartera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</si>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</sst>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 Light"/>
      <family val="2"/>
      <scheme val="maj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168" fontId="4" fillId="0" borderId="0" applyFont="0" applyFill="0" applyBorder="0" applyAlignment="0" applyProtection="0"/>
  </cellStyleXfs>
  <cellXfs count="12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1" fillId="6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1" fillId="0" borderId="0" xfId="1" applyNumberFormat="1" applyFont="1"/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64" fontId="5" fillId="4" borderId="1" xfId="1" applyNumberFormat="1" applyFont="1" applyFill="1" applyBorder="1" applyAlignment="1">
      <alignment horizontal="center" vertical="center" wrapText="1"/>
    </xf>
    <xf numFmtId="164" fontId="5" fillId="9" borderId="1" xfId="1" applyNumberFormat="1" applyFont="1" applyFill="1" applyBorder="1" applyAlignment="1">
      <alignment horizontal="center" vertical="center" wrapText="1"/>
    </xf>
    <xf numFmtId="164" fontId="5" fillId="7" borderId="1" xfId="1" applyNumberFormat="1" applyFont="1" applyFill="1" applyBorder="1" applyAlignment="1">
      <alignment horizontal="center" vertical="center" wrapText="1"/>
    </xf>
    <xf numFmtId="3" fontId="0" fillId="0" borderId="1" xfId="0" applyNumberFormat="1" applyBorder="1"/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165" fontId="6" fillId="0" borderId="2" xfId="0" applyNumberFormat="1" applyFont="1" applyBorder="1"/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NumberFormat="1" applyBorder="1"/>
    <xf numFmtId="0" fontId="0" fillId="0" borderId="3" xfId="0" pivotButton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0" fillId="0" borderId="3" xfId="0" applyNumberFormat="1" applyBorder="1"/>
    <xf numFmtId="164" fontId="0" fillId="0" borderId="8" xfId="0" applyNumberFormat="1" applyBorder="1"/>
    <xf numFmtId="164" fontId="0" fillId="0" borderId="6" xfId="0" applyNumberFormat="1" applyBorder="1"/>
    <xf numFmtId="0" fontId="0" fillId="0" borderId="12" xfId="0" applyBorder="1" applyAlignment="1">
      <alignment horizontal="left"/>
    </xf>
    <xf numFmtId="164" fontId="0" fillId="0" borderId="15" xfId="0" applyNumberFormat="1" applyBorder="1" applyAlignment="1">
      <alignment horizontal="center" vertical="center" wrapText="1"/>
    </xf>
    <xf numFmtId="0" fontId="0" fillId="0" borderId="12" xfId="0" applyNumberFormat="1" applyBorder="1"/>
    <xf numFmtId="164" fontId="0" fillId="0" borderId="15" xfId="0" applyNumberFormat="1" applyBorder="1"/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7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9" fontId="10" fillId="0" borderId="0" xfId="4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70" fontId="8" fillId="0" borderId="0" xfId="2" applyNumberFormat="1" applyFont="1"/>
    <xf numFmtId="169" fontId="7" fillId="0" borderId="0" xfId="4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69" fontId="8" fillId="0" borderId="0" xfId="4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70" fontId="8" fillId="0" borderId="0" xfId="3" applyNumberFormat="1" applyFont="1"/>
    <xf numFmtId="169" fontId="8" fillId="0" borderId="10" xfId="4" applyNumberFormat="1" applyFont="1" applyBorder="1" applyAlignment="1">
      <alignment horizontal="center"/>
    </xf>
    <xf numFmtId="170" fontId="8" fillId="0" borderId="10" xfId="2" applyNumberFormat="1" applyFont="1" applyBorder="1" applyAlignment="1">
      <alignment horizontal="right"/>
    </xf>
    <xf numFmtId="169" fontId="9" fillId="0" borderId="0" xfId="2" applyNumberFormat="1" applyFont="1" applyAlignment="1">
      <alignment horizontal="right"/>
    </xf>
    <xf numFmtId="170" fontId="9" fillId="0" borderId="0" xfId="2" applyNumberFormat="1" applyFont="1" applyAlignment="1">
      <alignment horizontal="right"/>
    </xf>
    <xf numFmtId="0" fontId="10" fillId="0" borderId="0" xfId="3" applyFont="1"/>
    <xf numFmtId="169" fontId="7" fillId="0" borderId="10" xfId="4" applyNumberFormat="1" applyFont="1" applyBorder="1" applyAlignment="1">
      <alignment horizontal="center"/>
    </xf>
    <xf numFmtId="170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9" fontId="7" fillId="0" borderId="0" xfId="2" applyNumberFormat="1" applyFont="1" applyAlignment="1">
      <alignment horizontal="right"/>
    </xf>
    <xf numFmtId="169" fontId="10" fillId="0" borderId="18" xfId="4" applyNumberFormat="1" applyFont="1" applyBorder="1" applyAlignment="1">
      <alignment horizontal="center"/>
    </xf>
    <xf numFmtId="170" fontId="10" fillId="0" borderId="18" xfId="2" applyNumberFormat="1" applyFont="1" applyBorder="1" applyAlignment="1">
      <alignment horizontal="right"/>
    </xf>
    <xf numFmtId="171" fontId="7" fillId="0" borderId="0" xfId="3" applyNumberFormat="1" applyFont="1"/>
    <xf numFmtId="168" fontId="7" fillId="0" borderId="0" xfId="4" applyFont="1"/>
    <xf numFmtId="170" fontId="7" fillId="0" borderId="0" xfId="2" applyNumberFormat="1" applyFont="1"/>
    <xf numFmtId="171" fontId="10" fillId="0" borderId="10" xfId="3" applyNumberFormat="1" applyFont="1" applyBorder="1"/>
    <xf numFmtId="171" fontId="7" fillId="0" borderId="10" xfId="3" applyNumberFormat="1" applyFont="1" applyBorder="1"/>
    <xf numFmtId="168" fontId="10" fillId="0" borderId="10" xfId="4" applyFont="1" applyBorder="1"/>
    <xf numFmtId="170" fontId="7" fillId="0" borderId="10" xfId="2" applyNumberFormat="1" applyFont="1" applyBorder="1"/>
    <xf numFmtId="171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1" fontId="8" fillId="0" borderId="10" xfId="3" applyNumberFormat="1" applyFont="1" applyBorder="1"/>
    <xf numFmtId="0" fontId="8" fillId="0" borderId="11" xfId="3" applyFont="1" applyBorder="1"/>
    <xf numFmtId="0" fontId="7" fillId="0" borderId="4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/>
    </xf>
    <xf numFmtId="0" fontId="7" fillId="0" borderId="7" xfId="3" applyFont="1" applyBorder="1"/>
    <xf numFmtId="167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0" fillId="0" borderId="0" xfId="1" applyNumberFormat="1" applyFont="1"/>
    <xf numFmtId="172" fontId="10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2" fontId="7" fillId="0" borderId="0" xfId="1" applyNumberFormat="1" applyFont="1" applyAlignment="1">
      <alignment horizontal="right"/>
    </xf>
    <xf numFmtId="164" fontId="7" fillId="0" borderId="19" xfId="1" applyNumberFormat="1" applyFont="1" applyBorder="1" applyAlignment="1">
      <alignment horizontal="center"/>
    </xf>
    <xf numFmtId="172" fontId="7" fillId="0" borderId="19" xfId="1" applyNumberFormat="1" applyFont="1" applyBorder="1" applyAlignment="1">
      <alignment horizontal="right"/>
    </xf>
    <xf numFmtId="164" fontId="7" fillId="0" borderId="18" xfId="1" applyNumberFormat="1" applyFont="1" applyBorder="1" applyAlignment="1">
      <alignment horizontal="center"/>
    </xf>
    <xf numFmtId="172" fontId="7" fillId="0" borderId="18" xfId="1" applyNumberFormat="1" applyFont="1" applyBorder="1" applyAlignment="1">
      <alignment horizontal="right"/>
    </xf>
    <xf numFmtId="171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21.300281944445" createdVersion="5" refreshedVersion="5" minRefreshableVersion="3" recordCount="63">
  <cacheSource type="worksheet">
    <worksheetSource ref="A2:AW65" sheet="ESTADO DE CADA FACTURA"/>
  </cacheSource>
  <cacheFields count="49">
    <cacheField name="NIT IPS" numFmtId="0">
      <sharedItems containsSemiMixedTypes="0" containsString="0" containsNumber="1" containsInteger="1" minValue="891380046" maxValue="89138004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782" maxValue="181279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3-06-30T00:00:00" maxDate="2024-09-29T06:45:00"/>
    </cacheField>
    <cacheField name="IPS Fecha radicado" numFmtId="14">
      <sharedItems containsSemiMixedTypes="0" containsNonDate="0" containsDate="1" containsString="0" minDate="2013-07-15T14:57:21" maxDate="2024-10-01T16:06:25"/>
    </cacheField>
    <cacheField name="Fecha de radicación EPS " numFmtId="14">
      <sharedItems containsDate="1" containsMixedTypes="1" minDate="2021-01-15T00:00:00" maxDate="2024-10-01T16:56:20"/>
    </cacheField>
    <cacheField name="IPS Valor Factura" numFmtId="164">
      <sharedItems containsSemiMixedTypes="0" containsString="0" containsNumber="1" containsInteger="1" minValue="10800" maxValue="1148688"/>
    </cacheField>
    <cacheField name="IPS Saldo Factura" numFmtId="164">
      <sharedItems containsSemiMixedTypes="0" containsString="0" containsNumber="1" containsInteger="1" minValue="6" maxValue="1148688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 containsNonDate="0" containsString="0" containsBlank="1"/>
    </cacheField>
    <cacheField name="Estado de Factura EPS 23/11/2024" numFmtId="0">
      <sharedItems count="6">
        <s v="FACTURA NO RADICADA"/>
        <s v="FACTURA DEVUELTA"/>
        <s v="FACTURA CANCELADA"/>
        <s v="GLOSA PENDIENTE POR CONCILIAR "/>
        <s v="FACTURA PENDIENTE EN PROGRAMACION DE PAGO - GLOSA PENDIENTE POR CONCILIAR"/>
        <s v="FACTURA PENDIENTE EN PROGRAMACION DE PAGO"/>
      </sharedItems>
    </cacheField>
    <cacheField name="Boxalud" numFmtId="0">
      <sharedItems/>
    </cacheField>
    <cacheField name="Estado de Factura EPS Septiembre 25" numFmtId="0">
      <sharedItems/>
    </cacheField>
    <cacheField name="Por pagar SAP" numFmtId="164">
      <sharedItems containsSemiMixedTypes="0" containsString="0" containsNumber="1" containsInteger="1" minValue="0" maxValue="304599"/>
    </cacheField>
    <cacheField name="P. abiertas doc" numFmtId="0">
      <sharedItems containsString="0" containsBlank="1" containsNumber="1" containsInteger="1" minValue="1222498776" maxValue="1222530745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cancelado " numFmtId="164">
      <sharedItems containsSemiMixedTypes="0" containsString="0" containsNumber="1" containsInteger="1" minValue="0" maxValue="166010"/>
    </cacheField>
    <cacheField name="Valor devuelto " numFmtId="164">
      <sharedItems containsSemiMixedTypes="0" containsString="0" containsNumber="1" containsInteger="1" minValue="0" maxValue="1148688"/>
    </cacheField>
    <cacheField name="Valor no radicado" numFmtId="164">
      <sharedItems containsSemiMixedTypes="0" containsString="0" containsNumber="1" containsInteger="1" minValue="0" maxValue="526916"/>
    </cacheField>
    <cacheField name="Valor aceptado IPS " numFmtId="164">
      <sharedItems containsSemiMixedTypes="0" containsString="0" containsNumber="1" containsInteger="1" minValue="0" maxValue="0"/>
    </cacheField>
    <cacheField name="Valor extemporaneo" numFmtId="164">
      <sharedItems containsSemiMixedTypes="0" containsString="0" containsNumber="1" containsInteger="1" minValue="0" maxValue="0"/>
    </cacheField>
    <cacheField name="Valor glosa por contestar " numFmtId="164">
      <sharedItems containsSemiMixedTypes="0" containsString="0" containsNumber="1" containsInteger="1" minValue="0" maxValue="224500"/>
    </cacheField>
    <cacheField name="Valor pendiente de pago " numFmtId="164">
      <sharedItems containsSemiMixedTypes="0" containsString="0" containsNumber="1" containsInteger="1" minValue="0" maxValue="304599"/>
    </cacheField>
    <cacheField name="Valor proceso interno" numFmtId="164">
      <sharedItems containsSemiMixedTypes="0" containsString="0" containsNumber="1" containsInteger="1" minValue="0" maxValue="0"/>
    </cacheField>
    <cacheField name="Valor Covid-19" numFmtId="164">
      <sharedItems containsSemiMixedTypes="0" containsString="0" containsNumber="1" containsInteger="1" minValue="0" maxValue="0"/>
    </cacheField>
    <cacheField name="Valor Total Bruto" numFmtId="164">
      <sharedItems containsSemiMixedTypes="0" containsString="0" containsNumber="1" minValue="0" maxValue="521100"/>
    </cacheField>
    <cacheField name="Valor Radicado" numFmtId="164">
      <sharedItems containsSemiMixedTypes="0" containsString="0" containsNumber="1" minValue="0" maxValue="521100"/>
    </cacheField>
    <cacheField name="Valor Glosa Aceptada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Devolucion" numFmtId="164">
      <sharedItems containsSemiMixedTypes="0" containsString="0" containsNumber="1" containsInteger="1" minValue="0" maxValue="1148688"/>
    </cacheField>
    <cacheField name="Valor Glosa Pendiente" numFmtId="164">
      <sharedItems containsSemiMixedTypes="0" containsString="0" containsNumber="1" containsInteger="1" minValue="0" maxValue="224500"/>
    </cacheField>
    <cacheField name="Observación objeccion " numFmtId="0">
      <sharedItems containsBlank="1" longText="1"/>
    </cacheField>
    <cacheField name="Tipificación objección " numFmtId="0">
      <sharedItems containsBlank="1"/>
    </cacheField>
    <cacheField name="Tipo servicio" numFmtId="0">
      <sharedItems containsBlank="1"/>
    </cacheField>
    <cacheField name="Ambito " numFmtId="0">
      <sharedItems containsBlank="1"/>
    </cacheField>
    <cacheField name="Valor Pagar" numFmtId="164">
      <sharedItems containsSemiMixedTypes="0" containsString="0" containsNumber="1" minValue="0" maxValue="304599"/>
    </cacheField>
    <cacheField name="Valor compensacion SAP " numFmtId="0">
      <sharedItems containsString="0" containsBlank="1" containsNumber="1" containsInteger="1" minValue="36300" maxValue="166010"/>
    </cacheField>
    <cacheField name="Retención " numFmtId="0">
      <sharedItems containsNonDate="0" containsString="0" containsBlank="1"/>
    </cacheField>
    <cacheField name="Doc compensacion SAP" numFmtId="0">
      <sharedItems containsString="0" containsBlank="1" containsNumber="1" containsInteger="1" minValue="2201024503" maxValue="2201561974"/>
    </cacheField>
    <cacheField name="Observación pago" numFmtId="0">
      <sharedItems containsNonDate="0" containsString="0" containsBlank="1"/>
    </cacheField>
    <cacheField name="Fecha de compensacion " numFmtId="0">
      <sharedItems containsBlank="1"/>
    </cacheField>
    <cacheField name="Valor TF" numFmtId="0">
      <sharedItems containsString="0" containsBlank="1" containsNumber="1" containsInteger="1" minValue="165797" maxValue="1804009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n v="891380046"/>
    <s v="HOSPITAL SAN ROQUE E.S.E GUACARI"/>
    <s v="HSR"/>
    <n v="7782"/>
    <s v="HSR7782"/>
    <s v="891380046_HSR7782"/>
    <d v="2013-06-30T00:00:00"/>
    <d v="2013-07-15T14:57:21"/>
    <e v="#N/A"/>
    <n v="648873"/>
    <n v="484087"/>
    <s v="EVENTO"/>
    <s v="GUACARI"/>
    <s v="HOSPITALARIO"/>
    <m/>
    <x v="0"/>
    <e v="#N/A"/>
    <s v="FACTURA NO RADICADA"/>
    <n v="0"/>
    <m/>
    <m/>
    <m/>
    <n v="0"/>
    <n v="0"/>
    <n v="484087"/>
    <n v="0"/>
    <n v="0"/>
    <n v="0"/>
    <n v="0"/>
    <n v="0"/>
    <n v="0"/>
    <n v="0"/>
    <n v="0"/>
    <n v="0"/>
    <n v="0"/>
    <n v="0"/>
    <n v="0"/>
    <m/>
    <m/>
    <m/>
    <m/>
    <n v="0"/>
    <m/>
    <m/>
    <m/>
    <m/>
    <m/>
    <m/>
    <d v="2024-10-31T00:00:00"/>
  </r>
  <r>
    <n v="891380046"/>
    <s v="HOSPITAL SAN ROQUE E.S.E GUACARI"/>
    <s v="HSR"/>
    <n v="11314"/>
    <s v="HSR11314"/>
    <s v="891380046_HSR11314"/>
    <d v="2018-04-30T00:00:00"/>
    <d v="2018-05-10T09:54:09"/>
    <e v="#N/A"/>
    <n v="362936"/>
    <n v="53646"/>
    <s v="EVENTO"/>
    <s v="GUACARI"/>
    <s v="URGENCIAS"/>
    <m/>
    <x v="0"/>
    <e v="#N/A"/>
    <s v="FACTURA NO RADICADA"/>
    <n v="0"/>
    <m/>
    <m/>
    <m/>
    <n v="0"/>
    <n v="0"/>
    <n v="53646"/>
    <n v="0"/>
    <n v="0"/>
    <n v="0"/>
    <n v="0"/>
    <n v="0"/>
    <n v="0"/>
    <n v="0"/>
    <n v="0"/>
    <n v="0"/>
    <n v="0"/>
    <n v="0"/>
    <n v="0"/>
    <m/>
    <m/>
    <m/>
    <m/>
    <n v="0"/>
    <m/>
    <m/>
    <m/>
    <m/>
    <m/>
    <m/>
    <d v="2024-10-31T00:00:00"/>
  </r>
  <r>
    <n v="891380046"/>
    <s v="HOSPITAL SAN ROQUE E.S.E GUACARI"/>
    <s v="HSR"/>
    <n v="11640"/>
    <s v="HSR11640"/>
    <s v="891380046_HSR11640"/>
    <d v="2018-06-30T00:00:00"/>
    <d v="2018-06-30T09:47:53"/>
    <e v="#N/A"/>
    <n v="304091"/>
    <n v="304091"/>
    <s v="EVENTO"/>
    <s v="GUACARI"/>
    <s v="URGENCIAS"/>
    <m/>
    <x v="0"/>
    <e v="#N/A"/>
    <s v="FACTURA NO RADICADA"/>
    <n v="0"/>
    <m/>
    <m/>
    <m/>
    <n v="0"/>
    <n v="0"/>
    <n v="304091"/>
    <n v="0"/>
    <n v="0"/>
    <n v="0"/>
    <n v="0"/>
    <n v="0"/>
    <n v="0"/>
    <n v="0"/>
    <n v="0"/>
    <n v="0"/>
    <n v="0"/>
    <n v="0"/>
    <n v="0"/>
    <m/>
    <m/>
    <m/>
    <m/>
    <n v="0"/>
    <m/>
    <m/>
    <m/>
    <m/>
    <m/>
    <m/>
    <d v="2024-10-31T00:00:00"/>
  </r>
  <r>
    <n v="891380046"/>
    <s v="HOSPITAL SAN ROQUE E.S.E GUACARI"/>
    <s v="HSR"/>
    <n v="11791"/>
    <s v="HSR11791"/>
    <s v="891380046_HSR11791"/>
    <d v="2018-07-31T00:00:00"/>
    <d v="2018-08-10T14:23:35"/>
    <e v="#N/A"/>
    <n v="473319"/>
    <n v="88319"/>
    <s v="EVENTO"/>
    <s v="GUACARI"/>
    <s v="URGENCIAS"/>
    <m/>
    <x v="0"/>
    <e v="#N/A"/>
    <s v="FACTURA NO RADICADA"/>
    <n v="0"/>
    <m/>
    <m/>
    <m/>
    <n v="0"/>
    <n v="0"/>
    <n v="88319"/>
    <n v="0"/>
    <n v="0"/>
    <n v="0"/>
    <n v="0"/>
    <n v="0"/>
    <n v="0"/>
    <n v="0"/>
    <n v="0"/>
    <n v="0"/>
    <n v="0"/>
    <n v="0"/>
    <n v="0"/>
    <m/>
    <m/>
    <m/>
    <m/>
    <n v="0"/>
    <m/>
    <m/>
    <m/>
    <m/>
    <m/>
    <m/>
    <d v="2024-10-31T00:00:00"/>
  </r>
  <r>
    <n v="891380046"/>
    <s v="HOSPITAL SAN ROQUE E.S.E GUACARI"/>
    <s v="HSR"/>
    <n v="11934"/>
    <s v="HSR11934"/>
    <s v="891380046_HSR11934"/>
    <d v="2018-08-31T00:00:00"/>
    <d v="2018-09-10T11:13:49"/>
    <e v="#N/A"/>
    <n v="560947"/>
    <n v="25931"/>
    <s v="EVENTO"/>
    <s v="GUACARI"/>
    <s v="URGENCIAS"/>
    <m/>
    <x v="0"/>
    <e v="#N/A"/>
    <s v="FACTURA NO RADICADA"/>
    <n v="0"/>
    <m/>
    <m/>
    <m/>
    <n v="0"/>
    <n v="0"/>
    <n v="25931"/>
    <n v="0"/>
    <n v="0"/>
    <n v="0"/>
    <n v="0"/>
    <n v="0"/>
    <n v="0"/>
    <n v="0"/>
    <n v="0"/>
    <n v="0"/>
    <n v="0"/>
    <n v="0"/>
    <n v="0"/>
    <m/>
    <m/>
    <m/>
    <m/>
    <n v="0"/>
    <m/>
    <m/>
    <m/>
    <m/>
    <m/>
    <m/>
    <d v="2024-10-31T00:00:00"/>
  </r>
  <r>
    <n v="891380046"/>
    <s v="HOSPITAL SAN ROQUE E.S.E GUACARI"/>
    <s v="HSR"/>
    <n v="12828"/>
    <s v="HSR12828"/>
    <s v="891380046_HSR12828"/>
    <d v="2019-01-31T00:00:00"/>
    <d v="2019-02-07T10:10:16"/>
    <e v="#N/A"/>
    <n v="550188"/>
    <n v="400"/>
    <s v="EVENTO"/>
    <s v="GUACARI"/>
    <s v="URGENCIAS"/>
    <m/>
    <x v="0"/>
    <e v="#N/A"/>
    <s v="FACTURA NO RADICADA"/>
    <n v="0"/>
    <m/>
    <m/>
    <m/>
    <n v="0"/>
    <n v="0"/>
    <n v="400"/>
    <n v="0"/>
    <n v="0"/>
    <n v="0"/>
    <n v="0"/>
    <n v="0"/>
    <n v="0"/>
    <n v="0"/>
    <n v="0"/>
    <n v="0"/>
    <n v="0"/>
    <n v="0"/>
    <n v="0"/>
    <m/>
    <m/>
    <m/>
    <m/>
    <n v="0"/>
    <m/>
    <m/>
    <m/>
    <m/>
    <m/>
    <m/>
    <d v="2024-10-31T00:00:00"/>
  </r>
  <r>
    <n v="891380046"/>
    <s v="HOSPITAL SAN ROQUE E.S.E GUACARI"/>
    <s v="HSR"/>
    <n v="12979"/>
    <s v="HSR12979"/>
    <s v="891380046_HSR12979"/>
    <d v="2019-02-28T00:00:00"/>
    <d v="2019-03-01T08:18:29"/>
    <e v="#N/A"/>
    <n v="581316"/>
    <n v="526916"/>
    <s v="EVENTO"/>
    <s v="GUACARI"/>
    <s v="URGENCIAS"/>
    <m/>
    <x v="0"/>
    <e v="#N/A"/>
    <s v="FACTURA NO RADICADA"/>
    <n v="0"/>
    <m/>
    <m/>
    <m/>
    <n v="0"/>
    <n v="0"/>
    <n v="526916"/>
    <n v="0"/>
    <n v="0"/>
    <n v="0"/>
    <n v="0"/>
    <n v="0"/>
    <n v="0"/>
    <n v="0"/>
    <n v="0"/>
    <n v="0"/>
    <n v="0"/>
    <n v="0"/>
    <n v="0"/>
    <m/>
    <m/>
    <m/>
    <m/>
    <n v="0"/>
    <m/>
    <m/>
    <m/>
    <m/>
    <m/>
    <m/>
    <d v="2024-10-31T00:00:00"/>
  </r>
  <r>
    <n v="891380046"/>
    <s v="HOSPITAL SAN ROQUE E.S.E GUACARI"/>
    <s v="HSR"/>
    <n v="15987"/>
    <s v="HSR15987"/>
    <s v="891380046_HSR15987"/>
    <d v="2020-10-30T14:35:00"/>
    <d v="2020-11-17T11:23:07"/>
    <e v="#N/A"/>
    <n v="456605"/>
    <n v="32900"/>
    <s v="EVENTO"/>
    <s v="GUACARI"/>
    <s v="URGENCIAS"/>
    <m/>
    <x v="0"/>
    <e v="#N/A"/>
    <s v="FACTURA NO RADICADA"/>
    <n v="0"/>
    <m/>
    <m/>
    <m/>
    <n v="0"/>
    <n v="0"/>
    <n v="32900"/>
    <n v="0"/>
    <n v="0"/>
    <n v="0"/>
    <n v="0"/>
    <n v="0"/>
    <n v="0"/>
    <n v="0"/>
    <n v="0"/>
    <n v="0"/>
    <n v="0"/>
    <n v="0"/>
    <n v="0"/>
    <m/>
    <m/>
    <m/>
    <m/>
    <n v="0"/>
    <m/>
    <m/>
    <m/>
    <m/>
    <m/>
    <m/>
    <d v="2024-10-31T00:00:00"/>
  </r>
  <r>
    <n v="891380046"/>
    <s v="HOSPITAL SAN ROQUE E.S.E GUACARI"/>
    <s v="HSR"/>
    <n v="20488"/>
    <s v="HSR20488"/>
    <s v="891380046_HSR20488"/>
    <d v="2020-12-15T10:37:00"/>
    <d v="2020-12-31T16:37:10"/>
    <d v="2021-01-15T00:00:00"/>
    <n v="16400"/>
    <n v="16400"/>
    <s v="EVENTO"/>
    <s v="GUACARI"/>
    <s v="AMBULATORIO"/>
    <m/>
    <x v="1"/>
    <s v="Devuelta"/>
    <s v="FACTURA DEVUELTA"/>
    <n v="0"/>
    <m/>
    <m/>
    <m/>
    <n v="0"/>
    <n v="16400"/>
    <n v="0"/>
    <n v="0"/>
    <n v="0"/>
    <n v="0"/>
    <n v="0"/>
    <n v="0"/>
    <n v="0"/>
    <n v="16400"/>
    <n v="16400"/>
    <n v="0"/>
    <n v="0"/>
    <n v="16400"/>
    <n v="0"/>
    <s v="SE DEVUELVE FACTURA, ESTAN COBRANDO CONTROL DE PLACA DEL 15/12/2020 CON LA AUTORIZACION DE LA FACTURA HSR20487          DE LA CONSULTA DE PRIMERA VEZ. FAVOR SOLICITAR AUT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m/>
    <m/>
    <m/>
    <m/>
    <m/>
    <m/>
    <d v="2024-10-31T00:00:00"/>
  </r>
  <r>
    <n v="891380046"/>
    <s v="HOSPITAL SAN ROQUE E.S.E GUACARI"/>
    <s v="HSR"/>
    <n v="23461"/>
    <s v="HSR23461"/>
    <s v="891380046_HSR23461"/>
    <d v="2021-01-20T09:08:00"/>
    <d v="2021-02-24T16:56:37"/>
    <d v="2021-02-03T00:00:00"/>
    <n v="32900"/>
    <n v="32900"/>
    <s v="EVENTO"/>
    <s v="GUACARI"/>
    <s v="AMBULATORIO"/>
    <m/>
    <x v="1"/>
    <s v="Devuelta"/>
    <s v="FACTURA DEVUELTA"/>
    <n v="0"/>
    <m/>
    <m/>
    <m/>
    <n v="0"/>
    <n v="32900"/>
    <n v="0"/>
    <n v="0"/>
    <n v="0"/>
    <n v="0"/>
    <n v="0"/>
    <n v="0"/>
    <n v="0"/>
    <n v="32900"/>
    <n v="32900"/>
    <n v="0"/>
    <n v="0"/>
    <n v="32900"/>
    <n v="0"/>
    <s v="SE DEVUELVE FACTURA, AL MOMENTO DE VALIDAR LA INFORMACION NO  SE EVIDENCIA SOPORTE DE AUTORIZACION ADJUNTA. POR FAVOR ANXAR SOPORTES COMPLETOS PARA CONTINUAR CON EL TRAMITE. CLAUDI A 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m/>
    <m/>
    <m/>
    <m/>
    <m/>
    <m/>
    <d v="2024-10-31T00:00:00"/>
  </r>
  <r>
    <n v="891380046"/>
    <s v="HOSPITAL SAN ROQUE E.S.E GUACARI"/>
    <s v="HSR"/>
    <n v="33295"/>
    <s v="HSR33295"/>
    <s v="891380046_HSR33295"/>
    <d v="2021-04-14T15:25:00"/>
    <d v="2021-05-20T16:07:15"/>
    <d v="2021-05-12T00:00:00"/>
    <n v="31028"/>
    <n v="31028"/>
    <s v="EVENTO"/>
    <s v="GUACARI"/>
    <s v="AMBULATORIO"/>
    <m/>
    <x v="1"/>
    <s v="Devuelta"/>
    <s v="FACTURA DEVUELTA"/>
    <n v="0"/>
    <m/>
    <m/>
    <m/>
    <n v="0"/>
    <n v="31028"/>
    <n v="0"/>
    <n v="0"/>
    <n v="0"/>
    <n v="0"/>
    <n v="0"/>
    <n v="0"/>
    <n v="0"/>
    <n v="31028"/>
    <n v="31028"/>
    <n v="0"/>
    <n v="0"/>
    <n v="31028"/>
    <n v="0"/>
    <s v="SE REALIZA DEVOLUCION DE LA FACTURA, AL MOMENTO DE VALIDAR L A INFORMACION NO SE EVIDENCIA AUTORIZACION DEL SERVICIO PRETADO.POR FAVOR VALIDAR LA INFORMACION Y ADJUNTAR SOPORTES CO MPLETOS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m/>
    <m/>
    <m/>
    <m/>
    <m/>
    <m/>
    <d v="2024-10-31T00:00:00"/>
  </r>
  <r>
    <n v="891380046"/>
    <s v="HOSPITAL SAN ROQUE E.S.E GUACARI"/>
    <s v="HSR"/>
    <n v="36429"/>
    <s v="HSR36429"/>
    <s v="891380046_HSR36429"/>
    <d v="2021-05-16T17:29:00"/>
    <d v="2021-06-10T09:37:31"/>
    <d v="2021-06-10T00:00:00"/>
    <n v="113607"/>
    <n v="113607"/>
    <s v="EVENTO"/>
    <s v="GUACARI"/>
    <s v="URGENCIAS"/>
    <m/>
    <x v="1"/>
    <s v="Devuelta"/>
    <s v="FACTURA DEVUELTA"/>
    <n v="0"/>
    <m/>
    <m/>
    <m/>
    <n v="0"/>
    <n v="113607"/>
    <n v="0"/>
    <n v="0"/>
    <n v="0"/>
    <n v="0"/>
    <n v="0"/>
    <n v="0"/>
    <n v="0"/>
    <n v="113607"/>
    <n v="113607"/>
    <n v="0"/>
    <n v="0"/>
    <n v="113607"/>
    <n v="0"/>
    <s v="SE DEVUELVE FACTURA CON SOPORTES ORIGINALES, PORQUE NO SE EVIDENCIA LA AUTORIZACION DEL SERVICIO DE URGENCIAS,FAVOR     SOLICITAR AUTORIZACION PARA DAR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m/>
    <m/>
    <m/>
    <m/>
    <m/>
    <m/>
    <d v="2024-10-31T00:00:00"/>
  </r>
  <r>
    <n v="891380046"/>
    <s v="HOSPITAL SAN ROQUE E.S.E GUACARI"/>
    <s v="HSR"/>
    <n v="51278"/>
    <s v="HSR51278"/>
    <s v="891380046_HSR51278"/>
    <d v="2021-09-23T17:49:00"/>
    <d v="2021-10-19T07:55:30"/>
    <d v="2021-10-19T00:00:00"/>
    <n v="17000"/>
    <n v="17000"/>
    <s v="EVENTO"/>
    <s v="GUACARI"/>
    <s v="AMBULATORIO"/>
    <m/>
    <x v="1"/>
    <s v="Devuelta"/>
    <s v="FACTURA DEVUELTA"/>
    <n v="0"/>
    <m/>
    <m/>
    <m/>
    <n v="0"/>
    <n v="17000"/>
    <n v="0"/>
    <n v="0"/>
    <n v="0"/>
    <n v="0"/>
    <n v="0"/>
    <n v="0"/>
    <n v="0"/>
    <n v="17000"/>
    <n v="17000"/>
    <n v="0"/>
    <n v="0"/>
    <n v="17000"/>
    <n v="0"/>
    <s v="SE DEVUELVE FACTURA CON SOPORTES ORIGINALES, PORQUE NO SE EVIDENCIA LA AUTORIZACION DEL SERVICIO DE URGENCIAS,FAVOR     SOLICITAR AUTORIZACION PARA DAR TRAMITE DE PAGO AL CORREO CAPAUTORIZACIONES@EPSCOMFENALCOVALLE.COM.CO 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m/>
    <m/>
    <m/>
    <m/>
    <m/>
    <m/>
    <d v="2024-10-31T00:00:00"/>
  </r>
  <r>
    <n v="891380046"/>
    <s v="HOSPITAL SAN ROQUE E.S.E GUACARI"/>
    <s v="HSR"/>
    <n v="51279"/>
    <s v="HSR51279"/>
    <s v="891380046_HSR51279"/>
    <d v="2021-09-23T17:53:00"/>
    <d v="2021-10-19T07:55:30"/>
    <d v="2021-10-19T00:00:00"/>
    <n v="22600"/>
    <n v="22600"/>
    <s v="EVENTO"/>
    <s v="GUACARI"/>
    <s v="AMBULATORIO"/>
    <m/>
    <x v="1"/>
    <s v="Devuelta"/>
    <s v="FACTURA DEVUELTA"/>
    <n v="0"/>
    <m/>
    <m/>
    <m/>
    <n v="0"/>
    <n v="22600"/>
    <n v="0"/>
    <n v="0"/>
    <n v="0"/>
    <n v="0"/>
    <n v="0"/>
    <n v="0"/>
    <n v="0"/>
    <n v="22600"/>
    <n v="22600"/>
    <n v="0"/>
    <n v="0"/>
    <n v="22600"/>
    <n v="0"/>
    <s v="SE DEVUELVE FACTURA CON SOPORTES ORIGINALES, PORQUE NO SE EVIDENCIA LA AUTORIZACION DEL SERVICIO DE URGENCIAS,FAVOR     SOLICITAR AUTORIZACION PARA DAR TRAMITE DE PAGO AL CORREO CAPAUTORIZACIONES@EPSCOMFENALCOVALLE.COM.CO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m/>
    <m/>
    <m/>
    <m/>
    <m/>
    <m/>
    <d v="2024-10-31T00:00:00"/>
  </r>
  <r>
    <n v="891380046"/>
    <s v="HOSPITAL SAN ROQUE E.S.E GUACARI"/>
    <s v="HSR"/>
    <n v="62070"/>
    <s v="HSR62070"/>
    <s v="891380046_HSR62070"/>
    <d v="2022-01-05T10:44:00"/>
    <d v="2022-02-11T09:34:13"/>
    <d v="2022-02-11T00:00:00"/>
    <n v="36300"/>
    <n v="36300"/>
    <s v="EVENTO"/>
    <s v="GUACARI"/>
    <s v="AMBULATORIO"/>
    <m/>
    <x v="1"/>
    <s v="Devuelta"/>
    <s v="FACTURA DEVUELTA"/>
    <n v="0"/>
    <m/>
    <m/>
    <m/>
    <n v="0"/>
    <n v="36300"/>
    <n v="0"/>
    <n v="0"/>
    <n v="0"/>
    <n v="0"/>
    <n v="0"/>
    <n v="0"/>
    <n v="0"/>
    <n v="36300"/>
    <n v="36300"/>
    <n v="0"/>
    <n v="0"/>
    <n v="36300"/>
    <n v="0"/>
    <s v="AUT. SE REALIZA DEVOLUCION DE FACTURA CON SOPORTES COMPLETOS AUTORIZACION PRESENTADA EN LA FACTURA hsr-61265 GESTIONAR NEVA NAP CON LA CAP  capautorizaciones@epscomfenalcovalle.com  .co -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m/>
    <m/>
    <m/>
    <m/>
    <m/>
    <m/>
    <d v="2024-10-31T00:00:00"/>
  </r>
  <r>
    <n v="891380046"/>
    <s v="HOSPITAL SAN ROQUE E.S.E GUACARI"/>
    <s v="HSR"/>
    <n v="89717"/>
    <s v="HSR89717"/>
    <s v="891380046_HSR89717"/>
    <d v="2022-09-27T22:00:00"/>
    <d v="2022-10-12T11:31:04"/>
    <d v="2022-10-11T00:00:00"/>
    <n v="125906"/>
    <n v="6"/>
    <s v="EVENTO"/>
    <s v="GUACARI"/>
    <s v="URGENCIAS"/>
    <m/>
    <x v="2"/>
    <s v="Finalizada"/>
    <s v="FACTURA CANCELADA"/>
    <n v="0"/>
    <m/>
    <m/>
    <m/>
    <n v="6"/>
    <n v="0"/>
    <n v="0"/>
    <n v="0"/>
    <n v="0"/>
    <n v="0"/>
    <n v="0"/>
    <n v="0"/>
    <n v="0"/>
    <n v="125900"/>
    <n v="125900"/>
    <n v="0"/>
    <n v="0"/>
    <n v="0"/>
    <n v="0"/>
    <m/>
    <m/>
    <m/>
    <m/>
    <n v="125900"/>
    <n v="125900"/>
    <m/>
    <n v="2201341417"/>
    <m/>
    <s v="17.01.2023"/>
    <n v="1804009"/>
    <d v="2024-10-31T00:00:00"/>
  </r>
  <r>
    <n v="891380046"/>
    <s v="HOSPITAL SAN ROQUE E.S.E GUACARI"/>
    <s v="HSR"/>
    <n v="147156"/>
    <s v="HSR147156"/>
    <s v="891380046_HSR147156"/>
    <d v="2024-01-23T17:25:00"/>
    <d v="2024-02-06T15:06:07"/>
    <d v="2024-02-06T14:27:10"/>
    <n v="88340"/>
    <n v="88340"/>
    <s v="EVENTO"/>
    <s v="GUACARI"/>
    <s v="URGENCIAS"/>
    <m/>
    <x v="1"/>
    <s v="Devuelta"/>
    <s v="FACTURA DEVUELTA"/>
    <n v="0"/>
    <m/>
    <m/>
    <m/>
    <n v="0"/>
    <n v="88340"/>
    <n v="0"/>
    <n v="0"/>
    <n v="0"/>
    <n v="0"/>
    <n v="0"/>
    <n v="0"/>
    <n v="0"/>
    <n v="0"/>
    <n v="0"/>
    <n v="0"/>
    <n v="0"/>
    <n v="88340"/>
    <n v="0"/>
    <s v="AUT: SE REALIZA DEVOLUCIÓN DE FACTURA, LA AUTORIZACIÓN 122300196646 ESTÁ GENERADA PARA OTRO PACIENTE CC 6322911 - GUTIERREZ ROSERO JUSTO MAURICIO, FAVOR COMUNICARSE CON EL ÁREA ENCARGADA, SOLICITARLA A LA capautorizaciones@epsdelagente.com.co"/>
    <s v="AUTORIZACION"/>
    <s v="Atención inicial de urgencias"/>
    <s v="Urgencias"/>
    <n v="0"/>
    <m/>
    <m/>
    <m/>
    <m/>
    <m/>
    <m/>
    <d v="2024-10-31T00:00:00"/>
  </r>
  <r>
    <n v="891380046"/>
    <s v="HOSPITAL SAN ROQUE E.S.E GUACARI"/>
    <s v="HSR"/>
    <n v="154693"/>
    <s v="HSR154693"/>
    <s v="891380046_HSR154693"/>
    <d v="2024-03-18T03:54:00"/>
    <d v="2024-04-09T15:45:33"/>
    <d v="2024-04-09T12:48:32"/>
    <n v="1148688"/>
    <n v="1148688"/>
    <s v="EVENTO"/>
    <s v="GUACARI"/>
    <s v="URGENCIAS"/>
    <m/>
    <x v="1"/>
    <s v="Devuelta"/>
    <s v="FACTURA DEVUELTA"/>
    <n v="0"/>
    <m/>
    <m/>
    <m/>
    <n v="0"/>
    <n v="1148688"/>
    <n v="0"/>
    <n v="0"/>
    <n v="0"/>
    <n v="0"/>
    <n v="0"/>
    <n v="0"/>
    <n v="0"/>
    <n v="0"/>
    <n v="0"/>
    <n v="0"/>
    <n v="0"/>
    <n v="1148688"/>
    <n v="0"/>
    <s v="AUT: SE REALIZA DEVOLUCIÓN DE FACTURA CON SOPORTES COMPLETOS, Autorización # 122300252071 existe en otra factura en Boxalud HSR154567, FAVOR COMUNICARSE CON EL ÁREA  ENCARGADA, SOLICITARLA A LA autorizacionescap@epsdelagente.com.co"/>
    <s v="AUTORIZACION"/>
    <s v="Atención inicial de urgencias"/>
    <s v="Urgencias"/>
    <n v="0"/>
    <m/>
    <m/>
    <m/>
    <m/>
    <m/>
    <m/>
    <d v="2024-10-31T00:00:00"/>
  </r>
  <r>
    <n v="891380046"/>
    <s v="HOSPITAL SAN ROQUE E.S.E GUACARI"/>
    <s v="HSR"/>
    <n v="160682"/>
    <s v="HSR160682"/>
    <s v="891380046_HSR160682"/>
    <d v="2024-05-03T14:31:00"/>
    <d v="2024-06-13T09:14:31"/>
    <d v="2024-06-12T16:58:07"/>
    <n v="87030"/>
    <n v="87030"/>
    <s v="EVENTO"/>
    <s v="GUACARI"/>
    <s v="URGENCIAS"/>
    <m/>
    <x v="2"/>
    <s v="Finalizada"/>
    <s v="FACTURA PENDIENTE EN PROGRAMACION DE PAGO"/>
    <n v="0"/>
    <m/>
    <m/>
    <m/>
    <n v="87030"/>
    <n v="0"/>
    <n v="0"/>
    <n v="0"/>
    <n v="0"/>
    <n v="0"/>
    <n v="0"/>
    <n v="0"/>
    <n v="0"/>
    <n v="87030"/>
    <n v="87030"/>
    <n v="0"/>
    <n v="0"/>
    <n v="0"/>
    <n v="0"/>
    <m/>
    <m/>
    <m/>
    <m/>
    <n v="87030"/>
    <n v="87030"/>
    <m/>
    <n v="2201561974"/>
    <m/>
    <s v="30.10.2024"/>
    <n v="510670"/>
    <d v="2024-10-31T00:00:00"/>
  </r>
  <r>
    <n v="891380046"/>
    <s v="HOSPITAL SAN ROQUE E.S.E GUACARI"/>
    <s v="HSR"/>
    <n v="161326"/>
    <s v="HSR161326"/>
    <s v="891380046_HSR161326"/>
    <d v="2024-05-08T09:47:00"/>
    <d v="2024-06-13T09:14:31"/>
    <d v="2024-06-12T17:05:31"/>
    <n v="85400"/>
    <n v="85400"/>
    <s v="EVENTO"/>
    <s v="GUACARI"/>
    <s v="URGENCIAS"/>
    <m/>
    <x v="2"/>
    <s v="Finalizada"/>
    <s v="FACTURA PENDIENTE EN PROGRAMACION DE PAGO"/>
    <n v="0"/>
    <m/>
    <m/>
    <m/>
    <n v="85400"/>
    <n v="0"/>
    <n v="0"/>
    <n v="0"/>
    <n v="0"/>
    <n v="0"/>
    <n v="0"/>
    <n v="0"/>
    <n v="0"/>
    <n v="85400"/>
    <n v="85400"/>
    <n v="0"/>
    <n v="0"/>
    <n v="0"/>
    <n v="0"/>
    <m/>
    <m/>
    <m/>
    <m/>
    <n v="85400"/>
    <n v="85400"/>
    <m/>
    <n v="2201561974"/>
    <m/>
    <s v="30.10.2024"/>
    <n v="510670"/>
    <d v="2024-10-31T00:00:00"/>
  </r>
  <r>
    <n v="891380046"/>
    <s v="HOSPITAL SAN ROQUE E.S.E GUACARI"/>
    <s v="HSR"/>
    <n v="161605"/>
    <s v="HSR161605"/>
    <s v="891380046_HSR161605"/>
    <d v="2024-05-10T13:56:00"/>
    <d v="2024-06-13T09:14:32"/>
    <d v="2024-06-12T17:12:17"/>
    <n v="521100"/>
    <n v="224500"/>
    <s v="EVENTO"/>
    <s v="GUACARI"/>
    <s v="URGENCIAS"/>
    <m/>
    <x v="3"/>
    <s v="Para respuesta prestador"/>
    <s v="FACTURA CANCELADA PARCIALMENTE - GLOSA PENDIENTE POR CONCILIAR"/>
    <n v="0"/>
    <m/>
    <m/>
    <m/>
    <n v="0"/>
    <n v="0"/>
    <n v="0"/>
    <n v="0"/>
    <n v="0"/>
    <n v="224500"/>
    <n v="0"/>
    <n v="0"/>
    <n v="0"/>
    <n v="521100"/>
    <n v="521100"/>
    <n v="0"/>
    <n v="0"/>
    <n v="0"/>
    <n v="224500"/>
    <s v="FACTURACION SE REALIZA OBJECION AL VALIDARLOS DATOS DELA FACTURA LA AUTORIZACION 122300257260 NO SE ENCUENTRA AUTORIZADO EL LABORATORIO ANTIGENO DE PROSTATA SE OBJETA $224500"/>
    <s v="FACTURACION"/>
    <s v="Exámenes de laboratorio, imágenes y otras ayudas diagnósticas ambulatorias"/>
    <s v="Ambulatorio"/>
    <n v="296600"/>
    <m/>
    <m/>
    <m/>
    <m/>
    <m/>
    <m/>
    <d v="2024-10-31T00:00:00"/>
  </r>
  <r>
    <n v="891380046"/>
    <s v="HOSPITAL SAN ROQUE E.S.E GUACARI"/>
    <s v="HSR"/>
    <n v="162514"/>
    <s v="HSR162514"/>
    <s v="891380046_HSR162514"/>
    <d v="2024-05-17T06:52:00"/>
    <d v="2024-06-13T09:14:32"/>
    <d v="2024-06-12T17:17:01"/>
    <n v="52000"/>
    <n v="52000"/>
    <s v="EVENTO"/>
    <s v="GUACARI"/>
    <s v="AMBULATORIO"/>
    <m/>
    <x v="1"/>
    <s v="Devuelta"/>
    <s v="FACTURA DEVUELTA"/>
    <n v="0"/>
    <m/>
    <m/>
    <m/>
    <n v="0"/>
    <n v="52000"/>
    <n v="0"/>
    <n v="0"/>
    <n v="0"/>
    <n v="0"/>
    <n v="0"/>
    <n v="0"/>
    <n v="0"/>
    <n v="0"/>
    <n v="0"/>
    <n v="0"/>
    <n v="0"/>
    <n v="52000"/>
    <n v="0"/>
    <s v="AUTORIZACION  SE DEVUELVE FACTURA CON SOPORTES COMPLETOS AL VALIDAR LOS DATOS DE LA FACTURA LA AUTOTIZACION 122300236878 YA FUE CANCELADA ,EL SERVICIO FACTURADO NO CUENTA CON LA AUTORIZACION"/>
    <s v="AUTORIZACION"/>
    <s v="Consultas ambulatorias"/>
    <s v="Ambulatorio"/>
    <n v="0"/>
    <m/>
    <m/>
    <m/>
    <m/>
    <m/>
    <m/>
    <d v="2024-10-31T00:00:00"/>
  </r>
  <r>
    <n v="891380046"/>
    <s v="HOSPITAL SAN ROQUE E.S.E GUACARI"/>
    <s v="HSR"/>
    <n v="163500"/>
    <s v="HSR163500"/>
    <s v="891380046_HSR163500"/>
    <d v="2024-05-23T09:25:00"/>
    <d v="2024-06-13T09:14:32"/>
    <d v="2024-06-12T17:25:36"/>
    <n v="49800"/>
    <n v="49800"/>
    <s v="EVENTO"/>
    <s v="GUACARI"/>
    <s v="AMBULATORIO"/>
    <m/>
    <x v="4"/>
    <s v="Para respuesta prestador"/>
    <s v="FACTURA PENDIENTE EN PROGRAMACION DE PAGO - GLOSA PENDIENTE POR CONCILIAR"/>
    <n v="47500"/>
    <n v="1222503897"/>
    <m/>
    <m/>
    <n v="0"/>
    <n v="0"/>
    <n v="0"/>
    <n v="0"/>
    <n v="0"/>
    <n v="2300"/>
    <n v="47500"/>
    <n v="0"/>
    <n v="0"/>
    <n v="52000.480000000003"/>
    <n v="52000.480000000003"/>
    <n v="0"/>
    <n v="0"/>
    <n v="0"/>
    <n v="2300"/>
    <s v="recibo compartido se realiza objecion al validar los datos dela factura la autorizacion el usuario debia cancelar $4500 y apenas fue descontado dela factura $2200 se objeta la diferencia$2300"/>
    <s v="AUTORIZACION"/>
    <s v="Consultas ambulatorias"/>
    <s v="Ambulatorio"/>
    <n v="47500.480000000003"/>
    <m/>
    <m/>
    <m/>
    <m/>
    <m/>
    <m/>
    <d v="2024-10-31T00:00:00"/>
  </r>
  <r>
    <n v="891380046"/>
    <s v="HOSPITAL SAN ROQUE E.S.E GUACARI"/>
    <s v="HSR"/>
    <n v="164443"/>
    <s v="HSR164443"/>
    <s v="891380046_HSR164443"/>
    <d v="2024-05-29T08:27:00"/>
    <d v="2024-06-13T09:14:32"/>
    <d v="2024-06-12T17:31:16"/>
    <n v="148300"/>
    <n v="148300"/>
    <s v="EVENTO"/>
    <s v="GUACARI"/>
    <s v="URGENCIAS"/>
    <m/>
    <x v="5"/>
    <s v="Finalizada"/>
    <s v="FACTURA PENDIENTE EN PROGRAMACION DE PAGO"/>
    <n v="148300"/>
    <n v="1222503893"/>
    <m/>
    <m/>
    <n v="0"/>
    <n v="0"/>
    <n v="0"/>
    <n v="0"/>
    <n v="0"/>
    <n v="0"/>
    <n v="148300"/>
    <n v="0"/>
    <n v="0"/>
    <n v="148300"/>
    <n v="148300"/>
    <n v="0"/>
    <n v="0"/>
    <n v="0"/>
    <n v="0"/>
    <m/>
    <m/>
    <m/>
    <m/>
    <n v="148300"/>
    <m/>
    <m/>
    <m/>
    <m/>
    <m/>
    <m/>
    <d v="2024-10-31T00:00:00"/>
  </r>
  <r>
    <n v="891380046"/>
    <s v="HOSPITAL SAN ROQUE E.S.E GUACARI"/>
    <s v="HSR"/>
    <n v="165065"/>
    <s v="HSR165065"/>
    <s v="891380046_HSR165065"/>
    <d v="2024-06-02T06:29:00"/>
    <d v="2024-07-04T10:29:39"/>
    <d v="2024-07-04T08:58:45"/>
    <n v="88120"/>
    <n v="88120"/>
    <s v="EVENTO"/>
    <s v="GUACARI"/>
    <s v="AMBULATORIO"/>
    <m/>
    <x v="5"/>
    <s v="Finalizada"/>
    <e v="#N/A"/>
    <n v="88120"/>
    <n v="1222511951"/>
    <m/>
    <m/>
    <n v="0"/>
    <n v="0"/>
    <n v="0"/>
    <n v="0"/>
    <n v="0"/>
    <n v="0"/>
    <n v="88120"/>
    <n v="0"/>
    <n v="0"/>
    <n v="88120"/>
    <n v="88120"/>
    <n v="0"/>
    <n v="0"/>
    <n v="0"/>
    <n v="0"/>
    <m/>
    <m/>
    <m/>
    <m/>
    <n v="88120"/>
    <m/>
    <m/>
    <m/>
    <m/>
    <m/>
    <m/>
    <d v="2024-10-31T00:00:00"/>
  </r>
  <r>
    <n v="891380046"/>
    <s v="HOSPITAL SAN ROQUE E.S.E GUACARI"/>
    <s v="HSR"/>
    <n v="165469"/>
    <s v="HSR165469"/>
    <s v="891380046_HSR165469"/>
    <d v="2024-06-05T09:22:00"/>
    <d v="2024-07-04T10:29:39"/>
    <d v="2024-07-04T08:58:45"/>
    <n v="130500"/>
    <n v="130500"/>
    <s v="EVENTO"/>
    <s v="GUACARI"/>
    <s v="URGENCIAS"/>
    <m/>
    <x v="5"/>
    <s v="Finalizada"/>
    <e v="#N/A"/>
    <n v="130500"/>
    <n v="1222505987"/>
    <m/>
    <m/>
    <n v="0"/>
    <n v="0"/>
    <n v="0"/>
    <n v="0"/>
    <n v="0"/>
    <n v="0"/>
    <n v="130500"/>
    <n v="0"/>
    <n v="0"/>
    <n v="130500"/>
    <n v="130500"/>
    <n v="0"/>
    <n v="0"/>
    <n v="0"/>
    <n v="0"/>
    <m/>
    <m/>
    <m/>
    <m/>
    <n v="130500"/>
    <m/>
    <m/>
    <m/>
    <m/>
    <m/>
    <m/>
    <d v="2024-10-31T00:00:00"/>
  </r>
  <r>
    <n v="891380046"/>
    <s v="HOSPITAL SAN ROQUE E.S.E GUACARI"/>
    <s v="HSR"/>
    <n v="165494"/>
    <s v="HSR165494"/>
    <s v="891380046_HSR165494"/>
    <d v="2024-06-05T10:20:00"/>
    <d v="2024-07-04T10:29:39"/>
    <d v="2024-07-04T08:58:45"/>
    <n v="37700"/>
    <n v="6600"/>
    <s v="EVENTO"/>
    <s v="GUACARI"/>
    <s v="AMBULATORIO"/>
    <m/>
    <x v="3"/>
    <s v="Para respuesta prestador"/>
    <e v="#N/A"/>
    <n v="0"/>
    <m/>
    <m/>
    <m/>
    <n v="0"/>
    <n v="0"/>
    <n v="0"/>
    <n v="0"/>
    <n v="0"/>
    <n v="6600"/>
    <n v="0"/>
    <n v="0"/>
    <n v="0"/>
    <n v="37700"/>
    <n v="37700"/>
    <n v="0"/>
    <n v="0"/>
    <n v="0"/>
    <n v="6600"/>
    <s v="se realiza objecion por recibo de pago compartido no descontado de la autorizacion 122300333730  $4500"/>
    <s v="AUTORIZACION"/>
    <s v="Consultas ambulatorias"/>
    <s v="Ambulatorio"/>
    <n v="31100"/>
    <m/>
    <m/>
    <m/>
    <m/>
    <m/>
    <m/>
    <d v="2024-10-31T00:00:00"/>
  </r>
  <r>
    <n v="891380046"/>
    <s v="HOSPITAL SAN ROQUE E.S.E GUACARI"/>
    <s v="HSR"/>
    <n v="169061"/>
    <s v="HSR169061"/>
    <s v="891380046_HSR169061"/>
    <d v="2024-06-29T11:15:00"/>
    <d v="2024-07-04T10:29:40"/>
    <d v="2024-07-04T08:58:45"/>
    <n v="86920"/>
    <n v="86920"/>
    <s v="EVENTO"/>
    <s v="GUACARI"/>
    <s v="URGENCIAS"/>
    <m/>
    <x v="5"/>
    <s v="Finalizada"/>
    <e v="#N/A"/>
    <n v="86920"/>
    <n v="1222511265"/>
    <m/>
    <m/>
    <n v="0"/>
    <n v="0"/>
    <n v="0"/>
    <n v="0"/>
    <n v="0"/>
    <n v="0"/>
    <n v="86920"/>
    <n v="0"/>
    <n v="0"/>
    <n v="86920"/>
    <n v="86920"/>
    <n v="0"/>
    <n v="0"/>
    <n v="0"/>
    <n v="0"/>
    <m/>
    <m/>
    <m/>
    <m/>
    <n v="86920"/>
    <m/>
    <m/>
    <m/>
    <m/>
    <m/>
    <m/>
    <d v="2024-10-31T00:00:00"/>
  </r>
  <r>
    <n v="891380046"/>
    <s v="HOSPITAL SAN ROQUE E.S.E GUACARI"/>
    <s v="HSR"/>
    <n v="169475"/>
    <s v="HSR169475"/>
    <s v="891380046_HSR169475"/>
    <d v="2024-07-03T10:53:00"/>
    <d v="2024-08-09T08:24:06"/>
    <d v="2024-08-09T15:18:46"/>
    <n v="52000"/>
    <n v="52000"/>
    <s v="EVENTO"/>
    <s v="GUACARI"/>
    <s v="AMBULATORIO"/>
    <m/>
    <x v="5"/>
    <s v="Finalizada"/>
    <e v="#N/A"/>
    <n v="52000"/>
    <n v="1222511286"/>
    <m/>
    <m/>
    <n v="0"/>
    <n v="0"/>
    <n v="0"/>
    <n v="0"/>
    <n v="0"/>
    <n v="0"/>
    <n v="52000"/>
    <n v="0"/>
    <n v="0"/>
    <n v="52000"/>
    <n v="52000"/>
    <n v="0"/>
    <n v="0"/>
    <n v="0"/>
    <n v="0"/>
    <m/>
    <m/>
    <m/>
    <m/>
    <n v="52000"/>
    <m/>
    <m/>
    <m/>
    <m/>
    <m/>
    <m/>
    <d v="2024-10-31T00:00:00"/>
  </r>
  <r>
    <n v="891380046"/>
    <s v="HOSPITAL SAN ROQUE E.S.E GUACARI"/>
    <s v="HSR"/>
    <n v="170046"/>
    <s v="HSR170046"/>
    <s v="891380046_HSR170046"/>
    <d v="2024-07-07T16:54:00"/>
    <d v="2024-08-09T08:24:06"/>
    <d v="2024-08-09T15:18:46"/>
    <n v="107773"/>
    <n v="107773"/>
    <s v="EVENTO"/>
    <s v="GUACARI"/>
    <s v="URGENCIAS"/>
    <m/>
    <x v="5"/>
    <s v="Finalizada"/>
    <e v="#N/A"/>
    <n v="107773"/>
    <n v="1222498776"/>
    <m/>
    <m/>
    <n v="0"/>
    <n v="0"/>
    <n v="0"/>
    <n v="0"/>
    <n v="0"/>
    <n v="0"/>
    <n v="107773"/>
    <n v="0"/>
    <n v="0"/>
    <n v="107773"/>
    <n v="107773"/>
    <n v="0"/>
    <n v="0"/>
    <n v="0"/>
    <n v="0"/>
    <m/>
    <m/>
    <m/>
    <m/>
    <n v="107773"/>
    <m/>
    <m/>
    <m/>
    <m/>
    <m/>
    <m/>
    <d v="2024-10-31T00:00:00"/>
  </r>
  <r>
    <n v="891380046"/>
    <s v="HOSPITAL SAN ROQUE E.S.E GUACARI"/>
    <s v="HSR"/>
    <n v="173495"/>
    <s v="HSR173495"/>
    <s v="891380046_HSR173495"/>
    <d v="2024-07-31T10:14:00"/>
    <d v="2024-08-09T08:24:06"/>
    <d v="2024-08-09T15:18:46"/>
    <n v="121100"/>
    <n v="121100"/>
    <s v="EVENTO"/>
    <s v="GUACARI"/>
    <s v="URGENCIAS"/>
    <m/>
    <x v="5"/>
    <s v="Finalizada"/>
    <e v="#N/A"/>
    <n v="121100"/>
    <n v="1222499468"/>
    <m/>
    <m/>
    <n v="0"/>
    <n v="0"/>
    <n v="0"/>
    <n v="0"/>
    <n v="0"/>
    <n v="0"/>
    <n v="121100"/>
    <n v="0"/>
    <n v="0"/>
    <n v="121100"/>
    <n v="121100"/>
    <n v="0"/>
    <n v="0"/>
    <n v="0"/>
    <n v="0"/>
    <m/>
    <m/>
    <m/>
    <m/>
    <n v="121100"/>
    <m/>
    <m/>
    <m/>
    <m/>
    <m/>
    <m/>
    <d v="2024-10-31T00:00:00"/>
  </r>
  <r>
    <n v="891380046"/>
    <s v="HOSPITAL SAN ROQUE E.S.E GUACARI"/>
    <s v="HSR"/>
    <n v="175146"/>
    <s v="HSR175146"/>
    <s v="891380046_HSR175146"/>
    <d v="2024-08-13T10:59:00"/>
    <d v="2024-09-02T08:38:39"/>
    <d v="2024-09-02T16:06:15"/>
    <n v="85400"/>
    <n v="85400"/>
    <s v="EVENTO"/>
    <s v="GUACARI"/>
    <s v="URGENCIAS"/>
    <m/>
    <x v="5"/>
    <s v="Finalizada"/>
    <e v="#N/A"/>
    <n v="85400"/>
    <n v="1222512066"/>
    <m/>
    <m/>
    <n v="0"/>
    <n v="0"/>
    <n v="0"/>
    <n v="0"/>
    <n v="0"/>
    <n v="0"/>
    <n v="85400"/>
    <n v="0"/>
    <n v="0"/>
    <n v="85400"/>
    <n v="85400"/>
    <n v="0"/>
    <n v="0"/>
    <n v="0"/>
    <n v="0"/>
    <m/>
    <m/>
    <m/>
    <m/>
    <n v="85400"/>
    <m/>
    <m/>
    <m/>
    <m/>
    <m/>
    <m/>
    <d v="2024-10-31T00:00:00"/>
  </r>
  <r>
    <n v="891380046"/>
    <s v="HOSPITAL SAN ROQUE E.S.E GUACARI"/>
    <s v="HSR"/>
    <n v="175709"/>
    <s v="HSR175709"/>
    <s v="891380046_HSR175709"/>
    <d v="2024-08-17T23:24:00"/>
    <d v="2024-09-02T08:38:37"/>
    <d v="2024-09-02T16:06:15"/>
    <n v="92460"/>
    <n v="92460"/>
    <s v="EVENTO"/>
    <s v="GUACARI"/>
    <s v="URGENCIAS"/>
    <m/>
    <x v="5"/>
    <s v="Finalizada"/>
    <e v="#N/A"/>
    <n v="92460"/>
    <n v="1222512097"/>
    <m/>
    <m/>
    <n v="0"/>
    <n v="0"/>
    <n v="0"/>
    <n v="0"/>
    <n v="0"/>
    <n v="0"/>
    <n v="92460"/>
    <n v="0"/>
    <n v="0"/>
    <n v="92460"/>
    <n v="92460"/>
    <n v="0"/>
    <n v="0"/>
    <n v="0"/>
    <n v="0"/>
    <m/>
    <m/>
    <m/>
    <m/>
    <n v="92460"/>
    <m/>
    <m/>
    <m/>
    <m/>
    <m/>
    <m/>
    <d v="2024-10-31T00:00:00"/>
  </r>
  <r>
    <n v="891380046"/>
    <s v="HOSPITAL SAN ROQUE E.S.E GUACARI"/>
    <s v="HSR"/>
    <n v="175729"/>
    <s v="HSR175729"/>
    <s v="891380046_HSR175729"/>
    <d v="2024-08-18T10:15:00"/>
    <d v="2024-09-02T08:38:37"/>
    <d v="2024-09-02T16:06:15"/>
    <n v="87110"/>
    <n v="87110"/>
    <s v="EVENTO"/>
    <s v="GUACARI"/>
    <s v="URGENCIAS"/>
    <m/>
    <x v="5"/>
    <s v="Finalizada"/>
    <e v="#N/A"/>
    <n v="87110"/>
    <n v="1222512098"/>
    <m/>
    <m/>
    <n v="0"/>
    <n v="0"/>
    <n v="0"/>
    <n v="0"/>
    <n v="0"/>
    <n v="0"/>
    <n v="87110"/>
    <n v="0"/>
    <n v="0"/>
    <n v="87110"/>
    <n v="87110"/>
    <n v="0"/>
    <n v="0"/>
    <n v="0"/>
    <n v="0"/>
    <m/>
    <m/>
    <m/>
    <m/>
    <n v="87110"/>
    <m/>
    <m/>
    <m/>
    <m/>
    <m/>
    <m/>
    <d v="2024-10-31T00:00:00"/>
  </r>
  <r>
    <n v="891380046"/>
    <s v="HOSPITAL SAN ROQUE E.S.E GUACARI"/>
    <s v="HSR"/>
    <n v="175782"/>
    <s v="HSR175782"/>
    <s v="891380046_HSR175782"/>
    <d v="2024-08-19T05:14:00"/>
    <d v="2024-09-02T08:38:38"/>
    <d v="2024-09-02T16:06:15"/>
    <n v="86830"/>
    <n v="86830"/>
    <s v="EVENTO"/>
    <s v="GUACARI"/>
    <s v="URGENCIAS"/>
    <m/>
    <x v="2"/>
    <s v="Finalizada"/>
    <e v="#N/A"/>
    <n v="0"/>
    <m/>
    <m/>
    <m/>
    <n v="86830"/>
    <n v="0"/>
    <n v="0"/>
    <n v="0"/>
    <n v="0"/>
    <n v="0"/>
    <n v="0"/>
    <n v="0"/>
    <n v="0"/>
    <n v="86830"/>
    <n v="86830"/>
    <n v="0"/>
    <n v="0"/>
    <n v="0"/>
    <n v="0"/>
    <m/>
    <m/>
    <m/>
    <m/>
    <n v="86830"/>
    <n v="86830"/>
    <m/>
    <n v="2201561974"/>
    <m/>
    <s v="30.10.2024"/>
    <n v="510670"/>
    <d v="2024-10-31T00:00:00"/>
  </r>
  <r>
    <n v="891380046"/>
    <s v="HOSPITAL SAN ROQUE E.S.E GUACARI"/>
    <s v="HSR"/>
    <n v="178011"/>
    <s v="HSR178011"/>
    <s v="891380046_HSR178011"/>
    <d v="2024-09-04T23:10:00"/>
    <d v="2024-10-01T15:59:10"/>
    <d v="2024-10-01T16:49:04"/>
    <n v="172200"/>
    <n v="172200"/>
    <s v="EVENTO"/>
    <s v="GUACARI"/>
    <s v="URGENCIAS"/>
    <m/>
    <x v="5"/>
    <s v="Finalizada"/>
    <e v="#N/A"/>
    <n v="172200"/>
    <n v="1222530396"/>
    <m/>
    <m/>
    <n v="0"/>
    <n v="0"/>
    <n v="0"/>
    <n v="0"/>
    <n v="0"/>
    <n v="0"/>
    <n v="172200"/>
    <n v="0"/>
    <n v="0"/>
    <n v="172200"/>
    <n v="172200"/>
    <n v="0"/>
    <n v="0"/>
    <n v="0"/>
    <n v="0"/>
    <m/>
    <m/>
    <m/>
    <m/>
    <n v="172200"/>
    <m/>
    <m/>
    <m/>
    <m/>
    <m/>
    <m/>
    <d v="2024-10-31T00:00:00"/>
  </r>
  <r>
    <n v="891380046"/>
    <s v="HOSPITAL SAN ROQUE E.S.E GUACARI"/>
    <s v="HSR"/>
    <n v="179148"/>
    <s v="HSR179148"/>
    <s v="891380046_HSR179148"/>
    <d v="2024-09-13T06:14:00"/>
    <d v="2024-10-01T15:59:10"/>
    <d v="2024-10-01T16:50:46"/>
    <n v="115752"/>
    <n v="115752"/>
    <s v="EVENTO"/>
    <s v="GUACARI"/>
    <s v="URGENCIAS"/>
    <m/>
    <x v="5"/>
    <s v="Finalizada"/>
    <e v="#N/A"/>
    <n v="115752"/>
    <n v="1222528764"/>
    <m/>
    <m/>
    <n v="0"/>
    <n v="0"/>
    <n v="0"/>
    <n v="0"/>
    <n v="0"/>
    <n v="0"/>
    <n v="115752"/>
    <n v="0"/>
    <n v="0"/>
    <n v="115752"/>
    <n v="115752"/>
    <n v="0"/>
    <n v="0"/>
    <n v="0"/>
    <n v="0"/>
    <m/>
    <m/>
    <m/>
    <m/>
    <n v="115752"/>
    <m/>
    <m/>
    <m/>
    <m/>
    <m/>
    <m/>
    <d v="2024-10-31T00:00:00"/>
  </r>
  <r>
    <n v="891380046"/>
    <s v="HOSPITAL SAN ROQUE E.S.E GUACARI"/>
    <s v="HSR"/>
    <n v="179867"/>
    <s v="HSR179867"/>
    <s v="891380046_HSR179867"/>
    <d v="2024-09-18T17:18:00"/>
    <d v="2024-10-01T15:59:10"/>
    <d v="2024-10-01T16:52:11"/>
    <n v="107773"/>
    <n v="107773"/>
    <s v="EVENTO"/>
    <s v="GUACARI"/>
    <s v="URGENCIAS"/>
    <m/>
    <x v="5"/>
    <s v="Finalizada"/>
    <e v="#N/A"/>
    <n v="107773"/>
    <n v="1222530601"/>
    <m/>
    <m/>
    <n v="0"/>
    <n v="0"/>
    <n v="0"/>
    <n v="0"/>
    <n v="0"/>
    <n v="0"/>
    <n v="107773"/>
    <n v="0"/>
    <n v="0"/>
    <n v="107773"/>
    <n v="107773"/>
    <n v="0"/>
    <n v="0"/>
    <n v="0"/>
    <n v="0"/>
    <m/>
    <m/>
    <m/>
    <m/>
    <n v="107773"/>
    <m/>
    <m/>
    <m/>
    <m/>
    <m/>
    <m/>
    <d v="2024-10-31T00:00:00"/>
  </r>
  <r>
    <n v="891380046"/>
    <s v="HOSPITAL SAN ROQUE E.S.E GUACARI"/>
    <s v="HSR"/>
    <n v="180772"/>
    <s v="HSR180772"/>
    <s v="891380046_HSR180772"/>
    <d v="2024-09-25T00:49:00"/>
    <d v="2024-10-01T15:59:10"/>
    <d v="2024-10-01T16:53:41"/>
    <n v="98768"/>
    <n v="98768"/>
    <s v="EVENTO"/>
    <s v="GUACARI"/>
    <s v="URGENCIAS"/>
    <m/>
    <x v="5"/>
    <s v="Finalizada"/>
    <e v="#N/A"/>
    <n v="98768"/>
    <n v="1222528839"/>
    <m/>
    <m/>
    <n v="0"/>
    <n v="0"/>
    <n v="0"/>
    <n v="0"/>
    <n v="0"/>
    <n v="0"/>
    <n v="98768"/>
    <n v="0"/>
    <n v="0"/>
    <n v="98768"/>
    <n v="98768"/>
    <n v="0"/>
    <n v="0"/>
    <n v="0"/>
    <n v="0"/>
    <m/>
    <m/>
    <m/>
    <m/>
    <n v="98768"/>
    <m/>
    <m/>
    <m/>
    <m/>
    <m/>
    <m/>
    <d v="2024-10-31T00:00:00"/>
  </r>
  <r>
    <n v="891380046"/>
    <s v="HOSPITAL SAN ROQUE E.S.E GUACARI"/>
    <s v="HSR"/>
    <n v="180997"/>
    <s v="HSR180997"/>
    <s v="891380046_HSR180997"/>
    <d v="2024-09-26T10:58:00"/>
    <d v="2024-10-01T15:59:10"/>
    <d v="2024-10-01T16:54:53"/>
    <n v="107030"/>
    <n v="107030"/>
    <s v="EVENTO"/>
    <s v="GUACARI"/>
    <s v="URGENCIAS"/>
    <m/>
    <x v="5"/>
    <s v="Finalizada"/>
    <e v="#N/A"/>
    <n v="107030"/>
    <n v="1222528844"/>
    <m/>
    <m/>
    <n v="0"/>
    <n v="0"/>
    <n v="0"/>
    <n v="0"/>
    <n v="0"/>
    <n v="0"/>
    <n v="107030"/>
    <n v="0"/>
    <n v="0"/>
    <n v="107030"/>
    <n v="107030"/>
    <n v="0"/>
    <n v="0"/>
    <n v="0"/>
    <n v="0"/>
    <m/>
    <m/>
    <m/>
    <m/>
    <n v="107030"/>
    <m/>
    <m/>
    <m/>
    <m/>
    <m/>
    <m/>
    <d v="2024-10-31T00:00:00"/>
  </r>
  <r>
    <n v="891380046"/>
    <s v="HOSPITAL SAN ROQUE E.S.E GUACARI"/>
    <s v="HSR"/>
    <n v="181279"/>
    <s v="HSR181279"/>
    <s v="891380046_HSR181279"/>
    <d v="2024-09-29T06:45:00"/>
    <d v="2024-10-01T15:59:10"/>
    <d v="2024-10-01T16:56:20"/>
    <n v="110173"/>
    <n v="110173"/>
    <s v="EVENTO"/>
    <s v="GUACARI"/>
    <s v="URGENCIAS"/>
    <m/>
    <x v="5"/>
    <s v="Finalizada"/>
    <e v="#N/A"/>
    <n v="110173"/>
    <n v="1222530745"/>
    <m/>
    <m/>
    <n v="0"/>
    <n v="0"/>
    <n v="0"/>
    <n v="0"/>
    <n v="0"/>
    <n v="0"/>
    <n v="110173"/>
    <n v="0"/>
    <n v="0"/>
    <n v="110173"/>
    <n v="110173"/>
    <n v="0"/>
    <n v="0"/>
    <n v="0"/>
    <n v="0"/>
    <m/>
    <m/>
    <m/>
    <m/>
    <n v="110173"/>
    <m/>
    <m/>
    <m/>
    <m/>
    <m/>
    <m/>
    <d v="2024-10-31T00:00:00"/>
  </r>
  <r>
    <n v="891380046"/>
    <s v="HOSPITAL SAN ROQUE E.S.E GUACARI"/>
    <s v="HSR"/>
    <n v="9556"/>
    <s v="HSR9556"/>
    <s v="891380046_HSR9556"/>
    <d v="2016-05-31T00:00:00"/>
    <d v="2016-06-09T09:26:28"/>
    <e v="#N/A"/>
    <n v="219562"/>
    <n v="31300"/>
    <s v="EVENTO"/>
    <s v="GUACARI"/>
    <s v="URGENCIAS"/>
    <m/>
    <x v="0"/>
    <e v="#N/A"/>
    <s v="FACTURA NO RADICADA"/>
    <n v="0"/>
    <m/>
    <m/>
    <m/>
    <n v="0"/>
    <n v="0"/>
    <n v="31300"/>
    <n v="0"/>
    <n v="0"/>
    <n v="0"/>
    <n v="0"/>
    <n v="0"/>
    <n v="0"/>
    <n v="0"/>
    <n v="0"/>
    <n v="0"/>
    <n v="0"/>
    <n v="0"/>
    <n v="0"/>
    <m/>
    <m/>
    <m/>
    <m/>
    <n v="0"/>
    <m/>
    <m/>
    <m/>
    <m/>
    <m/>
    <m/>
    <d v="2024-10-31T00:00:00"/>
  </r>
  <r>
    <n v="891380046"/>
    <s v="HOSPITAL SAN ROQUE E.S.E GUACARI"/>
    <s v="HSR"/>
    <n v="23466"/>
    <s v="HSR23466"/>
    <s v="891380046_HSR23466"/>
    <d v="2021-01-20T09:31:00"/>
    <d v="2021-02-24T16:54:07"/>
    <d v="2021-02-03T00:00:00"/>
    <n v="35100"/>
    <n v="35100"/>
    <s v="EVENTO"/>
    <s v="GUACARI"/>
    <s v="AMBULATORIO"/>
    <m/>
    <x v="1"/>
    <s v="Devuelta"/>
    <s v="FACTURA DEVUELTA"/>
    <n v="0"/>
    <m/>
    <m/>
    <m/>
    <n v="0"/>
    <n v="35100"/>
    <n v="0"/>
    <n v="0"/>
    <n v="0"/>
    <n v="0"/>
    <n v="0"/>
    <n v="0"/>
    <n v="0"/>
    <n v="35100"/>
    <n v="35100"/>
    <n v="0"/>
    <n v="0"/>
    <n v="35100"/>
    <n v="0"/>
    <s v="SE REALIZA DEVOLUCION DE LA FACTURA, AL MOMENTO DE VALIDAR L A INFORMACION NO SE EVIDENCIA SOPORTE DE AUTORIZACION  PARALA CONSULTA, POR FAVOR ANEXAR SOPORTES COMPLETOS PARA CONTIN UAR CON EL TRAMITE. RESOLUCION 3047/08 ANEXO 5 SOPORTES. C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m/>
    <m/>
    <m/>
    <m/>
    <m/>
    <m/>
    <d v="2024-10-31T00:00:00"/>
  </r>
  <r>
    <n v="891380046"/>
    <s v="HOSPITAL SAN ROQUE E.S.E GUACARI"/>
    <s v="HSR"/>
    <n v="38490"/>
    <s v="HSR38490"/>
    <s v="891380046_HSR38490"/>
    <d v="2021-06-04T10:17:00"/>
    <d v="2021-07-17T14:06:10"/>
    <d v="2021-07-17T00:00:00"/>
    <n v="36300"/>
    <n v="36300"/>
    <s v="EVENTO"/>
    <s v="GUACARI"/>
    <s v="AMBULATORIO"/>
    <m/>
    <x v="2"/>
    <s v="Finalizada"/>
    <s v="FACTURA CANCELADA"/>
    <n v="0"/>
    <m/>
    <m/>
    <m/>
    <n v="36300"/>
    <n v="0"/>
    <n v="0"/>
    <n v="0"/>
    <n v="0"/>
    <n v="0"/>
    <n v="0"/>
    <n v="0"/>
    <n v="0"/>
    <n v="36300"/>
    <n v="36300"/>
    <n v="0"/>
    <n v="0"/>
    <n v="0"/>
    <n v="0"/>
    <m/>
    <m/>
    <m/>
    <m/>
    <n v="36300"/>
    <n v="36300"/>
    <m/>
    <n v="2201135937"/>
    <m/>
    <s v="22.11.2021"/>
    <n v="165797"/>
    <d v="2024-10-31T00:00:00"/>
  </r>
  <r>
    <n v="891380046"/>
    <s v="HOSPITAL SAN ROQUE E.S.E GUACARI"/>
    <s v="HSR"/>
    <n v="59516"/>
    <s v="HSR59516"/>
    <s v="891380046_HSR59516"/>
    <d v="2021-12-06T19:59:00"/>
    <d v="2021-12-31T12:53:03"/>
    <e v="#N/A"/>
    <n v="126400"/>
    <n v="126400"/>
    <s v="EVENTO"/>
    <s v="GUACARI"/>
    <s v="URGENCIAS"/>
    <m/>
    <x v="0"/>
    <e v="#N/A"/>
    <s v="FACTURA NO RADICADA"/>
    <n v="0"/>
    <m/>
    <m/>
    <m/>
    <n v="0"/>
    <n v="0"/>
    <n v="126400"/>
    <n v="0"/>
    <n v="0"/>
    <n v="0"/>
    <n v="0"/>
    <n v="0"/>
    <n v="0"/>
    <n v="0"/>
    <n v="0"/>
    <n v="0"/>
    <n v="0"/>
    <n v="0"/>
    <n v="0"/>
    <m/>
    <m/>
    <m/>
    <m/>
    <n v="0"/>
    <m/>
    <m/>
    <m/>
    <m/>
    <m/>
    <m/>
    <d v="2024-10-31T00:00:00"/>
  </r>
  <r>
    <n v="891380046"/>
    <s v="HOSPITAL SAN ROQUE E.S.E GUACARI"/>
    <s v="HSR"/>
    <n v="161789"/>
    <s v="HSR161789"/>
    <s v="891380046_HSR161789"/>
    <d v="2024-05-13T10:39:00"/>
    <d v="2024-06-12T09:43:27"/>
    <d v="2024-06-12T16:54:24"/>
    <n v="166010"/>
    <n v="166010"/>
    <s v="EVENTO"/>
    <s v="GUACARI"/>
    <s v="URGENCIAS"/>
    <m/>
    <x v="2"/>
    <s v="Finalizada"/>
    <s v="FACTURA PENDIENTE EN PROGRAMACION DE PAGO"/>
    <n v="0"/>
    <m/>
    <m/>
    <m/>
    <n v="166010"/>
    <n v="0"/>
    <n v="0"/>
    <n v="0"/>
    <n v="0"/>
    <n v="0"/>
    <n v="0"/>
    <n v="0"/>
    <n v="0"/>
    <n v="166010"/>
    <n v="166010"/>
    <n v="0"/>
    <n v="0"/>
    <n v="0"/>
    <n v="0"/>
    <m/>
    <m/>
    <m/>
    <m/>
    <n v="166010"/>
    <n v="166010"/>
    <m/>
    <n v="2201561974"/>
    <m/>
    <s v="30.10.2024"/>
    <n v="510670"/>
    <d v="2024-10-31T00:00:00"/>
  </r>
  <r>
    <n v="891380046"/>
    <s v="HOSPITAL SAN ROQUE E.S.E GUACARI"/>
    <s v="HSR"/>
    <n v="170057"/>
    <s v="HSR170057"/>
    <s v="891380046_HSR170057"/>
    <d v="2024-07-07T20:43:00"/>
    <d v="2024-08-09T08:12:58"/>
    <d v="2024-08-09T15:18:51"/>
    <n v="85400"/>
    <n v="85400"/>
    <s v="EVENTO"/>
    <s v="GUACARI"/>
    <s v="URGENCIAS"/>
    <m/>
    <x v="2"/>
    <s v="Finalizada"/>
    <e v="#N/A"/>
    <n v="0"/>
    <m/>
    <m/>
    <m/>
    <n v="85400"/>
    <n v="0"/>
    <n v="0"/>
    <n v="0"/>
    <n v="0"/>
    <n v="0"/>
    <n v="0"/>
    <n v="0"/>
    <n v="0"/>
    <n v="85400"/>
    <n v="85400"/>
    <n v="0"/>
    <n v="0"/>
    <n v="0"/>
    <n v="0"/>
    <m/>
    <m/>
    <m/>
    <m/>
    <n v="85400"/>
    <n v="85400"/>
    <m/>
    <n v="2201561974"/>
    <m/>
    <s v="30.10.2024"/>
    <n v="510670"/>
    <d v="2024-10-31T00:00:00"/>
  </r>
  <r>
    <n v="891380046"/>
    <s v="HOSPITAL SAN ROQUE E.S.E GUACARI"/>
    <s v="HSR"/>
    <n v="180335"/>
    <s v="HSR180335"/>
    <s v="891380046_HSR180335"/>
    <d v="2024-09-22T06:48:00"/>
    <d v="2024-10-01T16:06:25"/>
    <d v="2024-10-01T16:44:30"/>
    <n v="89475"/>
    <n v="89475"/>
    <s v="EVENTO"/>
    <s v="GUACARI"/>
    <s v="URGENCIAS"/>
    <m/>
    <x v="5"/>
    <s v="Finalizada"/>
    <e v="#N/A"/>
    <n v="0"/>
    <m/>
    <m/>
    <m/>
    <n v="0"/>
    <n v="0"/>
    <n v="0"/>
    <n v="0"/>
    <n v="0"/>
    <n v="0"/>
    <n v="89475"/>
    <n v="0"/>
    <n v="0"/>
    <n v="89475"/>
    <n v="89475"/>
    <n v="0"/>
    <n v="0"/>
    <n v="0"/>
    <n v="0"/>
    <m/>
    <m/>
    <m/>
    <m/>
    <n v="89475"/>
    <m/>
    <m/>
    <m/>
    <m/>
    <m/>
    <m/>
    <d v="2024-10-31T00:00:00"/>
  </r>
  <r>
    <n v="891380046"/>
    <s v="HOSPITAL SAN ROQUE E.S.E GUACARI"/>
    <s v="HSR"/>
    <n v="180549"/>
    <s v="HSR180549"/>
    <s v="891380046_HSR180549"/>
    <d v="2024-09-24T03:06:00"/>
    <d v="2024-10-01T16:06:25"/>
    <d v="2024-10-01T16:46:53"/>
    <n v="304599"/>
    <n v="304599"/>
    <s v="EVENTO"/>
    <s v="GUACARI"/>
    <s v="URGENCIAS"/>
    <m/>
    <x v="5"/>
    <s v="Finalizada"/>
    <e v="#N/A"/>
    <n v="304599"/>
    <n v="1222530676"/>
    <m/>
    <m/>
    <n v="0"/>
    <n v="0"/>
    <n v="0"/>
    <n v="0"/>
    <n v="0"/>
    <n v="0"/>
    <n v="304599"/>
    <n v="0"/>
    <n v="0"/>
    <n v="304599"/>
    <n v="304599"/>
    <n v="0"/>
    <n v="0"/>
    <n v="0"/>
    <n v="0"/>
    <m/>
    <m/>
    <m/>
    <m/>
    <n v="304599"/>
    <m/>
    <m/>
    <m/>
    <m/>
    <m/>
    <m/>
    <d v="2024-10-31T00:00:00"/>
  </r>
  <r>
    <n v="891380046"/>
    <s v="HOSPITAL SAN ROQUE E.S.E GUACARI"/>
    <s v="HSR"/>
    <n v="9557"/>
    <s v="HSR9557"/>
    <s v="891380046_HSR9557"/>
    <d v="2016-05-31T00:00:00"/>
    <d v="2016-06-09T09:24:03"/>
    <e v="#N/A"/>
    <n v="42500"/>
    <n v="27000"/>
    <s v="EVENTO"/>
    <s v="GUACARI"/>
    <s v="AMBULATORIO"/>
    <m/>
    <x v="0"/>
    <e v="#N/A"/>
    <s v="FACTURA NO RADICADA"/>
    <n v="0"/>
    <m/>
    <m/>
    <m/>
    <n v="0"/>
    <n v="0"/>
    <n v="27000"/>
    <n v="0"/>
    <n v="0"/>
    <n v="0"/>
    <n v="0"/>
    <n v="0"/>
    <n v="0"/>
    <n v="0"/>
    <n v="0"/>
    <n v="0"/>
    <n v="0"/>
    <n v="0"/>
    <n v="0"/>
    <m/>
    <m/>
    <m/>
    <m/>
    <n v="0"/>
    <m/>
    <m/>
    <m/>
    <m/>
    <m/>
    <m/>
    <d v="2024-10-31T00:00:00"/>
  </r>
  <r>
    <n v="891380046"/>
    <s v="HOSPITAL SAN ROQUE E.S.E GUACARI"/>
    <s v="HSR"/>
    <n v="15671"/>
    <s v="HSR15671"/>
    <s v="891380046_HSR15671"/>
    <d v="2020-08-31T14:21:44"/>
    <d v="2020-09-18T14:07:34"/>
    <e v="#N/A"/>
    <n v="10800"/>
    <n v="10800"/>
    <s v="EVENTO"/>
    <s v="GUACARI"/>
    <s v="AMBULATORIO"/>
    <m/>
    <x v="0"/>
    <e v="#N/A"/>
    <s v="FACTURA NO RADICADA"/>
    <n v="0"/>
    <m/>
    <m/>
    <m/>
    <n v="0"/>
    <n v="0"/>
    <n v="10800"/>
    <n v="0"/>
    <n v="0"/>
    <n v="0"/>
    <n v="0"/>
    <n v="0"/>
    <n v="0"/>
    <n v="0"/>
    <n v="0"/>
    <n v="0"/>
    <n v="0"/>
    <n v="0"/>
    <n v="0"/>
    <m/>
    <m/>
    <m/>
    <m/>
    <n v="0"/>
    <m/>
    <m/>
    <m/>
    <m/>
    <m/>
    <m/>
    <d v="2024-10-31T00:00:00"/>
  </r>
  <r>
    <n v="891380046"/>
    <s v="HOSPITAL SAN ROQUE E.S.E GUACARI"/>
    <s v="HSR"/>
    <n v="22128"/>
    <s v="HSR22128"/>
    <s v="891380046_HSR22128"/>
    <d v="2021-01-04T13:51:00"/>
    <d v="2021-02-24T16:50:02"/>
    <d v="2021-02-03T00:00:00"/>
    <n v="54000"/>
    <n v="54000"/>
    <s v="EVENTO"/>
    <s v="GUACARI"/>
    <s v="URGENCIAS"/>
    <m/>
    <x v="2"/>
    <s v="Finalizada"/>
    <s v="FACTURA CANCELADA"/>
    <n v="0"/>
    <m/>
    <m/>
    <m/>
    <n v="54000"/>
    <n v="0"/>
    <n v="0"/>
    <n v="0"/>
    <n v="0"/>
    <n v="0"/>
    <n v="0"/>
    <n v="0"/>
    <n v="0"/>
    <n v="54000"/>
    <n v="54000"/>
    <n v="0"/>
    <n v="0"/>
    <n v="0"/>
    <n v="0"/>
    <m/>
    <m/>
    <m/>
    <m/>
    <n v="54000"/>
    <n v="54000"/>
    <m/>
    <n v="2201024503"/>
    <m/>
    <s v="23.03.2021"/>
    <n v="503914"/>
    <d v="2024-10-31T00:00:00"/>
  </r>
  <r>
    <n v="891380046"/>
    <s v="HOSPITAL SAN ROQUE E.S.E GUACARI"/>
    <s v="HSR"/>
    <n v="34208"/>
    <s v="HSR34208"/>
    <s v="891380046_HSR34208"/>
    <d v="2021-04-20T14:29:00"/>
    <d v="2021-05-20T16:02:09"/>
    <d v="2021-05-12T00:00:00"/>
    <n v="11200"/>
    <n v="11200"/>
    <s v="EVENTO"/>
    <s v="GUACARI"/>
    <s v="AMBULATORIO"/>
    <m/>
    <x v="1"/>
    <s v="Devuelta"/>
    <s v="FACTURA DEVUELTA"/>
    <n v="0"/>
    <m/>
    <m/>
    <m/>
    <n v="0"/>
    <n v="11200"/>
    <n v="0"/>
    <n v="0"/>
    <n v="0"/>
    <n v="0"/>
    <n v="0"/>
    <n v="0"/>
    <n v="0"/>
    <n v="11200"/>
    <n v="11200"/>
    <n v="0"/>
    <n v="0"/>
    <n v="11200"/>
    <n v="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s v="NULL"/>
    <s v="Ambulatorio"/>
    <n v="0"/>
    <m/>
    <m/>
    <m/>
    <m/>
    <m/>
    <m/>
    <d v="2024-10-31T00:00:00"/>
  </r>
  <r>
    <n v="891380046"/>
    <s v="HOSPITAL SAN ROQUE E.S.E GUACARI"/>
    <s v="HSR"/>
    <n v="35107"/>
    <s v="HSR35107"/>
    <s v="891380046_HSR35107"/>
    <d v="2021-04-27T08:58:00"/>
    <d v="2021-05-20T16:02:09"/>
    <d v="2021-05-12T00:00:00"/>
    <n v="11200"/>
    <n v="11200"/>
    <s v="EVENTO"/>
    <s v="GUACARI"/>
    <s v="AMBULATORIO"/>
    <m/>
    <x v="1"/>
    <s v="Devuelta"/>
    <s v="FACTURA DEVUELTA"/>
    <n v="0"/>
    <m/>
    <m/>
    <m/>
    <n v="0"/>
    <n v="11200"/>
    <n v="0"/>
    <n v="0"/>
    <n v="0"/>
    <n v="0"/>
    <n v="0"/>
    <n v="0"/>
    <n v="0"/>
    <n v="11200"/>
    <n v="11200"/>
    <n v="0"/>
    <n v="0"/>
    <n v="11200"/>
    <n v="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s v="NULL"/>
    <s v="Ambulatorio"/>
    <n v="0"/>
    <m/>
    <m/>
    <m/>
    <m/>
    <m/>
    <m/>
    <d v="2024-10-31T00:00:00"/>
  </r>
  <r>
    <n v="891380046"/>
    <s v="HOSPITAL SAN ROQUE E.S.E GUACARI"/>
    <s v="HSR"/>
    <n v="46209"/>
    <s v="HSR46209"/>
    <s v="891380046_HSR46209"/>
    <d v="2021-08-09T15:36:00"/>
    <d v="2021-08-31T10:16:07"/>
    <d v="2021-09-21T00:00:00"/>
    <n v="11200"/>
    <n v="11200"/>
    <s v="EVENTO"/>
    <s v="GUACARI"/>
    <s v="AMBULATORIO"/>
    <m/>
    <x v="1"/>
    <s v="Devuelta"/>
    <s v="FACTURA DEVUELTA"/>
    <n v="0"/>
    <m/>
    <m/>
    <m/>
    <n v="0"/>
    <n v="11200"/>
    <n v="0"/>
    <n v="0"/>
    <n v="0"/>
    <n v="0"/>
    <n v="0"/>
    <n v="0"/>
    <n v="0"/>
    <n v="11200"/>
    <n v="11200"/>
    <n v="0"/>
    <n v="0"/>
    <n v="11200"/>
    <n v="0"/>
    <s v="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s v="NULL"/>
    <s v="Ambulatorio"/>
    <n v="0"/>
    <m/>
    <m/>
    <m/>
    <m/>
    <m/>
    <m/>
    <d v="2024-10-31T00:00:00"/>
  </r>
  <r>
    <n v="891380046"/>
    <s v="HOSPITAL SAN ROQUE E.S.E GUACARI"/>
    <s v="HSR"/>
    <n v="46210"/>
    <s v="HSR46210"/>
    <s v="891380046_HSR46210"/>
    <d v="2021-08-09T15:39:00"/>
    <d v="2021-08-31T10:16:07"/>
    <d v="2021-09-21T00:00:00"/>
    <n v="11200"/>
    <n v="11200"/>
    <s v="EVENTO"/>
    <s v="GUACARI"/>
    <s v="AMBULATORIO"/>
    <m/>
    <x v="1"/>
    <s v="Devuelta"/>
    <s v="FACTURA DEVUELTA"/>
    <n v="0"/>
    <m/>
    <m/>
    <m/>
    <n v="0"/>
    <n v="11200"/>
    <n v="0"/>
    <n v="0"/>
    <n v="0"/>
    <n v="0"/>
    <n v="0"/>
    <n v="0"/>
    <n v="0"/>
    <n v="11200"/>
    <n v="11200"/>
    <n v="0"/>
    <n v="0"/>
    <n v="11200"/>
    <n v="0"/>
    <s v="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s v="NULL"/>
    <s v="Ambulatorio"/>
    <n v="0"/>
    <m/>
    <m/>
    <m/>
    <m/>
    <m/>
    <m/>
    <d v="2024-10-31T00:00:00"/>
  </r>
  <r>
    <n v="891380046"/>
    <s v="HOSPITAL SAN ROQUE E.S.E GUACARI"/>
    <s v="HSR"/>
    <n v="49182"/>
    <s v="HSR49182"/>
    <s v="891380046_HSR49182"/>
    <d v="2021-09-09T10:49:00"/>
    <d v="2021-10-19T07:44:56"/>
    <d v="2021-10-19T00:00:00"/>
    <n v="11200"/>
    <n v="11200"/>
    <s v="EVENTO"/>
    <s v="GUACARI"/>
    <s v="AMBULATORIO"/>
    <m/>
    <x v="1"/>
    <s v="Devuelta"/>
    <s v="FACTURA DEVUELTA"/>
    <n v="0"/>
    <m/>
    <m/>
    <m/>
    <n v="0"/>
    <n v="11200"/>
    <n v="0"/>
    <n v="0"/>
    <n v="0"/>
    <n v="0"/>
    <n v="0"/>
    <n v="0"/>
    <n v="0"/>
    <n v="11200"/>
    <n v="11200"/>
    <n v="0"/>
    <n v="0"/>
    <n v="11200"/>
    <n v="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s v="NULL"/>
    <s v="Ambulatorio"/>
    <n v="0"/>
    <m/>
    <m/>
    <m/>
    <m/>
    <m/>
    <m/>
    <d v="2024-10-31T00:00:00"/>
  </r>
  <r>
    <n v="891380046"/>
    <s v="HOSPITAL SAN ROQUE E.S.E GUACARI"/>
    <s v="HSR"/>
    <n v="89404"/>
    <s v="HSR89404"/>
    <s v="891380046_HSR89404"/>
    <d v="2022-09-25T08:05:00"/>
    <d v="2022-10-12T11:28:57"/>
    <d v="2022-10-11T00:00:00"/>
    <n v="12300"/>
    <n v="12300"/>
    <s v="EVENTO"/>
    <s v="GUACARI"/>
    <s v="AMBULATORIO"/>
    <m/>
    <x v="1"/>
    <s v="Devuelta"/>
    <s v="FACTURA DEVUELTA"/>
    <n v="0"/>
    <m/>
    <m/>
    <m/>
    <n v="0"/>
    <n v="12300"/>
    <n v="0"/>
    <n v="0"/>
    <n v="0"/>
    <n v="0"/>
    <n v="0"/>
    <n v="0"/>
    <n v="0"/>
    <n v="12300"/>
    <n v="12300"/>
    <n v="0"/>
    <n v="0"/>
    <n v="12300"/>
    <n v="0"/>
    <s v="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s v="NULL"/>
    <s v="Ambulatorio"/>
    <n v="0"/>
    <m/>
    <m/>
    <m/>
    <m/>
    <m/>
    <m/>
    <d v="2024-10-31T00:00:00"/>
  </r>
  <r>
    <n v="891380046"/>
    <s v="HOSPITAL SAN ROQUE E.S.E GUACARI"/>
    <s v="HSR"/>
    <n v="125642"/>
    <s v="HSR125642"/>
    <s v="891380046_HSR125642"/>
    <d v="2023-08-15T09:24:00"/>
    <d v="2023-09-11T11:55:03"/>
    <d v="2023-09-11T08:49:18"/>
    <n v="57200"/>
    <n v="57200"/>
    <s v="EVENTO"/>
    <s v="GUACARI"/>
    <s v="URGENCIAS"/>
    <m/>
    <x v="5"/>
    <s v="Finalizada"/>
    <s v="FACTURA PENDIENTE EN PROGRAMACION DE PAGO"/>
    <n v="0"/>
    <m/>
    <m/>
    <m/>
    <n v="0"/>
    <n v="0"/>
    <n v="0"/>
    <n v="0"/>
    <n v="0"/>
    <n v="0"/>
    <n v="57200"/>
    <n v="0"/>
    <n v="0"/>
    <n v="0"/>
    <n v="0"/>
    <n v="0"/>
    <n v="0"/>
    <n v="0"/>
    <n v="0"/>
    <m/>
    <m/>
    <m/>
    <m/>
    <n v="0"/>
    <m/>
    <m/>
    <m/>
    <m/>
    <m/>
    <m/>
    <d v="2024-10-31T00:00:00"/>
  </r>
  <r>
    <n v="891380046"/>
    <s v="HOSPITAL SAN ROQUE E.S.E GUACARI"/>
    <s v="HSR"/>
    <n v="165722"/>
    <s v="HSR165722"/>
    <s v="891380046_HSR165722"/>
    <d v="2024-06-06T16:57:00"/>
    <d v="2024-07-04T10:26:04"/>
    <d v="2024-07-04T08:58:51"/>
    <n v="16000"/>
    <n v="16000"/>
    <s v="EVENTO"/>
    <s v="GUACARI"/>
    <s v="AMBULATORIO"/>
    <m/>
    <x v="1"/>
    <s v="Devuelta"/>
    <e v="#N/A"/>
    <n v="0"/>
    <m/>
    <m/>
    <m/>
    <n v="0"/>
    <n v="16000"/>
    <n v="0"/>
    <n v="0"/>
    <n v="0"/>
    <n v="0"/>
    <n v="0"/>
    <n v="0"/>
    <n v="0"/>
    <n v="0"/>
    <n v="0"/>
    <n v="0"/>
    <n v="0"/>
    <n v="16000"/>
    <n v="0"/>
    <s v="soporte se devuelve factura al validar los datos no se evidencia la historia clinica de la aplicacion del biologico o  anexar carnet para darle tramite ala factura"/>
    <s v="SOPORTE"/>
    <s v="Exámenes de laboratorio, imágenes y otras ayudas diagnósticas ambulatorias"/>
    <s v="Ambulatorio"/>
    <n v="0"/>
    <m/>
    <m/>
    <m/>
    <m/>
    <m/>
    <m/>
    <d v="2024-10-31T00:00:00"/>
  </r>
  <r>
    <n v="891380046"/>
    <s v="HOSPITAL SAN ROQUE E.S.E GUACARI"/>
    <s v="HSR"/>
    <n v="170169"/>
    <s v="HSR170169"/>
    <s v="891380046_HSR170169"/>
    <d v="2024-07-08T09:56:00"/>
    <d v="2024-08-09T08:11:17"/>
    <d v="2024-08-09T15:18:55"/>
    <n v="16000"/>
    <n v="16000"/>
    <s v="EVENTO"/>
    <s v="GUACARI"/>
    <s v="AMBULATORIO"/>
    <m/>
    <x v="1"/>
    <s v="Devuelta"/>
    <e v="#N/A"/>
    <n v="0"/>
    <m/>
    <m/>
    <m/>
    <n v="0"/>
    <n v="16000"/>
    <n v="0"/>
    <n v="0"/>
    <n v="0"/>
    <n v="0"/>
    <n v="0"/>
    <n v="0"/>
    <n v="0"/>
    <n v="0"/>
    <n v="0"/>
    <n v="0"/>
    <n v="0"/>
    <n v="16000"/>
    <n v="0"/>
    <s v="SOPORTE SEDE VUELVE FACTURA CON SOPORTE NO ANEXAN EL SOPORTE DE LA APLICAICON DEL BIOLOGICO , ANEXAR HISTORIA CLINICA O CARNET DE VACUCION PARA DARLE TRAMITE ALA FACTURA"/>
    <s v="SOPORTE"/>
    <s v="Servicios ambulatorios"/>
    <s v="Ambulatorio"/>
    <n v="0"/>
    <m/>
    <m/>
    <m/>
    <m/>
    <m/>
    <m/>
    <d v="2024-10-31T00:00:00"/>
  </r>
  <r>
    <n v="891380046"/>
    <s v="HOSPITAL SAN ROQUE E.S.E GUACARI"/>
    <s v="HSR"/>
    <n v="15753"/>
    <s v="HSR15753"/>
    <s v="891380046_HSR15753"/>
    <d v="2020-09-30T18:12:00"/>
    <d v="2020-10-21T14:51:27"/>
    <e v="#N/A"/>
    <n v="385000"/>
    <n v="385000"/>
    <s v="EVENTO"/>
    <s v="GUACARI"/>
    <s v="URGENCIAS"/>
    <m/>
    <x v="0"/>
    <e v="#N/A"/>
    <s v="FACTURA NO RADICADA"/>
    <n v="0"/>
    <m/>
    <m/>
    <m/>
    <n v="0"/>
    <n v="0"/>
    <n v="385000"/>
    <n v="0"/>
    <n v="0"/>
    <n v="0"/>
    <n v="0"/>
    <n v="0"/>
    <n v="0"/>
    <n v="0"/>
    <n v="0"/>
    <n v="0"/>
    <n v="0"/>
    <n v="0"/>
    <n v="0"/>
    <m/>
    <m/>
    <m/>
    <m/>
    <n v="0"/>
    <m/>
    <m/>
    <m/>
    <m/>
    <m/>
    <m/>
    <d v="2024-10-31T00:00:00"/>
  </r>
  <r>
    <n v="891380046"/>
    <s v="HOSPITAL SAN ROQUE E.S.E GUACARI"/>
    <s v="HSR"/>
    <n v="81650"/>
    <s v="HSR81650"/>
    <s v="891380046_HSR81650"/>
    <d v="2022-07-12T12:30:00"/>
    <d v="2022-08-18T17:23:26"/>
    <d v="2022-08-18T00:00:00"/>
    <n v="80832"/>
    <n v="80832"/>
    <s v="EVENTO"/>
    <s v="GUACARI"/>
    <s v="URGENCIAS"/>
    <m/>
    <x v="1"/>
    <s v="Devuelta"/>
    <s v="FACTURA DEVUELTA"/>
    <n v="0"/>
    <m/>
    <m/>
    <m/>
    <n v="0"/>
    <n v="80832"/>
    <n v="0"/>
    <n v="0"/>
    <n v="0"/>
    <n v="0"/>
    <n v="0"/>
    <n v="0"/>
    <n v="0"/>
    <n v="80832"/>
    <n v="80832"/>
    <n v="0"/>
    <n v="0"/>
    <n v="80832"/>
    <n v="0"/>
    <s v="COVID-19: SE DEVUELVE FACTURA, ANTIGENO SE ENCUENTRA REPORTADO A COMFENALCO ANTIOQUIA, POR FAVOR VALIDAR Y              REPORTAR A COMFENALCO VALLE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s v="NULL"/>
    <s v="Ambulatorio"/>
    <n v="0"/>
    <m/>
    <m/>
    <m/>
    <m/>
    <m/>
    <m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2:H9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4" showAll="0"/>
    <pivotField dataField="1" numFmtId="164" showAll="0"/>
    <pivotField showAll="0"/>
    <pivotField showAll="0"/>
    <pivotField showAll="0"/>
    <pivotField showAll="0"/>
    <pivotField axis="axisRow" dataField="1" showAll="0">
      <items count="7">
        <item x="2"/>
        <item x="1"/>
        <item x="0"/>
        <item x="5"/>
        <item x="4"/>
        <item x="3"/>
        <item t="default"/>
      </items>
    </pivotField>
    <pivotField showAll="0"/>
    <pivotField showAll="0"/>
    <pivotField numFmtId="164" showAll="0"/>
    <pivotField showAll="0"/>
    <pivotField showAll="0"/>
    <pivotField showAll="0"/>
    <pivotField dataField="1" numFmtId="164" showAll="0"/>
    <pivotField dataField="1" numFmtId="164" showAll="0"/>
    <pivotField dataField="1" numFmtId="164" showAll="0"/>
    <pivotField numFmtId="164" showAll="0"/>
    <pivotField numFmtId="164" showAll="0"/>
    <pivotField dataField="1" numFmtId="164" showAll="0"/>
    <pivotField dataField="1"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Cant. Facturas " fld="15" subtotal="count" baseField="0" baseItem="0"/>
    <dataField name="Saldo IPS " fld="10" baseField="0" baseItem="0" numFmtId="164"/>
    <dataField name="Suma de Valor cancelado " fld="22" baseField="0" baseItem="0" numFmtId="164"/>
    <dataField name="Suma de Valor devuelto " fld="23" baseField="0" baseItem="0" numFmtId="164"/>
    <dataField name="Suma de Valor no radicado" fld="24" baseField="0" baseItem="0" numFmtId="164"/>
    <dataField name="Suma de Valor glosa por contestar " fld="27" baseField="0" baseItem="0" numFmtId="164"/>
    <dataField name="Suma de Valor pendiente de pago " fld="28" baseField="0" baseItem="0" numFmtId="164"/>
  </dataFields>
  <formats count="27">
    <format dxfId="26">
      <pivotArea field="15" type="button" dataOnly="0" labelOnly="1" outline="0" axis="axisRow" fieldPosition="0"/>
    </format>
    <format dxfId="25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24">
      <pivotArea field="15" type="button" dataOnly="0" labelOnly="1" outline="0" axis="axisRow" fieldPosition="0"/>
    </format>
    <format dxfId="23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22">
      <pivotArea field="15" type="button" dataOnly="0" labelOnly="1" outline="0" axis="axisRow" fieldPosition="0"/>
    </format>
    <format dxfId="21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20">
      <pivotArea outline="0" collapsedLevelsAreSubtotals="1" fieldPosition="0">
        <references count="1">
          <reference field="4294967294" count="6" selected="0">
            <x v="1"/>
            <x v="2"/>
            <x v="3"/>
            <x v="4"/>
            <x v="5"/>
            <x v="6"/>
          </reference>
        </references>
      </pivotArea>
    </format>
    <format dxfId="19">
      <pivotArea dataOnly="0" labelOnly="1" outline="0" fieldPosition="0">
        <references count="1">
          <reference field="4294967294" count="6">
            <x v="1"/>
            <x v="2"/>
            <x v="3"/>
            <x v="4"/>
            <x v="5"/>
            <x v="6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5" type="button" dataOnly="0" labelOnly="1" outline="0" axis="axisRow" fieldPosition="0"/>
    </format>
    <format dxfId="15">
      <pivotArea dataOnly="0" labelOnly="1" fieldPosition="0">
        <references count="1">
          <reference field="15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12">
      <pivotArea field="15" type="button" dataOnly="0" labelOnly="1" outline="0" axis="axisRow" fieldPosition="0"/>
    </format>
    <format dxfId="11">
      <pivotArea dataOnly="0" labelOnly="1" fieldPosition="0">
        <references count="1">
          <reference field="15" count="0"/>
        </references>
      </pivotArea>
    </format>
    <format dxfId="10">
      <pivotArea dataOnly="0" labelOnly="1" grandRow="1" outline="0" fieldPosition="0"/>
    </format>
    <format dxfId="9">
      <pivotArea dataOnly="0" outline="0" fieldPosition="0">
        <references count="1">
          <reference field="4294967294" count="1">
            <x v="0"/>
          </reference>
        </references>
      </pivotArea>
    </format>
    <format dxfId="8">
      <pivotArea dataOnly="0" outline="0" fieldPosition="0">
        <references count="1">
          <reference field="4294967294" count="1">
            <x v="1"/>
          </reference>
        </references>
      </pivotArea>
    </format>
    <format dxfId="7">
      <pivotArea dataOnly="0" outline="0" fieldPosition="0">
        <references count="1">
          <reference field="4294967294" count="1">
            <x v="2"/>
          </reference>
        </references>
      </pivotArea>
    </format>
    <format dxfId="6">
      <pivotArea dataOnly="0" outline="0" fieldPosition="0">
        <references count="1">
          <reference field="4294967294" count="1">
            <x v="3"/>
          </reference>
        </references>
      </pivotArea>
    </format>
    <format dxfId="5">
      <pivotArea dataOnly="0" outline="0" fieldPosition="0">
        <references count="1">
          <reference field="4294967294" count="1">
            <x v="4"/>
          </reference>
        </references>
      </pivotArea>
    </format>
    <format dxfId="4">
      <pivotArea dataOnly="0" outline="0" fieldPosition="0">
        <references count="1">
          <reference field="4294967294" count="1">
            <x v="5"/>
          </reference>
        </references>
      </pivotArea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4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3.1796875" customWidth="1"/>
    <col min="6" max="6" width="12.81640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891380046</v>
      </c>
      <c r="B2" s="1" t="s">
        <v>17</v>
      </c>
      <c r="C2" s="1" t="s">
        <v>18</v>
      </c>
      <c r="D2" s="1">
        <v>7782</v>
      </c>
      <c r="E2" s="5">
        <v>41455</v>
      </c>
      <c r="F2" s="5">
        <v>41470.623159722221</v>
      </c>
      <c r="G2" s="1">
        <v>648873</v>
      </c>
      <c r="H2" s="1">
        <v>484087</v>
      </c>
      <c r="I2" s="1" t="s">
        <v>12</v>
      </c>
      <c r="J2" s="1" t="s">
        <v>13</v>
      </c>
      <c r="K2" s="1" t="s">
        <v>14</v>
      </c>
      <c r="L2" s="4"/>
    </row>
    <row r="3" spans="1:12" x14ac:dyDescent="0.35">
      <c r="A3" s="1">
        <v>891380046</v>
      </c>
      <c r="B3" s="1" t="s">
        <v>17</v>
      </c>
      <c r="C3" s="1" t="s">
        <v>18</v>
      </c>
      <c r="D3" s="1">
        <v>11314</v>
      </c>
      <c r="E3" s="5">
        <v>43220</v>
      </c>
      <c r="F3" s="5">
        <v>43230.412604166668</v>
      </c>
      <c r="G3" s="1">
        <v>362936</v>
      </c>
      <c r="H3" s="1">
        <v>53646</v>
      </c>
      <c r="I3" s="1" t="s">
        <v>12</v>
      </c>
      <c r="J3" s="1" t="s">
        <v>13</v>
      </c>
      <c r="K3" s="1" t="s">
        <v>15</v>
      </c>
      <c r="L3" s="4"/>
    </row>
    <row r="4" spans="1:12" x14ac:dyDescent="0.35">
      <c r="A4" s="1">
        <v>891380046</v>
      </c>
      <c r="B4" s="1" t="s">
        <v>17</v>
      </c>
      <c r="C4" s="1" t="s">
        <v>18</v>
      </c>
      <c r="D4" s="1">
        <v>11640</v>
      </c>
      <c r="E4" s="5">
        <v>43281</v>
      </c>
      <c r="F4" s="5">
        <v>43281.408252314817</v>
      </c>
      <c r="G4" s="1">
        <v>304091</v>
      </c>
      <c r="H4" s="1">
        <v>304091</v>
      </c>
      <c r="I4" s="1" t="s">
        <v>12</v>
      </c>
      <c r="J4" s="1" t="s">
        <v>13</v>
      </c>
      <c r="K4" s="1" t="s">
        <v>15</v>
      </c>
      <c r="L4" s="1"/>
    </row>
    <row r="5" spans="1:12" x14ac:dyDescent="0.35">
      <c r="A5" s="1">
        <v>891380046</v>
      </c>
      <c r="B5" s="1" t="s">
        <v>17</v>
      </c>
      <c r="C5" s="1" t="s">
        <v>18</v>
      </c>
      <c r="D5" s="1">
        <v>11791</v>
      </c>
      <c r="E5" s="5">
        <v>43312</v>
      </c>
      <c r="F5" s="5">
        <v>43322.599710648145</v>
      </c>
      <c r="G5" s="1">
        <v>473319</v>
      </c>
      <c r="H5" s="1">
        <v>88319</v>
      </c>
      <c r="I5" s="1" t="s">
        <v>12</v>
      </c>
      <c r="J5" s="1" t="s">
        <v>13</v>
      </c>
      <c r="K5" s="1" t="s">
        <v>15</v>
      </c>
      <c r="L5" s="1"/>
    </row>
    <row r="6" spans="1:12" x14ac:dyDescent="0.35">
      <c r="A6" s="1">
        <v>891380046</v>
      </c>
      <c r="B6" s="1" t="s">
        <v>17</v>
      </c>
      <c r="C6" s="1" t="s">
        <v>18</v>
      </c>
      <c r="D6" s="1">
        <v>11934</v>
      </c>
      <c r="E6" s="5">
        <v>43343</v>
      </c>
      <c r="F6" s="5">
        <v>43353.467928240738</v>
      </c>
      <c r="G6" s="1">
        <v>560947</v>
      </c>
      <c r="H6" s="1">
        <v>25931</v>
      </c>
      <c r="I6" s="1" t="s">
        <v>12</v>
      </c>
      <c r="J6" s="1" t="s">
        <v>13</v>
      </c>
      <c r="K6" s="1" t="s">
        <v>15</v>
      </c>
      <c r="L6" s="1"/>
    </row>
    <row r="7" spans="1:12" x14ac:dyDescent="0.35">
      <c r="A7" s="1">
        <v>891380046</v>
      </c>
      <c r="B7" s="1" t="s">
        <v>17</v>
      </c>
      <c r="C7" s="1" t="s">
        <v>18</v>
      </c>
      <c r="D7" s="1">
        <v>12828</v>
      </c>
      <c r="E7" s="5">
        <v>43496</v>
      </c>
      <c r="F7" s="5">
        <v>43503.423796296294</v>
      </c>
      <c r="G7" s="1">
        <v>550188</v>
      </c>
      <c r="H7" s="1">
        <v>400</v>
      </c>
      <c r="I7" s="1" t="s">
        <v>12</v>
      </c>
      <c r="J7" s="1" t="s">
        <v>13</v>
      </c>
      <c r="K7" s="1" t="s">
        <v>15</v>
      </c>
      <c r="L7" s="1"/>
    </row>
    <row r="8" spans="1:12" x14ac:dyDescent="0.35">
      <c r="A8" s="1">
        <v>891380046</v>
      </c>
      <c r="B8" s="1" t="s">
        <v>17</v>
      </c>
      <c r="C8" s="1" t="s">
        <v>18</v>
      </c>
      <c r="D8" s="1">
        <v>12979</v>
      </c>
      <c r="E8" s="5">
        <v>43524</v>
      </c>
      <c r="F8" s="5">
        <v>43525.346168981479</v>
      </c>
      <c r="G8" s="1">
        <v>581316</v>
      </c>
      <c r="H8" s="1">
        <v>526916</v>
      </c>
      <c r="I8" s="1" t="s">
        <v>12</v>
      </c>
      <c r="J8" s="1" t="s">
        <v>13</v>
      </c>
      <c r="K8" s="1" t="s">
        <v>15</v>
      </c>
      <c r="L8" s="1"/>
    </row>
    <row r="9" spans="1:12" x14ac:dyDescent="0.35">
      <c r="A9" s="1">
        <v>891380046</v>
      </c>
      <c r="B9" s="1" t="s">
        <v>17</v>
      </c>
      <c r="C9" s="1" t="s">
        <v>18</v>
      </c>
      <c r="D9" s="1">
        <v>15987</v>
      </c>
      <c r="E9" s="5">
        <v>44134.607638888891</v>
      </c>
      <c r="F9" s="5">
        <v>44152.474386574075</v>
      </c>
      <c r="G9" s="1">
        <v>456605</v>
      </c>
      <c r="H9" s="1">
        <v>32900</v>
      </c>
      <c r="I9" s="1" t="s">
        <v>12</v>
      </c>
      <c r="J9" s="1" t="s">
        <v>13</v>
      </c>
      <c r="K9" s="1" t="s">
        <v>15</v>
      </c>
      <c r="L9" s="1"/>
    </row>
    <row r="10" spans="1:12" x14ac:dyDescent="0.35">
      <c r="A10" s="1">
        <v>891380046</v>
      </c>
      <c r="B10" s="1" t="s">
        <v>17</v>
      </c>
      <c r="C10" s="1" t="s">
        <v>18</v>
      </c>
      <c r="D10" s="1">
        <v>20488</v>
      </c>
      <c r="E10" s="5">
        <v>44180.442361111112</v>
      </c>
      <c r="F10" s="5">
        <v>44196.692476851851</v>
      </c>
      <c r="G10" s="1">
        <v>16400</v>
      </c>
      <c r="H10" s="1">
        <v>16400</v>
      </c>
      <c r="I10" s="1" t="s">
        <v>12</v>
      </c>
      <c r="J10" s="1" t="s">
        <v>13</v>
      </c>
      <c r="K10" s="1" t="s">
        <v>16</v>
      </c>
      <c r="L10" s="1"/>
    </row>
    <row r="11" spans="1:12" x14ac:dyDescent="0.35">
      <c r="A11" s="1">
        <v>891380046</v>
      </c>
      <c r="B11" s="1" t="s">
        <v>17</v>
      </c>
      <c r="C11" s="1" t="s">
        <v>18</v>
      </c>
      <c r="D11" s="1">
        <v>23461</v>
      </c>
      <c r="E11" s="5">
        <v>44216.380555555559</v>
      </c>
      <c r="F11" s="5">
        <v>44251.705983796295</v>
      </c>
      <c r="G11" s="1">
        <v>32900</v>
      </c>
      <c r="H11" s="1">
        <v>32900</v>
      </c>
      <c r="I11" s="1" t="s">
        <v>12</v>
      </c>
      <c r="J11" s="1" t="s">
        <v>13</v>
      </c>
      <c r="K11" s="1" t="s">
        <v>16</v>
      </c>
      <c r="L11" s="1"/>
    </row>
    <row r="12" spans="1:12" x14ac:dyDescent="0.35">
      <c r="A12" s="1">
        <v>891380046</v>
      </c>
      <c r="B12" s="1" t="s">
        <v>17</v>
      </c>
      <c r="C12" s="1" t="s">
        <v>18</v>
      </c>
      <c r="D12" s="1">
        <v>33295</v>
      </c>
      <c r="E12" s="5">
        <v>44300.642361111109</v>
      </c>
      <c r="F12" s="5">
        <v>44336.671701388892</v>
      </c>
      <c r="G12" s="1">
        <v>31028</v>
      </c>
      <c r="H12" s="1">
        <v>31028</v>
      </c>
      <c r="I12" s="1" t="s">
        <v>12</v>
      </c>
      <c r="J12" s="1" t="s">
        <v>13</v>
      </c>
      <c r="K12" s="1" t="s">
        <v>16</v>
      </c>
      <c r="L12" s="1"/>
    </row>
    <row r="13" spans="1:12" x14ac:dyDescent="0.35">
      <c r="A13" s="1">
        <v>891380046</v>
      </c>
      <c r="B13" s="1" t="s">
        <v>17</v>
      </c>
      <c r="C13" s="1" t="s">
        <v>18</v>
      </c>
      <c r="D13" s="1">
        <v>36429</v>
      </c>
      <c r="E13" s="5">
        <v>44332.728472222225</v>
      </c>
      <c r="F13" s="5">
        <v>44357.401053240741</v>
      </c>
      <c r="G13" s="1">
        <v>113607</v>
      </c>
      <c r="H13" s="1">
        <v>113607</v>
      </c>
      <c r="I13" s="1" t="s">
        <v>12</v>
      </c>
      <c r="J13" s="1" t="s">
        <v>13</v>
      </c>
      <c r="K13" s="1" t="s">
        <v>15</v>
      </c>
      <c r="L13" s="1"/>
    </row>
    <row r="14" spans="1:12" x14ac:dyDescent="0.35">
      <c r="A14" s="1">
        <v>891380046</v>
      </c>
      <c r="B14" s="1" t="s">
        <v>17</v>
      </c>
      <c r="C14" s="1" t="s">
        <v>18</v>
      </c>
      <c r="D14" s="1">
        <v>51278</v>
      </c>
      <c r="E14" s="5">
        <v>44462.742361111108</v>
      </c>
      <c r="F14" s="5">
        <v>44488.330208333333</v>
      </c>
      <c r="G14" s="1">
        <v>17000</v>
      </c>
      <c r="H14" s="1">
        <v>17000</v>
      </c>
      <c r="I14" s="1" t="s">
        <v>12</v>
      </c>
      <c r="J14" s="1" t="s">
        <v>13</v>
      </c>
      <c r="K14" s="1" t="s">
        <v>16</v>
      </c>
      <c r="L14" s="1"/>
    </row>
    <row r="15" spans="1:12" x14ac:dyDescent="0.35">
      <c r="A15" s="1">
        <v>891380046</v>
      </c>
      <c r="B15" s="1" t="s">
        <v>17</v>
      </c>
      <c r="C15" s="1" t="s">
        <v>18</v>
      </c>
      <c r="D15" s="1">
        <v>51279</v>
      </c>
      <c r="E15" s="5">
        <v>44462.745138888888</v>
      </c>
      <c r="F15" s="5">
        <v>44488.330208333333</v>
      </c>
      <c r="G15" s="1">
        <v>22600</v>
      </c>
      <c r="H15" s="1">
        <v>22600</v>
      </c>
      <c r="I15" s="1" t="s">
        <v>12</v>
      </c>
      <c r="J15" s="1" t="s">
        <v>13</v>
      </c>
      <c r="K15" s="1" t="s">
        <v>16</v>
      </c>
      <c r="L15" s="1"/>
    </row>
    <row r="16" spans="1:12" x14ac:dyDescent="0.35">
      <c r="A16" s="1">
        <v>891380046</v>
      </c>
      <c r="B16" s="1" t="s">
        <v>17</v>
      </c>
      <c r="C16" s="1" t="s">
        <v>18</v>
      </c>
      <c r="D16" s="1">
        <v>62070</v>
      </c>
      <c r="E16" s="5">
        <v>44566.447222222225</v>
      </c>
      <c r="F16" s="5">
        <v>44603.398761574077</v>
      </c>
      <c r="G16" s="1">
        <v>36300</v>
      </c>
      <c r="H16" s="1">
        <v>36300</v>
      </c>
      <c r="I16" s="1" t="s">
        <v>12</v>
      </c>
      <c r="J16" s="1" t="s">
        <v>13</v>
      </c>
      <c r="K16" s="1" t="s">
        <v>16</v>
      </c>
      <c r="L16" s="1"/>
    </row>
    <row r="17" spans="1:12" x14ac:dyDescent="0.35">
      <c r="A17" s="1">
        <v>891380046</v>
      </c>
      <c r="B17" s="1" t="s">
        <v>17</v>
      </c>
      <c r="C17" s="1" t="s">
        <v>18</v>
      </c>
      <c r="D17" s="1">
        <v>89717</v>
      </c>
      <c r="E17" s="5">
        <v>44831.916666666664</v>
      </c>
      <c r="F17" s="5">
        <v>44846.479907407411</v>
      </c>
      <c r="G17" s="1">
        <v>125906</v>
      </c>
      <c r="H17" s="1">
        <v>6</v>
      </c>
      <c r="I17" s="1" t="s">
        <v>12</v>
      </c>
      <c r="J17" s="1" t="s">
        <v>13</v>
      </c>
      <c r="K17" s="1" t="s">
        <v>15</v>
      </c>
      <c r="L17" s="1"/>
    </row>
    <row r="18" spans="1:12" x14ac:dyDescent="0.35">
      <c r="A18" s="1">
        <v>891380046</v>
      </c>
      <c r="B18" s="1" t="s">
        <v>17</v>
      </c>
      <c r="C18" s="1" t="s">
        <v>18</v>
      </c>
      <c r="D18" s="1">
        <v>147156</v>
      </c>
      <c r="E18" s="5">
        <v>45314.725694444445</v>
      </c>
      <c r="F18" s="5">
        <v>45328.629247685189</v>
      </c>
      <c r="G18" s="1">
        <v>88340</v>
      </c>
      <c r="H18" s="1">
        <v>88340</v>
      </c>
      <c r="I18" s="1" t="s">
        <v>12</v>
      </c>
      <c r="J18" s="1" t="s">
        <v>13</v>
      </c>
      <c r="K18" s="1" t="s">
        <v>15</v>
      </c>
      <c r="L18" s="1"/>
    </row>
    <row r="19" spans="1:12" x14ac:dyDescent="0.35">
      <c r="A19" s="1">
        <v>891380046</v>
      </c>
      <c r="B19" s="1" t="s">
        <v>17</v>
      </c>
      <c r="C19" s="1" t="s">
        <v>18</v>
      </c>
      <c r="D19" s="1">
        <v>154693</v>
      </c>
      <c r="E19" s="5">
        <v>45369.162499999999</v>
      </c>
      <c r="F19" s="5">
        <v>45391.656631944446</v>
      </c>
      <c r="G19" s="1">
        <v>1148688</v>
      </c>
      <c r="H19" s="1">
        <v>1148688</v>
      </c>
      <c r="I19" s="1" t="s">
        <v>12</v>
      </c>
      <c r="J19" s="1" t="s">
        <v>13</v>
      </c>
      <c r="K19" s="1" t="s">
        <v>15</v>
      </c>
      <c r="L19" s="1"/>
    </row>
    <row r="20" spans="1:12" x14ac:dyDescent="0.35">
      <c r="A20" s="1">
        <v>891380046</v>
      </c>
      <c r="B20" s="1" t="s">
        <v>17</v>
      </c>
      <c r="C20" s="1" t="s">
        <v>18</v>
      </c>
      <c r="D20" s="1">
        <v>160682</v>
      </c>
      <c r="E20" s="5">
        <v>45415.604861111111</v>
      </c>
      <c r="F20" s="5">
        <v>45456.385081018518</v>
      </c>
      <c r="G20" s="1">
        <v>87030</v>
      </c>
      <c r="H20" s="1">
        <v>87030</v>
      </c>
      <c r="I20" s="1" t="s">
        <v>12</v>
      </c>
      <c r="J20" s="1" t="s">
        <v>13</v>
      </c>
      <c r="K20" s="1" t="s">
        <v>15</v>
      </c>
      <c r="L20" s="1"/>
    </row>
    <row r="21" spans="1:12" x14ac:dyDescent="0.35">
      <c r="A21" s="1">
        <v>891380046</v>
      </c>
      <c r="B21" s="1" t="s">
        <v>17</v>
      </c>
      <c r="C21" s="1" t="s">
        <v>18</v>
      </c>
      <c r="D21" s="1">
        <v>161326</v>
      </c>
      <c r="E21" s="5">
        <v>45420.407638888886</v>
      </c>
      <c r="F21" s="5">
        <v>45456.385081018518</v>
      </c>
      <c r="G21" s="1">
        <v>85400</v>
      </c>
      <c r="H21" s="1">
        <v>85400</v>
      </c>
      <c r="I21" s="1" t="s">
        <v>12</v>
      </c>
      <c r="J21" s="1" t="s">
        <v>13</v>
      </c>
      <c r="K21" s="1" t="s">
        <v>15</v>
      </c>
      <c r="L21" s="1"/>
    </row>
    <row r="22" spans="1:12" x14ac:dyDescent="0.35">
      <c r="A22" s="1">
        <v>891380046</v>
      </c>
      <c r="B22" s="1" t="s">
        <v>17</v>
      </c>
      <c r="C22" s="1" t="s">
        <v>18</v>
      </c>
      <c r="D22" s="1">
        <v>161605</v>
      </c>
      <c r="E22" s="5">
        <v>45422.580555555556</v>
      </c>
      <c r="F22" s="5">
        <v>45456.385092592594</v>
      </c>
      <c r="G22" s="1">
        <v>521100</v>
      </c>
      <c r="H22" s="1">
        <v>224500</v>
      </c>
      <c r="I22" s="1" t="s">
        <v>12</v>
      </c>
      <c r="J22" s="1" t="s">
        <v>13</v>
      </c>
      <c r="K22" s="1" t="s">
        <v>15</v>
      </c>
      <c r="L22" s="1"/>
    </row>
    <row r="23" spans="1:12" x14ac:dyDescent="0.35">
      <c r="A23" s="1">
        <v>891380046</v>
      </c>
      <c r="B23" s="1" t="s">
        <v>17</v>
      </c>
      <c r="C23" s="1" t="s">
        <v>18</v>
      </c>
      <c r="D23" s="1">
        <v>162514</v>
      </c>
      <c r="E23" s="5">
        <v>45429.286111111112</v>
      </c>
      <c r="F23" s="5">
        <v>45456.385092592594</v>
      </c>
      <c r="G23" s="1">
        <v>52000</v>
      </c>
      <c r="H23" s="1">
        <v>52000</v>
      </c>
      <c r="I23" s="1" t="s">
        <v>12</v>
      </c>
      <c r="J23" s="1" t="s">
        <v>13</v>
      </c>
      <c r="K23" s="1" t="s">
        <v>16</v>
      </c>
      <c r="L23" s="1"/>
    </row>
    <row r="24" spans="1:12" x14ac:dyDescent="0.35">
      <c r="A24" s="1">
        <v>891380046</v>
      </c>
      <c r="B24" s="1" t="s">
        <v>17</v>
      </c>
      <c r="C24" s="1" t="s">
        <v>18</v>
      </c>
      <c r="D24" s="1">
        <v>163500</v>
      </c>
      <c r="E24" s="5">
        <v>45435.392361111109</v>
      </c>
      <c r="F24" s="5">
        <v>45456.385092592594</v>
      </c>
      <c r="G24" s="1">
        <v>49800</v>
      </c>
      <c r="H24" s="1">
        <v>49800</v>
      </c>
      <c r="I24" s="1" t="s">
        <v>12</v>
      </c>
      <c r="J24" s="1" t="s">
        <v>13</v>
      </c>
      <c r="K24" s="1" t="s">
        <v>16</v>
      </c>
      <c r="L24" s="1"/>
    </row>
    <row r="25" spans="1:12" x14ac:dyDescent="0.35">
      <c r="A25" s="1">
        <v>891380046</v>
      </c>
      <c r="B25" s="1" t="s">
        <v>17</v>
      </c>
      <c r="C25" s="1" t="s">
        <v>18</v>
      </c>
      <c r="D25" s="1">
        <v>164443</v>
      </c>
      <c r="E25" s="5">
        <v>45441.352083333331</v>
      </c>
      <c r="F25" s="5">
        <v>45456.385092592594</v>
      </c>
      <c r="G25" s="1">
        <v>148300</v>
      </c>
      <c r="H25" s="1">
        <v>148300</v>
      </c>
      <c r="I25" s="1" t="s">
        <v>12</v>
      </c>
      <c r="J25" s="1" t="s">
        <v>13</v>
      </c>
      <c r="K25" s="1" t="s">
        <v>15</v>
      </c>
      <c r="L25" s="1"/>
    </row>
    <row r="26" spans="1:12" x14ac:dyDescent="0.35">
      <c r="A26" s="1">
        <v>891380046</v>
      </c>
      <c r="B26" s="1" t="s">
        <v>17</v>
      </c>
      <c r="C26" s="1" t="s">
        <v>18</v>
      </c>
      <c r="D26" s="1">
        <v>165065</v>
      </c>
      <c r="E26" s="5">
        <v>45445.270138888889</v>
      </c>
      <c r="F26" s="5">
        <v>45477.437256944446</v>
      </c>
      <c r="G26" s="1">
        <v>88120</v>
      </c>
      <c r="H26" s="1">
        <v>88120</v>
      </c>
      <c r="I26" s="1" t="s">
        <v>12</v>
      </c>
      <c r="J26" s="1" t="s">
        <v>13</v>
      </c>
      <c r="K26" s="1" t="s">
        <v>16</v>
      </c>
      <c r="L26" s="1"/>
    </row>
    <row r="27" spans="1:12" x14ac:dyDescent="0.35">
      <c r="A27" s="1">
        <v>891380046</v>
      </c>
      <c r="B27" s="1" t="s">
        <v>17</v>
      </c>
      <c r="C27" s="1" t="s">
        <v>18</v>
      </c>
      <c r="D27" s="1">
        <v>165469</v>
      </c>
      <c r="E27" s="5">
        <v>45448.390277777777</v>
      </c>
      <c r="F27" s="5">
        <v>45477.437256944446</v>
      </c>
      <c r="G27" s="1">
        <v>130500</v>
      </c>
      <c r="H27" s="1">
        <v>130500</v>
      </c>
      <c r="I27" s="1" t="s">
        <v>12</v>
      </c>
      <c r="J27" s="1" t="s">
        <v>13</v>
      </c>
      <c r="K27" s="1" t="s">
        <v>15</v>
      </c>
      <c r="L27" s="1"/>
    </row>
    <row r="28" spans="1:12" x14ac:dyDescent="0.35">
      <c r="A28" s="1">
        <v>891380046</v>
      </c>
      <c r="B28" s="1" t="s">
        <v>17</v>
      </c>
      <c r="C28" s="1" t="s">
        <v>18</v>
      </c>
      <c r="D28" s="1">
        <v>165494</v>
      </c>
      <c r="E28" s="5">
        <v>45448.430555555555</v>
      </c>
      <c r="F28" s="5">
        <v>45477.437256944446</v>
      </c>
      <c r="G28" s="1">
        <v>37700</v>
      </c>
      <c r="H28" s="1">
        <v>6600</v>
      </c>
      <c r="I28" s="1" t="s">
        <v>12</v>
      </c>
      <c r="J28" s="1" t="s">
        <v>13</v>
      </c>
      <c r="K28" s="1" t="s">
        <v>16</v>
      </c>
      <c r="L28" s="1"/>
    </row>
    <row r="29" spans="1:12" x14ac:dyDescent="0.35">
      <c r="A29" s="1">
        <v>891380046</v>
      </c>
      <c r="B29" s="1" t="s">
        <v>17</v>
      </c>
      <c r="C29" s="1" t="s">
        <v>18</v>
      </c>
      <c r="D29" s="1">
        <v>169061</v>
      </c>
      <c r="E29" s="5">
        <v>45472.46875</v>
      </c>
      <c r="F29" s="5">
        <v>45477.437268518515</v>
      </c>
      <c r="G29" s="1">
        <v>86920</v>
      </c>
      <c r="H29" s="1">
        <v>86920</v>
      </c>
      <c r="I29" s="1" t="s">
        <v>12</v>
      </c>
      <c r="J29" s="1" t="s">
        <v>13</v>
      </c>
      <c r="K29" s="1" t="s">
        <v>15</v>
      </c>
      <c r="L29" s="1"/>
    </row>
    <row r="30" spans="1:12" x14ac:dyDescent="0.35">
      <c r="A30" s="1">
        <v>891380046</v>
      </c>
      <c r="B30" s="1" t="s">
        <v>17</v>
      </c>
      <c r="C30" s="1" t="s">
        <v>18</v>
      </c>
      <c r="D30" s="1">
        <v>169475</v>
      </c>
      <c r="E30" s="5">
        <v>45476.453472222223</v>
      </c>
      <c r="F30" s="5">
        <v>45513.350069444445</v>
      </c>
      <c r="G30" s="1">
        <v>52000</v>
      </c>
      <c r="H30" s="1">
        <v>52000</v>
      </c>
      <c r="I30" s="1" t="s">
        <v>12</v>
      </c>
      <c r="J30" s="1" t="s">
        <v>13</v>
      </c>
      <c r="K30" s="1" t="s">
        <v>16</v>
      </c>
      <c r="L30" s="1"/>
    </row>
    <row r="31" spans="1:12" x14ac:dyDescent="0.35">
      <c r="A31" s="1">
        <v>891380046</v>
      </c>
      <c r="B31" s="1" t="s">
        <v>17</v>
      </c>
      <c r="C31" s="1" t="s">
        <v>18</v>
      </c>
      <c r="D31" s="1">
        <v>170046</v>
      </c>
      <c r="E31" s="5">
        <v>45480.70416666667</v>
      </c>
      <c r="F31" s="5">
        <v>45513.350069444445</v>
      </c>
      <c r="G31" s="1">
        <v>107773</v>
      </c>
      <c r="H31" s="1">
        <v>107773</v>
      </c>
      <c r="I31" s="1" t="s">
        <v>12</v>
      </c>
      <c r="J31" s="1" t="s">
        <v>13</v>
      </c>
      <c r="K31" s="1" t="s">
        <v>15</v>
      </c>
      <c r="L31" s="1"/>
    </row>
    <row r="32" spans="1:12" x14ac:dyDescent="0.35">
      <c r="A32" s="1">
        <v>891380046</v>
      </c>
      <c r="B32" s="1" t="s">
        <v>17</v>
      </c>
      <c r="C32" s="1" t="s">
        <v>18</v>
      </c>
      <c r="D32" s="1">
        <v>173495</v>
      </c>
      <c r="E32" s="5">
        <v>45504.426388888889</v>
      </c>
      <c r="F32" s="5">
        <v>45513.350069444445</v>
      </c>
      <c r="G32" s="1">
        <v>121100</v>
      </c>
      <c r="H32" s="1">
        <v>121100</v>
      </c>
      <c r="I32" s="1" t="s">
        <v>12</v>
      </c>
      <c r="J32" s="1" t="s">
        <v>13</v>
      </c>
      <c r="K32" s="1" t="s">
        <v>15</v>
      </c>
      <c r="L32" s="1"/>
    </row>
    <row r="33" spans="1:12" x14ac:dyDescent="0.35">
      <c r="A33" s="1">
        <v>891380046</v>
      </c>
      <c r="B33" s="1" t="s">
        <v>17</v>
      </c>
      <c r="C33" s="1" t="s">
        <v>18</v>
      </c>
      <c r="D33" s="1">
        <v>175146</v>
      </c>
      <c r="E33" s="5">
        <v>45517.457638888889</v>
      </c>
      <c r="F33" s="5">
        <v>45537.360173611109</v>
      </c>
      <c r="G33" s="1">
        <v>85400</v>
      </c>
      <c r="H33" s="1">
        <v>85400</v>
      </c>
      <c r="I33" s="1" t="s">
        <v>12</v>
      </c>
      <c r="J33" s="1" t="s">
        <v>13</v>
      </c>
      <c r="K33" s="1" t="s">
        <v>15</v>
      </c>
      <c r="L33" s="1"/>
    </row>
    <row r="34" spans="1:12" x14ac:dyDescent="0.35">
      <c r="A34" s="1">
        <v>891380046</v>
      </c>
      <c r="B34" s="1" t="s">
        <v>17</v>
      </c>
      <c r="C34" s="1" t="s">
        <v>18</v>
      </c>
      <c r="D34" s="1">
        <v>175709</v>
      </c>
      <c r="E34" s="5">
        <v>45521.974999999999</v>
      </c>
      <c r="F34" s="5">
        <v>45537.360150462962</v>
      </c>
      <c r="G34" s="1">
        <v>92460</v>
      </c>
      <c r="H34" s="1">
        <v>92460</v>
      </c>
      <c r="I34" s="1" t="s">
        <v>12</v>
      </c>
      <c r="J34" s="1" t="s">
        <v>13</v>
      </c>
      <c r="K34" s="1" t="s">
        <v>15</v>
      </c>
      <c r="L34" s="1"/>
    </row>
    <row r="35" spans="1:12" x14ac:dyDescent="0.35">
      <c r="A35" s="1">
        <v>891380046</v>
      </c>
      <c r="B35" s="1" t="s">
        <v>17</v>
      </c>
      <c r="C35" s="1" t="s">
        <v>18</v>
      </c>
      <c r="D35" s="1">
        <v>175729</v>
      </c>
      <c r="E35" s="5">
        <v>45522.427083333336</v>
      </c>
      <c r="F35" s="5">
        <v>45537.360150462962</v>
      </c>
      <c r="G35" s="1">
        <v>87110</v>
      </c>
      <c r="H35" s="1">
        <v>87110</v>
      </c>
      <c r="I35" s="1" t="s">
        <v>12</v>
      </c>
      <c r="J35" s="1" t="s">
        <v>13</v>
      </c>
      <c r="K35" s="1" t="s">
        <v>15</v>
      </c>
      <c r="L35" s="1"/>
    </row>
    <row r="36" spans="1:12" x14ac:dyDescent="0.35">
      <c r="A36" s="1">
        <v>891380046</v>
      </c>
      <c r="B36" s="1" t="s">
        <v>17</v>
      </c>
      <c r="C36" s="1" t="s">
        <v>18</v>
      </c>
      <c r="D36" s="1">
        <v>175782</v>
      </c>
      <c r="E36" s="5">
        <v>45523.218055555553</v>
      </c>
      <c r="F36" s="5">
        <v>45537.360162037039</v>
      </c>
      <c r="G36" s="1">
        <v>86830</v>
      </c>
      <c r="H36" s="1">
        <v>86830</v>
      </c>
      <c r="I36" s="1" t="s">
        <v>12</v>
      </c>
      <c r="J36" s="1" t="s">
        <v>13</v>
      </c>
      <c r="K36" s="1" t="s">
        <v>15</v>
      </c>
      <c r="L36" s="1"/>
    </row>
    <row r="37" spans="1:12" x14ac:dyDescent="0.35">
      <c r="A37" s="1">
        <v>891380046</v>
      </c>
      <c r="B37" s="1" t="s">
        <v>17</v>
      </c>
      <c r="C37" s="1" t="s">
        <v>18</v>
      </c>
      <c r="D37" s="1">
        <v>178011</v>
      </c>
      <c r="E37" s="5">
        <v>45539.965277777781</v>
      </c>
      <c r="F37" s="5">
        <v>45566.666087962964</v>
      </c>
      <c r="G37" s="1">
        <v>172200</v>
      </c>
      <c r="H37" s="1">
        <v>172200</v>
      </c>
      <c r="I37" s="1" t="s">
        <v>12</v>
      </c>
      <c r="J37" s="1" t="s">
        <v>13</v>
      </c>
      <c r="K37" s="1" t="s">
        <v>15</v>
      </c>
      <c r="L37" s="1"/>
    </row>
    <row r="38" spans="1:12" x14ac:dyDescent="0.35">
      <c r="A38" s="1">
        <v>891380046</v>
      </c>
      <c r="B38" s="1" t="s">
        <v>17</v>
      </c>
      <c r="C38" s="1" t="s">
        <v>18</v>
      </c>
      <c r="D38" s="1">
        <v>179148</v>
      </c>
      <c r="E38" s="5">
        <v>45548.259722222225</v>
      </c>
      <c r="F38" s="5">
        <v>45566.666087962964</v>
      </c>
      <c r="G38" s="1">
        <v>115752</v>
      </c>
      <c r="H38" s="1">
        <v>115752</v>
      </c>
      <c r="I38" s="1" t="s">
        <v>12</v>
      </c>
      <c r="J38" s="1" t="s">
        <v>13</v>
      </c>
      <c r="K38" s="1" t="s">
        <v>15</v>
      </c>
      <c r="L38" s="1"/>
    </row>
    <row r="39" spans="1:12" x14ac:dyDescent="0.35">
      <c r="A39" s="1">
        <v>891380046</v>
      </c>
      <c r="B39" s="1" t="s">
        <v>17</v>
      </c>
      <c r="C39" s="1" t="s">
        <v>18</v>
      </c>
      <c r="D39" s="1">
        <v>179867</v>
      </c>
      <c r="E39" s="5">
        <v>45553.720833333333</v>
      </c>
      <c r="F39" s="5">
        <v>45566.666087962964</v>
      </c>
      <c r="G39" s="1">
        <v>107773</v>
      </c>
      <c r="H39" s="1">
        <v>107773</v>
      </c>
      <c r="I39" s="1" t="s">
        <v>12</v>
      </c>
      <c r="J39" s="1" t="s">
        <v>13</v>
      </c>
      <c r="K39" s="1" t="s">
        <v>15</v>
      </c>
      <c r="L39" s="1"/>
    </row>
    <row r="40" spans="1:12" x14ac:dyDescent="0.35">
      <c r="A40" s="1">
        <v>891380046</v>
      </c>
      <c r="B40" s="1" t="s">
        <v>17</v>
      </c>
      <c r="C40" s="1" t="s">
        <v>18</v>
      </c>
      <c r="D40" s="1">
        <v>180772</v>
      </c>
      <c r="E40" s="5">
        <v>45560.03402777778</v>
      </c>
      <c r="F40" s="5">
        <v>45566.666087962964</v>
      </c>
      <c r="G40" s="1">
        <v>98768</v>
      </c>
      <c r="H40" s="1">
        <v>98768</v>
      </c>
      <c r="I40" s="1" t="s">
        <v>12</v>
      </c>
      <c r="J40" s="1" t="s">
        <v>13</v>
      </c>
      <c r="K40" s="1" t="s">
        <v>15</v>
      </c>
      <c r="L40" s="1"/>
    </row>
    <row r="41" spans="1:12" x14ac:dyDescent="0.35">
      <c r="A41" s="1">
        <v>891380046</v>
      </c>
      <c r="B41" s="1" t="s">
        <v>17</v>
      </c>
      <c r="C41" s="1" t="s">
        <v>18</v>
      </c>
      <c r="D41" s="1">
        <v>180997</v>
      </c>
      <c r="E41" s="5">
        <v>45561.456944444442</v>
      </c>
      <c r="F41" s="5">
        <v>45566.666087962964</v>
      </c>
      <c r="G41" s="1">
        <v>107030</v>
      </c>
      <c r="H41" s="1">
        <v>107030</v>
      </c>
      <c r="I41" s="1" t="s">
        <v>12</v>
      </c>
      <c r="J41" s="1" t="s">
        <v>13</v>
      </c>
      <c r="K41" s="1" t="s">
        <v>15</v>
      </c>
      <c r="L41" s="1"/>
    </row>
    <row r="42" spans="1:12" x14ac:dyDescent="0.35">
      <c r="A42" s="1">
        <v>891380046</v>
      </c>
      <c r="B42" s="1" t="s">
        <v>17</v>
      </c>
      <c r="C42" s="1" t="s">
        <v>18</v>
      </c>
      <c r="D42" s="1">
        <v>181279</v>
      </c>
      <c r="E42" s="5">
        <v>45564.28125</v>
      </c>
      <c r="F42" s="5">
        <v>45566.666087962964</v>
      </c>
      <c r="G42" s="1">
        <v>110173</v>
      </c>
      <c r="H42" s="1">
        <v>110173</v>
      </c>
      <c r="I42" s="1" t="s">
        <v>12</v>
      </c>
      <c r="J42" s="1" t="s">
        <v>13</v>
      </c>
      <c r="K42" s="1" t="s">
        <v>15</v>
      </c>
      <c r="L42" s="1"/>
    </row>
    <row r="43" spans="1:12" x14ac:dyDescent="0.35">
      <c r="A43" s="1">
        <v>891380046</v>
      </c>
      <c r="B43" s="1" t="s">
        <v>17</v>
      </c>
      <c r="C43" s="1" t="s">
        <v>18</v>
      </c>
      <c r="D43" s="1">
        <v>9556</v>
      </c>
      <c r="E43" s="5">
        <v>42521</v>
      </c>
      <c r="F43" s="5">
        <v>42530.393379629626</v>
      </c>
      <c r="G43" s="1">
        <v>219562</v>
      </c>
      <c r="H43" s="1">
        <v>31300</v>
      </c>
      <c r="I43" s="1" t="s">
        <v>12</v>
      </c>
      <c r="J43" s="1" t="s">
        <v>13</v>
      </c>
      <c r="K43" s="1" t="s">
        <v>15</v>
      </c>
      <c r="L43" s="1"/>
    </row>
    <row r="44" spans="1:12" x14ac:dyDescent="0.35">
      <c r="A44" s="1">
        <v>891380046</v>
      </c>
      <c r="B44" s="1" t="s">
        <v>17</v>
      </c>
      <c r="C44" s="1" t="s">
        <v>18</v>
      </c>
      <c r="D44" s="1">
        <v>23466</v>
      </c>
      <c r="E44" s="5">
        <v>44216.396527777775</v>
      </c>
      <c r="F44" s="5">
        <v>44251.704247685186</v>
      </c>
      <c r="G44" s="1">
        <v>35100</v>
      </c>
      <c r="H44" s="1">
        <v>35100</v>
      </c>
      <c r="I44" s="1" t="s">
        <v>12</v>
      </c>
      <c r="J44" s="1" t="s">
        <v>13</v>
      </c>
      <c r="K44" s="1" t="s">
        <v>16</v>
      </c>
      <c r="L44" s="1"/>
    </row>
    <row r="45" spans="1:12" x14ac:dyDescent="0.35">
      <c r="A45" s="1">
        <v>891380046</v>
      </c>
      <c r="B45" s="1" t="s">
        <v>17</v>
      </c>
      <c r="C45" s="1" t="s">
        <v>18</v>
      </c>
      <c r="D45" s="1">
        <v>38490</v>
      </c>
      <c r="E45" s="5">
        <v>44351.428472222222</v>
      </c>
      <c r="F45" s="5">
        <v>44394.58761574074</v>
      </c>
      <c r="G45" s="1">
        <v>36300</v>
      </c>
      <c r="H45" s="1">
        <v>36300</v>
      </c>
      <c r="I45" s="1" t="s">
        <v>12</v>
      </c>
      <c r="J45" s="1" t="s">
        <v>13</v>
      </c>
      <c r="K45" s="1" t="s">
        <v>16</v>
      </c>
      <c r="L45" s="1"/>
    </row>
    <row r="46" spans="1:12" x14ac:dyDescent="0.35">
      <c r="A46" s="1">
        <v>891380046</v>
      </c>
      <c r="B46" s="1" t="s">
        <v>17</v>
      </c>
      <c r="C46" s="1" t="s">
        <v>18</v>
      </c>
      <c r="D46" s="1">
        <v>59516</v>
      </c>
      <c r="E46" s="5">
        <v>44536.832638888889</v>
      </c>
      <c r="F46" s="5">
        <v>44561.536840277775</v>
      </c>
      <c r="G46" s="1">
        <v>126400</v>
      </c>
      <c r="H46" s="1">
        <v>126400</v>
      </c>
      <c r="I46" s="1" t="s">
        <v>12</v>
      </c>
      <c r="J46" s="1" t="s">
        <v>13</v>
      </c>
      <c r="K46" s="1" t="s">
        <v>15</v>
      </c>
      <c r="L46" s="1"/>
    </row>
    <row r="47" spans="1:12" x14ac:dyDescent="0.35">
      <c r="A47" s="1">
        <v>891380046</v>
      </c>
      <c r="B47" s="1" t="s">
        <v>17</v>
      </c>
      <c r="C47" s="1" t="s">
        <v>18</v>
      </c>
      <c r="D47" s="1">
        <v>161789</v>
      </c>
      <c r="E47" s="5">
        <v>45425.443749999999</v>
      </c>
      <c r="F47" s="5">
        <v>45455.405173611114</v>
      </c>
      <c r="G47" s="1">
        <v>166010</v>
      </c>
      <c r="H47" s="1">
        <v>166010</v>
      </c>
      <c r="I47" s="1" t="s">
        <v>12</v>
      </c>
      <c r="J47" s="1" t="s">
        <v>13</v>
      </c>
      <c r="K47" s="1" t="s">
        <v>15</v>
      </c>
      <c r="L47" s="1"/>
    </row>
    <row r="48" spans="1:12" x14ac:dyDescent="0.35">
      <c r="A48" s="1">
        <v>891380046</v>
      </c>
      <c r="B48" s="1" t="s">
        <v>17</v>
      </c>
      <c r="C48" s="1" t="s">
        <v>18</v>
      </c>
      <c r="D48" s="1">
        <v>170057</v>
      </c>
      <c r="E48" s="5">
        <v>45480.863194444442</v>
      </c>
      <c r="F48" s="5">
        <v>45513.34233796296</v>
      </c>
      <c r="G48" s="1">
        <v>85400</v>
      </c>
      <c r="H48" s="1">
        <v>85400</v>
      </c>
      <c r="I48" s="1" t="s">
        <v>12</v>
      </c>
      <c r="J48" s="1" t="s">
        <v>13</v>
      </c>
      <c r="K48" s="1" t="s">
        <v>15</v>
      </c>
      <c r="L48" s="1"/>
    </row>
    <row r="49" spans="1:12" x14ac:dyDescent="0.35">
      <c r="A49" s="1">
        <v>891380046</v>
      </c>
      <c r="B49" s="1" t="s">
        <v>17</v>
      </c>
      <c r="C49" s="1" t="s">
        <v>18</v>
      </c>
      <c r="D49" s="1">
        <v>180335</v>
      </c>
      <c r="E49" s="5">
        <v>45557.283333333333</v>
      </c>
      <c r="F49" s="5">
        <v>45566.671122685184</v>
      </c>
      <c r="G49" s="1">
        <v>89475</v>
      </c>
      <c r="H49" s="1">
        <v>89475</v>
      </c>
      <c r="I49" s="1" t="s">
        <v>12</v>
      </c>
      <c r="J49" s="1" t="s">
        <v>13</v>
      </c>
      <c r="K49" s="1" t="s">
        <v>15</v>
      </c>
      <c r="L49" s="1"/>
    </row>
    <row r="50" spans="1:12" x14ac:dyDescent="0.35">
      <c r="A50" s="1">
        <v>891380046</v>
      </c>
      <c r="B50" s="1" t="s">
        <v>17</v>
      </c>
      <c r="C50" s="1" t="s">
        <v>18</v>
      </c>
      <c r="D50" s="1">
        <v>180549</v>
      </c>
      <c r="E50" s="5">
        <v>45559.129166666666</v>
      </c>
      <c r="F50" s="5">
        <v>45566.671122685184</v>
      </c>
      <c r="G50" s="1">
        <v>304599</v>
      </c>
      <c r="H50" s="1">
        <v>304599</v>
      </c>
      <c r="I50" s="1" t="s">
        <v>12</v>
      </c>
      <c r="J50" s="1" t="s">
        <v>13</v>
      </c>
      <c r="K50" s="1" t="s">
        <v>15</v>
      </c>
      <c r="L50" s="1"/>
    </row>
    <row r="51" spans="1:12" x14ac:dyDescent="0.35">
      <c r="A51" s="1">
        <v>891380046</v>
      </c>
      <c r="B51" s="1" t="s">
        <v>17</v>
      </c>
      <c r="C51" s="1" t="s">
        <v>18</v>
      </c>
      <c r="D51" s="1">
        <v>9557</v>
      </c>
      <c r="E51" s="5">
        <v>42521</v>
      </c>
      <c r="F51" s="5">
        <v>42530.391701388886</v>
      </c>
      <c r="G51" s="1">
        <v>42500</v>
      </c>
      <c r="H51" s="1">
        <v>27000</v>
      </c>
      <c r="I51" s="1" t="s">
        <v>12</v>
      </c>
      <c r="J51" s="1" t="s">
        <v>13</v>
      </c>
      <c r="K51" s="1" t="s">
        <v>16</v>
      </c>
      <c r="L51" s="1"/>
    </row>
    <row r="52" spans="1:12" x14ac:dyDescent="0.35">
      <c r="A52" s="1">
        <v>891380046</v>
      </c>
      <c r="B52" s="1" t="s">
        <v>17</v>
      </c>
      <c r="C52" s="1" t="s">
        <v>18</v>
      </c>
      <c r="D52" s="1">
        <v>15671</v>
      </c>
      <c r="E52" s="5">
        <v>44074.598425925928</v>
      </c>
      <c r="F52" s="5">
        <v>44092.588587962964</v>
      </c>
      <c r="G52" s="1">
        <v>10800</v>
      </c>
      <c r="H52" s="1">
        <v>10800</v>
      </c>
      <c r="I52" s="1" t="s">
        <v>12</v>
      </c>
      <c r="J52" s="1" t="s">
        <v>13</v>
      </c>
      <c r="K52" s="1" t="s">
        <v>16</v>
      </c>
      <c r="L52" s="1"/>
    </row>
    <row r="53" spans="1:12" x14ac:dyDescent="0.35">
      <c r="A53" s="1">
        <v>891380046</v>
      </c>
      <c r="B53" s="1" t="s">
        <v>17</v>
      </c>
      <c r="C53" s="1" t="s">
        <v>18</v>
      </c>
      <c r="D53" s="1">
        <v>22128</v>
      </c>
      <c r="E53" s="5">
        <v>44200.57708333333</v>
      </c>
      <c r="F53" s="5">
        <v>44251.701412037037</v>
      </c>
      <c r="G53" s="1">
        <v>54000</v>
      </c>
      <c r="H53" s="1">
        <v>54000</v>
      </c>
      <c r="I53" s="1" t="s">
        <v>12</v>
      </c>
      <c r="J53" s="1" t="s">
        <v>13</v>
      </c>
      <c r="K53" s="1" t="s">
        <v>15</v>
      </c>
      <c r="L53" s="1"/>
    </row>
    <row r="54" spans="1:12" x14ac:dyDescent="0.35">
      <c r="A54" s="1">
        <v>891380046</v>
      </c>
      <c r="B54" s="1" t="s">
        <v>17</v>
      </c>
      <c r="C54" s="1" t="s">
        <v>18</v>
      </c>
      <c r="D54" s="1">
        <v>34208</v>
      </c>
      <c r="E54" s="5">
        <v>44306.603472222225</v>
      </c>
      <c r="F54" s="5">
        <v>44336.66815972222</v>
      </c>
      <c r="G54" s="1">
        <v>11200</v>
      </c>
      <c r="H54" s="1">
        <v>11200</v>
      </c>
      <c r="I54" s="1" t="s">
        <v>12</v>
      </c>
      <c r="J54" s="1" t="s">
        <v>13</v>
      </c>
      <c r="K54" s="1" t="s">
        <v>16</v>
      </c>
      <c r="L54" s="1"/>
    </row>
    <row r="55" spans="1:12" x14ac:dyDescent="0.35">
      <c r="A55" s="1">
        <v>891380046</v>
      </c>
      <c r="B55" s="1" t="s">
        <v>17</v>
      </c>
      <c r="C55" s="1" t="s">
        <v>18</v>
      </c>
      <c r="D55" s="1">
        <v>35107</v>
      </c>
      <c r="E55" s="5">
        <v>44313.373611111114</v>
      </c>
      <c r="F55" s="5">
        <v>44336.66815972222</v>
      </c>
      <c r="G55" s="1">
        <v>11200</v>
      </c>
      <c r="H55" s="1">
        <v>11200</v>
      </c>
      <c r="I55" s="1" t="s">
        <v>12</v>
      </c>
      <c r="J55" s="1" t="s">
        <v>13</v>
      </c>
      <c r="K55" s="1" t="s">
        <v>16</v>
      </c>
      <c r="L55" s="1"/>
    </row>
    <row r="56" spans="1:12" x14ac:dyDescent="0.35">
      <c r="A56" s="1">
        <v>891380046</v>
      </c>
      <c r="B56" s="1" t="s">
        <v>17</v>
      </c>
      <c r="C56" s="1" t="s">
        <v>18</v>
      </c>
      <c r="D56" s="1">
        <v>46209</v>
      </c>
      <c r="E56" s="5">
        <v>44417.65</v>
      </c>
      <c r="F56" s="5">
        <v>44439.427858796298</v>
      </c>
      <c r="G56" s="1">
        <v>11200</v>
      </c>
      <c r="H56" s="1">
        <v>11200</v>
      </c>
      <c r="I56" s="1" t="s">
        <v>12</v>
      </c>
      <c r="J56" s="1" t="s">
        <v>13</v>
      </c>
      <c r="K56" s="1" t="s">
        <v>16</v>
      </c>
      <c r="L56" s="1"/>
    </row>
    <row r="57" spans="1:12" x14ac:dyDescent="0.35">
      <c r="A57" s="1">
        <v>891380046</v>
      </c>
      <c r="B57" s="1" t="s">
        <v>17</v>
      </c>
      <c r="C57" s="1" t="s">
        <v>18</v>
      </c>
      <c r="D57" s="1">
        <v>46210</v>
      </c>
      <c r="E57" s="5">
        <v>44417.652083333334</v>
      </c>
      <c r="F57" s="5">
        <v>44439.427858796298</v>
      </c>
      <c r="G57" s="1">
        <v>11200</v>
      </c>
      <c r="H57" s="1">
        <v>11200</v>
      </c>
      <c r="I57" s="1" t="s">
        <v>12</v>
      </c>
      <c r="J57" s="1" t="s">
        <v>13</v>
      </c>
      <c r="K57" s="1" t="s">
        <v>16</v>
      </c>
      <c r="L57" s="1"/>
    </row>
    <row r="58" spans="1:12" x14ac:dyDescent="0.35">
      <c r="A58" s="1">
        <v>891380046</v>
      </c>
      <c r="B58" s="1" t="s">
        <v>17</v>
      </c>
      <c r="C58" s="1" t="s">
        <v>18</v>
      </c>
      <c r="D58" s="1">
        <v>49182</v>
      </c>
      <c r="E58" s="5">
        <v>44448.450694444444</v>
      </c>
      <c r="F58" s="5">
        <v>44488.322870370372</v>
      </c>
      <c r="G58" s="1">
        <v>11200</v>
      </c>
      <c r="H58" s="1">
        <v>11200</v>
      </c>
      <c r="I58" s="1" t="s">
        <v>12</v>
      </c>
      <c r="J58" s="1" t="s">
        <v>13</v>
      </c>
      <c r="K58" s="1" t="s">
        <v>16</v>
      </c>
      <c r="L58" s="1"/>
    </row>
    <row r="59" spans="1:12" x14ac:dyDescent="0.35">
      <c r="A59" s="1">
        <v>891380046</v>
      </c>
      <c r="B59" s="1" t="s">
        <v>17</v>
      </c>
      <c r="C59" s="1" t="s">
        <v>18</v>
      </c>
      <c r="D59" s="1">
        <v>89404</v>
      </c>
      <c r="E59" s="5">
        <v>44829.336805555555</v>
      </c>
      <c r="F59" s="5">
        <v>44846.478437500002</v>
      </c>
      <c r="G59" s="1">
        <v>12300</v>
      </c>
      <c r="H59" s="1">
        <v>12300</v>
      </c>
      <c r="I59" s="1" t="s">
        <v>12</v>
      </c>
      <c r="J59" s="1" t="s">
        <v>13</v>
      </c>
      <c r="K59" s="1" t="s">
        <v>16</v>
      </c>
      <c r="L59" s="1"/>
    </row>
    <row r="60" spans="1:12" x14ac:dyDescent="0.35">
      <c r="A60" s="1">
        <v>891380046</v>
      </c>
      <c r="B60" s="1" t="s">
        <v>17</v>
      </c>
      <c r="C60" s="1" t="s">
        <v>18</v>
      </c>
      <c r="D60" s="1">
        <v>125642</v>
      </c>
      <c r="E60" s="5">
        <v>45153.39166666667</v>
      </c>
      <c r="F60" s="5">
        <v>45180.496562499997</v>
      </c>
      <c r="G60" s="1">
        <v>57200</v>
      </c>
      <c r="H60" s="1">
        <v>57200</v>
      </c>
      <c r="I60" s="1" t="s">
        <v>12</v>
      </c>
      <c r="J60" s="1" t="s">
        <v>13</v>
      </c>
      <c r="K60" s="1" t="s">
        <v>15</v>
      </c>
      <c r="L60" s="1"/>
    </row>
    <row r="61" spans="1:12" x14ac:dyDescent="0.35">
      <c r="A61" s="1">
        <v>891380046</v>
      </c>
      <c r="B61" s="1" t="s">
        <v>17</v>
      </c>
      <c r="C61" s="1" t="s">
        <v>18</v>
      </c>
      <c r="D61" s="1">
        <v>165722</v>
      </c>
      <c r="E61" s="5">
        <v>45449.706250000003</v>
      </c>
      <c r="F61" s="5">
        <v>45477.43476851852</v>
      </c>
      <c r="G61" s="1">
        <v>16000</v>
      </c>
      <c r="H61" s="1">
        <v>16000</v>
      </c>
      <c r="I61" s="1" t="s">
        <v>12</v>
      </c>
      <c r="J61" s="1" t="s">
        <v>13</v>
      </c>
      <c r="K61" s="1" t="s">
        <v>16</v>
      </c>
      <c r="L61" s="1"/>
    </row>
    <row r="62" spans="1:12" x14ac:dyDescent="0.35">
      <c r="A62" s="1">
        <v>891380046</v>
      </c>
      <c r="B62" s="1" t="s">
        <v>17</v>
      </c>
      <c r="C62" s="1" t="s">
        <v>18</v>
      </c>
      <c r="D62" s="1">
        <v>170169</v>
      </c>
      <c r="E62" s="5">
        <v>45481.413888888892</v>
      </c>
      <c r="F62" s="5">
        <v>45513.341168981482</v>
      </c>
      <c r="G62" s="1">
        <v>16000</v>
      </c>
      <c r="H62" s="1">
        <v>16000</v>
      </c>
      <c r="I62" s="1" t="s">
        <v>12</v>
      </c>
      <c r="J62" s="1" t="s">
        <v>13</v>
      </c>
      <c r="K62" s="1" t="s">
        <v>16</v>
      </c>
      <c r="L62" s="1"/>
    </row>
    <row r="63" spans="1:12" x14ac:dyDescent="0.35">
      <c r="A63" s="1">
        <v>891380046</v>
      </c>
      <c r="B63" s="1" t="s">
        <v>17</v>
      </c>
      <c r="C63" s="1" t="s">
        <v>18</v>
      </c>
      <c r="D63" s="1">
        <v>15753</v>
      </c>
      <c r="E63" s="5">
        <v>44104.758333333331</v>
      </c>
      <c r="F63" s="5">
        <v>44125.619062500002</v>
      </c>
      <c r="G63" s="1">
        <v>385000</v>
      </c>
      <c r="H63" s="1">
        <v>385000</v>
      </c>
      <c r="I63" s="1" t="s">
        <v>12</v>
      </c>
      <c r="J63" s="1" t="s">
        <v>13</v>
      </c>
      <c r="K63" s="1" t="s">
        <v>15</v>
      </c>
      <c r="L63" s="1"/>
    </row>
    <row r="64" spans="1:12" x14ac:dyDescent="0.35">
      <c r="A64" s="1">
        <v>891380046</v>
      </c>
      <c r="B64" s="1" t="s">
        <v>17</v>
      </c>
      <c r="C64" s="1" t="s">
        <v>18</v>
      </c>
      <c r="D64" s="1">
        <v>81650</v>
      </c>
      <c r="E64" s="5">
        <v>44754.520833333336</v>
      </c>
      <c r="F64" s="5">
        <v>44791.724606481483</v>
      </c>
      <c r="G64" s="1">
        <v>80832</v>
      </c>
      <c r="H64" s="1">
        <v>80832</v>
      </c>
      <c r="I64" s="1" t="s">
        <v>12</v>
      </c>
      <c r="J64" s="1" t="s">
        <v>13</v>
      </c>
      <c r="K64" s="1" t="s">
        <v>15</v>
      </c>
      <c r="L64" s="1"/>
    </row>
  </sheetData>
  <autoFilter ref="A1:L64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showGridLines="0" zoomScale="80" zoomScaleNormal="80" workbookViewId="0">
      <selection activeCell="H9" sqref="H9"/>
    </sheetView>
  </sheetViews>
  <sheetFormatPr baseColWidth="10" defaultRowHeight="14.5" x14ac:dyDescent="0.35"/>
  <cols>
    <col min="1" max="1" width="76.90625" customWidth="1"/>
    <col min="2" max="2" width="8.1796875" customWidth="1"/>
    <col min="3" max="3" width="10.6328125" style="9" customWidth="1"/>
    <col min="4" max="5" width="14" style="9" customWidth="1"/>
    <col min="6" max="6" width="16.81640625" style="9" customWidth="1"/>
    <col min="7" max="7" width="19" style="9" customWidth="1"/>
    <col min="8" max="8" width="17.26953125" style="9" customWidth="1"/>
  </cols>
  <sheetData>
    <row r="1" spans="1:8" ht="15" thickBot="1" x14ac:dyDescent="0.4"/>
    <row r="2" spans="1:8" s="24" customFormat="1" ht="42" customHeight="1" thickBot="1" x14ac:dyDescent="0.4">
      <c r="A2" s="28" t="s">
        <v>227</v>
      </c>
      <c r="B2" s="29" t="s">
        <v>234</v>
      </c>
      <c r="C2" s="35" t="s">
        <v>235</v>
      </c>
      <c r="D2" s="35" t="s">
        <v>229</v>
      </c>
      <c r="E2" s="35" t="s">
        <v>230</v>
      </c>
      <c r="F2" s="35" t="s">
        <v>231</v>
      </c>
      <c r="G2" s="35" t="s">
        <v>232</v>
      </c>
      <c r="H2" s="35" t="s">
        <v>233</v>
      </c>
    </row>
    <row r="3" spans="1:8" x14ac:dyDescent="0.35">
      <c r="A3" s="34" t="s">
        <v>188</v>
      </c>
      <c r="B3" s="36">
        <v>8</v>
      </c>
      <c r="C3" s="33">
        <v>600976</v>
      </c>
      <c r="D3" s="33">
        <v>600976</v>
      </c>
      <c r="E3" s="33">
        <v>0</v>
      </c>
      <c r="F3" s="33">
        <v>0</v>
      </c>
      <c r="G3" s="33">
        <v>0</v>
      </c>
      <c r="H3" s="33">
        <v>0</v>
      </c>
    </row>
    <row r="4" spans="1:8" x14ac:dyDescent="0.35">
      <c r="A4" s="25" t="s">
        <v>187</v>
      </c>
      <c r="B4" s="27">
        <v>20</v>
      </c>
      <c r="C4" s="32">
        <v>1775095</v>
      </c>
      <c r="D4" s="32">
        <v>0</v>
      </c>
      <c r="E4" s="32">
        <v>1775095</v>
      </c>
      <c r="F4" s="32">
        <v>0</v>
      </c>
      <c r="G4" s="32">
        <v>0</v>
      </c>
      <c r="H4" s="32">
        <v>0</v>
      </c>
    </row>
    <row r="5" spans="1:8" x14ac:dyDescent="0.35">
      <c r="A5" s="25" t="s">
        <v>186</v>
      </c>
      <c r="B5" s="27">
        <v>13</v>
      </c>
      <c r="C5" s="32">
        <v>2096790</v>
      </c>
      <c r="D5" s="32">
        <v>0</v>
      </c>
      <c r="E5" s="32">
        <v>0</v>
      </c>
      <c r="F5" s="32">
        <v>2096790</v>
      </c>
      <c r="G5" s="32">
        <v>0</v>
      </c>
      <c r="H5" s="32">
        <v>0</v>
      </c>
    </row>
    <row r="6" spans="1:8" x14ac:dyDescent="0.35">
      <c r="A6" s="25" t="s">
        <v>189</v>
      </c>
      <c r="B6" s="27">
        <v>19</v>
      </c>
      <c r="C6" s="32">
        <v>2162653</v>
      </c>
      <c r="D6" s="32">
        <v>0</v>
      </c>
      <c r="E6" s="32">
        <v>0</v>
      </c>
      <c r="F6" s="32">
        <v>0</v>
      </c>
      <c r="G6" s="32">
        <v>0</v>
      </c>
      <c r="H6" s="32">
        <v>2162653</v>
      </c>
    </row>
    <row r="7" spans="1:8" x14ac:dyDescent="0.35">
      <c r="A7" s="25" t="s">
        <v>191</v>
      </c>
      <c r="B7" s="27">
        <v>1</v>
      </c>
      <c r="C7" s="32">
        <v>49800</v>
      </c>
      <c r="D7" s="32">
        <v>0</v>
      </c>
      <c r="E7" s="32">
        <v>0</v>
      </c>
      <c r="F7" s="32">
        <v>0</v>
      </c>
      <c r="G7" s="32">
        <v>2300</v>
      </c>
      <c r="H7" s="32">
        <v>47500</v>
      </c>
    </row>
    <row r="8" spans="1:8" ht="15" thickBot="1" x14ac:dyDescent="0.4">
      <c r="A8" s="26" t="s">
        <v>195</v>
      </c>
      <c r="B8" s="27">
        <v>2</v>
      </c>
      <c r="C8" s="32">
        <v>231100</v>
      </c>
      <c r="D8" s="32">
        <v>0</v>
      </c>
      <c r="E8" s="32">
        <v>0</v>
      </c>
      <c r="F8" s="32">
        <v>0</v>
      </c>
      <c r="G8" s="32">
        <v>231100</v>
      </c>
      <c r="H8" s="32">
        <v>0</v>
      </c>
    </row>
    <row r="9" spans="1:8" ht="15" thickBot="1" x14ac:dyDescent="0.4">
      <c r="A9" s="30" t="s">
        <v>228</v>
      </c>
      <c r="B9" s="31">
        <v>63</v>
      </c>
      <c r="C9" s="37">
        <v>6916414</v>
      </c>
      <c r="D9" s="37">
        <v>600976</v>
      </c>
      <c r="E9" s="37">
        <v>1775095</v>
      </c>
      <c r="F9" s="37">
        <v>2096790</v>
      </c>
      <c r="G9" s="37">
        <v>233400</v>
      </c>
      <c r="H9" s="37">
        <v>2210153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65"/>
  <sheetViews>
    <sheetView showGridLines="0" topLeftCell="M1" zoomScale="80" zoomScaleNormal="80" workbookViewId="0">
      <selection activeCell="P2" sqref="P2"/>
    </sheetView>
  </sheetViews>
  <sheetFormatPr baseColWidth="10" defaultRowHeight="14.5" x14ac:dyDescent="0.35"/>
  <cols>
    <col min="2" max="2" width="32.90625" bestFit="1" customWidth="1"/>
    <col min="3" max="3" width="9" customWidth="1"/>
    <col min="4" max="5" width="8.81640625" customWidth="1"/>
    <col min="6" max="6" width="20.81640625" bestFit="1" customWidth="1"/>
    <col min="7" max="7" width="13.1796875" customWidth="1"/>
    <col min="8" max="8" width="12.81640625" customWidth="1"/>
    <col min="9" max="9" width="16.7265625" customWidth="1"/>
    <col min="10" max="11" width="10.6328125" style="9" bestFit="1" customWidth="1"/>
    <col min="12" max="12" width="15.7265625" bestFit="1" customWidth="1"/>
    <col min="13" max="13" width="11.453125" customWidth="1"/>
    <col min="14" max="14" width="15.1796875" customWidth="1"/>
    <col min="16" max="16" width="18" customWidth="1"/>
    <col min="18" max="18" width="18.08984375" customWidth="1"/>
    <col min="19" max="19" width="11.54296875" bestFit="1" customWidth="1"/>
    <col min="20" max="20" width="13.6328125" bestFit="1" customWidth="1"/>
    <col min="32" max="33" width="11.54296875" bestFit="1" customWidth="1"/>
    <col min="34" max="35" width="11" bestFit="1" customWidth="1"/>
    <col min="36" max="37" width="11.54296875" bestFit="1" customWidth="1"/>
    <col min="38" max="38" width="12.36328125" customWidth="1"/>
    <col min="39" max="39" width="14.90625" customWidth="1"/>
    <col min="42" max="42" width="11.54296875" bestFit="1" customWidth="1"/>
    <col min="45" max="45" width="13.54296875" bestFit="1" customWidth="1"/>
    <col min="46" max="46" width="13.08984375" customWidth="1"/>
    <col min="47" max="47" width="15.54296875" customWidth="1"/>
    <col min="48" max="48" width="11.54296875" bestFit="1" customWidth="1"/>
  </cols>
  <sheetData>
    <row r="1" spans="1:49" x14ac:dyDescent="0.35">
      <c r="K1" s="13">
        <f>SUBTOTAL(9,K3:K65)</f>
        <v>6916414</v>
      </c>
      <c r="S1" s="13">
        <f>SUBTOTAL(9,S3:S65)</f>
        <v>2063478</v>
      </c>
      <c r="W1" s="13">
        <f t="shared" ref="W1:AK1" si="0">SUBTOTAL(9,W3:W65)</f>
        <v>600976</v>
      </c>
      <c r="X1" s="13">
        <f t="shared" si="0"/>
        <v>1775095</v>
      </c>
      <c r="Y1" s="13">
        <f t="shared" si="0"/>
        <v>2096790</v>
      </c>
      <c r="Z1" s="13">
        <f t="shared" si="0"/>
        <v>0</v>
      </c>
      <c r="AA1" s="13">
        <f t="shared" si="0"/>
        <v>0</v>
      </c>
      <c r="AB1" s="13">
        <f t="shared" si="0"/>
        <v>233400</v>
      </c>
      <c r="AC1" s="13">
        <f t="shared" si="0"/>
        <v>2210153</v>
      </c>
      <c r="AD1" s="13">
        <f t="shared" si="0"/>
        <v>0</v>
      </c>
      <c r="AE1" s="13">
        <f t="shared" si="0"/>
        <v>0</v>
      </c>
      <c r="AF1" s="13">
        <f t="shared" si="0"/>
        <v>3897190.48</v>
      </c>
      <c r="AG1" s="13">
        <f t="shared" si="0"/>
        <v>3897190.48</v>
      </c>
      <c r="AH1" s="13">
        <f t="shared" si="0"/>
        <v>0</v>
      </c>
      <c r="AI1" s="13">
        <f t="shared" si="0"/>
        <v>0</v>
      </c>
      <c r="AJ1" s="13">
        <f t="shared" si="0"/>
        <v>1775095</v>
      </c>
      <c r="AK1" s="13">
        <f t="shared" si="0"/>
        <v>233400</v>
      </c>
      <c r="AP1" s="13">
        <f t="shared" ref="AP1:AR1" si="1">SUBTOTAL(9,AP3:AP65)</f>
        <v>3207523.48</v>
      </c>
      <c r="AQ1" s="13">
        <f t="shared" si="1"/>
        <v>726870</v>
      </c>
      <c r="AR1" s="13">
        <f t="shared" si="1"/>
        <v>0</v>
      </c>
    </row>
    <row r="2" spans="1:49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19</v>
      </c>
      <c r="F2" s="7" t="s">
        <v>83</v>
      </c>
      <c r="G2" s="2" t="s">
        <v>2</v>
      </c>
      <c r="H2" s="2" t="s">
        <v>3</v>
      </c>
      <c r="I2" s="8" t="s">
        <v>147</v>
      </c>
      <c r="J2" s="10" t="s">
        <v>4</v>
      </c>
      <c r="K2" s="11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4" t="s">
        <v>148</v>
      </c>
      <c r="Q2" s="2" t="s">
        <v>149</v>
      </c>
      <c r="R2" s="21" t="s">
        <v>185</v>
      </c>
      <c r="S2" s="15" t="s">
        <v>153</v>
      </c>
      <c r="T2" s="15" t="s">
        <v>154</v>
      </c>
      <c r="U2" s="6" t="s">
        <v>155</v>
      </c>
      <c r="V2" s="6" t="s">
        <v>156</v>
      </c>
      <c r="W2" s="16" t="s">
        <v>157</v>
      </c>
      <c r="X2" s="16" t="s">
        <v>158</v>
      </c>
      <c r="Y2" s="16" t="s">
        <v>159</v>
      </c>
      <c r="Z2" s="16" t="s">
        <v>160</v>
      </c>
      <c r="AA2" s="16" t="s">
        <v>161</v>
      </c>
      <c r="AB2" s="16" t="s">
        <v>162</v>
      </c>
      <c r="AC2" s="16" t="s">
        <v>163</v>
      </c>
      <c r="AD2" s="16" t="s">
        <v>164</v>
      </c>
      <c r="AE2" s="16" t="s">
        <v>165</v>
      </c>
      <c r="AF2" s="17" t="s">
        <v>166</v>
      </c>
      <c r="AG2" s="17" t="s">
        <v>167</v>
      </c>
      <c r="AH2" s="18" t="s">
        <v>168</v>
      </c>
      <c r="AI2" s="18" t="s">
        <v>169</v>
      </c>
      <c r="AJ2" s="18" t="s">
        <v>170</v>
      </c>
      <c r="AK2" s="18" t="s">
        <v>171</v>
      </c>
      <c r="AL2" s="18" t="s">
        <v>172</v>
      </c>
      <c r="AM2" s="18" t="s">
        <v>173</v>
      </c>
      <c r="AN2" s="18" t="s">
        <v>174</v>
      </c>
      <c r="AO2" s="18" t="s">
        <v>175</v>
      </c>
      <c r="AP2" s="17" t="s">
        <v>176</v>
      </c>
      <c r="AQ2" s="19" t="s">
        <v>177</v>
      </c>
      <c r="AR2" s="19" t="s">
        <v>178</v>
      </c>
      <c r="AS2" s="19" t="s">
        <v>179</v>
      </c>
      <c r="AT2" s="19" t="s">
        <v>180</v>
      </c>
      <c r="AU2" s="19" t="s">
        <v>181</v>
      </c>
      <c r="AV2" s="19" t="s">
        <v>182</v>
      </c>
      <c r="AW2" s="2" t="s">
        <v>183</v>
      </c>
    </row>
    <row r="3" spans="1:49" x14ac:dyDescent="0.35">
      <c r="A3" s="1">
        <v>891380046</v>
      </c>
      <c r="B3" s="1" t="s">
        <v>17</v>
      </c>
      <c r="C3" s="1" t="s">
        <v>18</v>
      </c>
      <c r="D3" s="1">
        <v>7782</v>
      </c>
      <c r="E3" s="1" t="s">
        <v>20</v>
      </c>
      <c r="F3" s="1" t="s">
        <v>84</v>
      </c>
      <c r="G3" s="5">
        <v>41455</v>
      </c>
      <c r="H3" s="5">
        <v>41470.623159722221</v>
      </c>
      <c r="I3" s="5" t="e">
        <v>#N/A</v>
      </c>
      <c r="J3" s="12">
        <v>648873</v>
      </c>
      <c r="K3" s="12">
        <v>484087</v>
      </c>
      <c r="L3" s="1" t="s">
        <v>12</v>
      </c>
      <c r="M3" s="1" t="s">
        <v>13</v>
      </c>
      <c r="N3" s="1" t="s">
        <v>14</v>
      </c>
      <c r="O3" s="4"/>
      <c r="P3" s="1" t="s">
        <v>186</v>
      </c>
      <c r="Q3" s="1" t="e">
        <v>#N/A</v>
      </c>
      <c r="R3" s="1" t="s">
        <v>186</v>
      </c>
      <c r="S3" s="12">
        <v>0</v>
      </c>
      <c r="T3" s="1"/>
      <c r="U3" s="1"/>
      <c r="V3" s="1"/>
      <c r="W3" s="12">
        <v>0</v>
      </c>
      <c r="X3" s="12">
        <v>0</v>
      </c>
      <c r="Y3" s="12">
        <v>484087</v>
      </c>
      <c r="Z3" s="12">
        <v>0</v>
      </c>
      <c r="AA3" s="12">
        <v>0</v>
      </c>
      <c r="AB3" s="12">
        <v>0</v>
      </c>
      <c r="AC3" s="12">
        <v>0</v>
      </c>
      <c r="AD3" s="12">
        <v>0</v>
      </c>
      <c r="AE3" s="12">
        <v>0</v>
      </c>
      <c r="AF3" s="12">
        <v>0</v>
      </c>
      <c r="AG3" s="12">
        <v>0</v>
      </c>
      <c r="AH3" s="12">
        <v>0</v>
      </c>
      <c r="AI3" s="12">
        <v>0</v>
      </c>
      <c r="AJ3" s="12">
        <v>0</v>
      </c>
      <c r="AK3" s="12">
        <v>0</v>
      </c>
      <c r="AL3" s="12"/>
      <c r="AM3" s="12"/>
      <c r="AN3" s="12"/>
      <c r="AO3" s="12"/>
      <c r="AP3" s="12">
        <v>0</v>
      </c>
      <c r="AQ3" s="1"/>
      <c r="AR3" s="1"/>
      <c r="AS3" s="1"/>
      <c r="AT3" s="1"/>
      <c r="AU3" s="1"/>
      <c r="AV3" s="1"/>
      <c r="AW3" s="5">
        <v>45596</v>
      </c>
    </row>
    <row r="4" spans="1:49" x14ac:dyDescent="0.35">
      <c r="A4" s="1">
        <v>891380046</v>
      </c>
      <c r="B4" s="1" t="s">
        <v>17</v>
      </c>
      <c r="C4" s="1" t="s">
        <v>18</v>
      </c>
      <c r="D4" s="1">
        <v>11314</v>
      </c>
      <c r="E4" s="1" t="s">
        <v>21</v>
      </c>
      <c r="F4" s="1" t="s">
        <v>85</v>
      </c>
      <c r="G4" s="5">
        <v>43220</v>
      </c>
      <c r="H4" s="5">
        <v>43230.412604166668</v>
      </c>
      <c r="I4" s="5" t="e">
        <v>#N/A</v>
      </c>
      <c r="J4" s="12">
        <v>362936</v>
      </c>
      <c r="K4" s="12">
        <v>53646</v>
      </c>
      <c r="L4" s="1" t="s">
        <v>12</v>
      </c>
      <c r="M4" s="1" t="s">
        <v>13</v>
      </c>
      <c r="N4" s="1" t="s">
        <v>15</v>
      </c>
      <c r="O4" s="4"/>
      <c r="P4" s="1" t="s">
        <v>186</v>
      </c>
      <c r="Q4" s="1" t="e">
        <v>#N/A</v>
      </c>
      <c r="R4" s="1" t="s">
        <v>186</v>
      </c>
      <c r="S4" s="12">
        <v>0</v>
      </c>
      <c r="T4" s="1"/>
      <c r="U4" s="1"/>
      <c r="V4" s="1"/>
      <c r="W4" s="12">
        <v>0</v>
      </c>
      <c r="X4" s="12">
        <v>0</v>
      </c>
      <c r="Y4" s="12">
        <v>53646</v>
      </c>
      <c r="Z4" s="12">
        <v>0</v>
      </c>
      <c r="AA4" s="12">
        <v>0</v>
      </c>
      <c r="AB4" s="12">
        <v>0</v>
      </c>
      <c r="AC4" s="12">
        <v>0</v>
      </c>
      <c r="AD4" s="12">
        <v>0</v>
      </c>
      <c r="AE4" s="12">
        <v>0</v>
      </c>
      <c r="AF4" s="12">
        <v>0</v>
      </c>
      <c r="AG4" s="12">
        <v>0</v>
      </c>
      <c r="AH4" s="12">
        <v>0</v>
      </c>
      <c r="AI4" s="12">
        <v>0</v>
      </c>
      <c r="AJ4" s="12">
        <v>0</v>
      </c>
      <c r="AK4" s="12">
        <v>0</v>
      </c>
      <c r="AL4" s="12"/>
      <c r="AM4" s="12"/>
      <c r="AN4" s="12"/>
      <c r="AO4" s="12"/>
      <c r="AP4" s="12">
        <v>0</v>
      </c>
      <c r="AQ4" s="1"/>
      <c r="AR4" s="1"/>
      <c r="AS4" s="1"/>
      <c r="AT4" s="1"/>
      <c r="AU4" s="1"/>
      <c r="AV4" s="1"/>
      <c r="AW4" s="5">
        <v>45596</v>
      </c>
    </row>
    <row r="5" spans="1:49" x14ac:dyDescent="0.35">
      <c r="A5" s="1">
        <v>891380046</v>
      </c>
      <c r="B5" s="1" t="s">
        <v>17</v>
      </c>
      <c r="C5" s="1" t="s">
        <v>18</v>
      </c>
      <c r="D5" s="1">
        <v>11640</v>
      </c>
      <c r="E5" s="1" t="s">
        <v>22</v>
      </c>
      <c r="F5" s="1" t="s">
        <v>86</v>
      </c>
      <c r="G5" s="5">
        <v>43281</v>
      </c>
      <c r="H5" s="5">
        <v>43281.408252314817</v>
      </c>
      <c r="I5" s="5" t="e">
        <v>#N/A</v>
      </c>
      <c r="J5" s="12">
        <v>304091</v>
      </c>
      <c r="K5" s="12">
        <v>304091</v>
      </c>
      <c r="L5" s="1" t="s">
        <v>12</v>
      </c>
      <c r="M5" s="1" t="s">
        <v>13</v>
      </c>
      <c r="N5" s="1" t="s">
        <v>15</v>
      </c>
      <c r="O5" s="1"/>
      <c r="P5" s="1" t="s">
        <v>186</v>
      </c>
      <c r="Q5" s="1" t="e">
        <v>#N/A</v>
      </c>
      <c r="R5" s="1" t="s">
        <v>186</v>
      </c>
      <c r="S5" s="12">
        <v>0</v>
      </c>
      <c r="T5" s="1"/>
      <c r="U5" s="1"/>
      <c r="V5" s="1"/>
      <c r="W5" s="12">
        <v>0</v>
      </c>
      <c r="X5" s="12">
        <v>0</v>
      </c>
      <c r="Y5" s="12">
        <v>304091</v>
      </c>
      <c r="Z5" s="12">
        <v>0</v>
      </c>
      <c r="AA5" s="12">
        <v>0</v>
      </c>
      <c r="AB5" s="12">
        <v>0</v>
      </c>
      <c r="AC5" s="12">
        <v>0</v>
      </c>
      <c r="AD5" s="12">
        <v>0</v>
      </c>
      <c r="AE5" s="12">
        <v>0</v>
      </c>
      <c r="AF5" s="12">
        <v>0</v>
      </c>
      <c r="AG5" s="12">
        <v>0</v>
      </c>
      <c r="AH5" s="12">
        <v>0</v>
      </c>
      <c r="AI5" s="12">
        <v>0</v>
      </c>
      <c r="AJ5" s="12">
        <v>0</v>
      </c>
      <c r="AK5" s="12">
        <v>0</v>
      </c>
      <c r="AL5" s="12"/>
      <c r="AM5" s="12"/>
      <c r="AN5" s="12"/>
      <c r="AO5" s="12"/>
      <c r="AP5" s="12">
        <v>0</v>
      </c>
      <c r="AQ5" s="1"/>
      <c r="AR5" s="1"/>
      <c r="AS5" s="1"/>
      <c r="AT5" s="1"/>
      <c r="AU5" s="1"/>
      <c r="AV5" s="1"/>
      <c r="AW5" s="5">
        <v>45596</v>
      </c>
    </row>
    <row r="6" spans="1:49" x14ac:dyDescent="0.35">
      <c r="A6" s="1">
        <v>891380046</v>
      </c>
      <c r="B6" s="1" t="s">
        <v>17</v>
      </c>
      <c r="C6" s="1" t="s">
        <v>18</v>
      </c>
      <c r="D6" s="1">
        <v>11791</v>
      </c>
      <c r="E6" s="1" t="s">
        <v>23</v>
      </c>
      <c r="F6" s="1" t="s">
        <v>87</v>
      </c>
      <c r="G6" s="5">
        <v>43312</v>
      </c>
      <c r="H6" s="5">
        <v>43322.599710648145</v>
      </c>
      <c r="I6" s="5" t="e">
        <v>#N/A</v>
      </c>
      <c r="J6" s="12">
        <v>473319</v>
      </c>
      <c r="K6" s="12">
        <v>88319</v>
      </c>
      <c r="L6" s="1" t="s">
        <v>12</v>
      </c>
      <c r="M6" s="1" t="s">
        <v>13</v>
      </c>
      <c r="N6" s="1" t="s">
        <v>15</v>
      </c>
      <c r="O6" s="1"/>
      <c r="P6" s="1" t="s">
        <v>186</v>
      </c>
      <c r="Q6" s="1" t="e">
        <v>#N/A</v>
      </c>
      <c r="R6" s="1" t="s">
        <v>186</v>
      </c>
      <c r="S6" s="12">
        <v>0</v>
      </c>
      <c r="T6" s="1"/>
      <c r="U6" s="1"/>
      <c r="V6" s="1"/>
      <c r="W6" s="12">
        <v>0</v>
      </c>
      <c r="X6" s="12">
        <v>0</v>
      </c>
      <c r="Y6" s="12">
        <v>88319</v>
      </c>
      <c r="Z6" s="12">
        <v>0</v>
      </c>
      <c r="AA6" s="12">
        <v>0</v>
      </c>
      <c r="AB6" s="12">
        <v>0</v>
      </c>
      <c r="AC6" s="12">
        <v>0</v>
      </c>
      <c r="AD6" s="12">
        <v>0</v>
      </c>
      <c r="AE6" s="12">
        <v>0</v>
      </c>
      <c r="AF6" s="12">
        <v>0</v>
      </c>
      <c r="AG6" s="12">
        <v>0</v>
      </c>
      <c r="AH6" s="12">
        <v>0</v>
      </c>
      <c r="AI6" s="12">
        <v>0</v>
      </c>
      <c r="AJ6" s="12">
        <v>0</v>
      </c>
      <c r="AK6" s="12">
        <v>0</v>
      </c>
      <c r="AL6" s="12"/>
      <c r="AM6" s="12"/>
      <c r="AN6" s="12"/>
      <c r="AO6" s="12"/>
      <c r="AP6" s="12">
        <v>0</v>
      </c>
      <c r="AQ6" s="1"/>
      <c r="AR6" s="1"/>
      <c r="AS6" s="1"/>
      <c r="AT6" s="1"/>
      <c r="AU6" s="1"/>
      <c r="AV6" s="1"/>
      <c r="AW6" s="5">
        <v>45596</v>
      </c>
    </row>
    <row r="7" spans="1:49" x14ac:dyDescent="0.35">
      <c r="A7" s="1">
        <v>891380046</v>
      </c>
      <c r="B7" s="1" t="s">
        <v>17</v>
      </c>
      <c r="C7" s="1" t="s">
        <v>18</v>
      </c>
      <c r="D7" s="1">
        <v>11934</v>
      </c>
      <c r="E7" s="1" t="s">
        <v>24</v>
      </c>
      <c r="F7" s="1" t="s">
        <v>88</v>
      </c>
      <c r="G7" s="5">
        <v>43343</v>
      </c>
      <c r="H7" s="5">
        <v>43353.467928240738</v>
      </c>
      <c r="I7" s="5" t="e">
        <v>#N/A</v>
      </c>
      <c r="J7" s="12">
        <v>560947</v>
      </c>
      <c r="K7" s="12">
        <v>25931</v>
      </c>
      <c r="L7" s="1" t="s">
        <v>12</v>
      </c>
      <c r="M7" s="1" t="s">
        <v>13</v>
      </c>
      <c r="N7" s="1" t="s">
        <v>15</v>
      </c>
      <c r="O7" s="1"/>
      <c r="P7" s="1" t="s">
        <v>186</v>
      </c>
      <c r="Q7" s="1" t="e">
        <v>#N/A</v>
      </c>
      <c r="R7" s="1" t="s">
        <v>186</v>
      </c>
      <c r="S7" s="12">
        <v>0</v>
      </c>
      <c r="T7" s="1"/>
      <c r="U7" s="1"/>
      <c r="V7" s="1"/>
      <c r="W7" s="12">
        <v>0</v>
      </c>
      <c r="X7" s="12">
        <v>0</v>
      </c>
      <c r="Y7" s="12">
        <v>25931</v>
      </c>
      <c r="Z7" s="12">
        <v>0</v>
      </c>
      <c r="AA7" s="12">
        <v>0</v>
      </c>
      <c r="AB7" s="12">
        <v>0</v>
      </c>
      <c r="AC7" s="12">
        <v>0</v>
      </c>
      <c r="AD7" s="12">
        <v>0</v>
      </c>
      <c r="AE7" s="12">
        <v>0</v>
      </c>
      <c r="AF7" s="12">
        <v>0</v>
      </c>
      <c r="AG7" s="12">
        <v>0</v>
      </c>
      <c r="AH7" s="12">
        <v>0</v>
      </c>
      <c r="AI7" s="12">
        <v>0</v>
      </c>
      <c r="AJ7" s="12">
        <v>0</v>
      </c>
      <c r="AK7" s="12">
        <v>0</v>
      </c>
      <c r="AL7" s="12"/>
      <c r="AM7" s="12"/>
      <c r="AN7" s="12"/>
      <c r="AO7" s="12"/>
      <c r="AP7" s="12">
        <v>0</v>
      </c>
      <c r="AQ7" s="1"/>
      <c r="AR7" s="1"/>
      <c r="AS7" s="1"/>
      <c r="AT7" s="1"/>
      <c r="AU7" s="1"/>
      <c r="AV7" s="1"/>
      <c r="AW7" s="5">
        <v>45596</v>
      </c>
    </row>
    <row r="8" spans="1:49" x14ac:dyDescent="0.35">
      <c r="A8" s="1">
        <v>891380046</v>
      </c>
      <c r="B8" s="1" t="s">
        <v>17</v>
      </c>
      <c r="C8" s="1" t="s">
        <v>18</v>
      </c>
      <c r="D8" s="1">
        <v>12828</v>
      </c>
      <c r="E8" s="1" t="s">
        <v>25</v>
      </c>
      <c r="F8" s="1" t="s">
        <v>89</v>
      </c>
      <c r="G8" s="5">
        <v>43496</v>
      </c>
      <c r="H8" s="5">
        <v>43503.423796296294</v>
      </c>
      <c r="I8" s="5" t="e">
        <v>#N/A</v>
      </c>
      <c r="J8" s="12">
        <v>550188</v>
      </c>
      <c r="K8" s="12">
        <v>400</v>
      </c>
      <c r="L8" s="1" t="s">
        <v>12</v>
      </c>
      <c r="M8" s="1" t="s">
        <v>13</v>
      </c>
      <c r="N8" s="1" t="s">
        <v>15</v>
      </c>
      <c r="O8" s="1"/>
      <c r="P8" s="1" t="s">
        <v>186</v>
      </c>
      <c r="Q8" s="1" t="e">
        <v>#N/A</v>
      </c>
      <c r="R8" s="1" t="s">
        <v>186</v>
      </c>
      <c r="S8" s="12">
        <v>0</v>
      </c>
      <c r="T8" s="1"/>
      <c r="U8" s="1"/>
      <c r="V8" s="1"/>
      <c r="W8" s="12">
        <v>0</v>
      </c>
      <c r="X8" s="12">
        <v>0</v>
      </c>
      <c r="Y8" s="12">
        <v>400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2">
        <v>0</v>
      </c>
      <c r="AL8" s="12"/>
      <c r="AM8" s="12"/>
      <c r="AN8" s="12"/>
      <c r="AO8" s="12"/>
      <c r="AP8" s="12">
        <v>0</v>
      </c>
      <c r="AQ8" s="1"/>
      <c r="AR8" s="1"/>
      <c r="AS8" s="1"/>
      <c r="AT8" s="1"/>
      <c r="AU8" s="1"/>
      <c r="AV8" s="1"/>
      <c r="AW8" s="5">
        <v>45596</v>
      </c>
    </row>
    <row r="9" spans="1:49" x14ac:dyDescent="0.35">
      <c r="A9" s="1">
        <v>891380046</v>
      </c>
      <c r="B9" s="1" t="s">
        <v>17</v>
      </c>
      <c r="C9" s="1" t="s">
        <v>18</v>
      </c>
      <c r="D9" s="1">
        <v>12979</v>
      </c>
      <c r="E9" s="1" t="s">
        <v>26</v>
      </c>
      <c r="F9" s="1" t="s">
        <v>90</v>
      </c>
      <c r="G9" s="5">
        <v>43524</v>
      </c>
      <c r="H9" s="5">
        <v>43525.346168981479</v>
      </c>
      <c r="I9" s="5" t="e">
        <v>#N/A</v>
      </c>
      <c r="J9" s="12">
        <v>581316</v>
      </c>
      <c r="K9" s="12">
        <v>526916</v>
      </c>
      <c r="L9" s="1" t="s">
        <v>12</v>
      </c>
      <c r="M9" s="1" t="s">
        <v>13</v>
      </c>
      <c r="N9" s="1" t="s">
        <v>15</v>
      </c>
      <c r="O9" s="1"/>
      <c r="P9" s="1" t="s">
        <v>186</v>
      </c>
      <c r="Q9" s="1" t="e">
        <v>#N/A</v>
      </c>
      <c r="R9" s="1" t="s">
        <v>186</v>
      </c>
      <c r="S9" s="12">
        <v>0</v>
      </c>
      <c r="T9" s="1"/>
      <c r="U9" s="1"/>
      <c r="V9" s="1"/>
      <c r="W9" s="12">
        <v>0</v>
      </c>
      <c r="X9" s="12">
        <v>0</v>
      </c>
      <c r="Y9" s="12">
        <v>526916</v>
      </c>
      <c r="Z9" s="12">
        <v>0</v>
      </c>
      <c r="AA9" s="12">
        <v>0</v>
      </c>
      <c r="AB9" s="12">
        <v>0</v>
      </c>
      <c r="AC9" s="12">
        <v>0</v>
      </c>
      <c r="AD9" s="12">
        <v>0</v>
      </c>
      <c r="AE9" s="12">
        <v>0</v>
      </c>
      <c r="AF9" s="12">
        <v>0</v>
      </c>
      <c r="AG9" s="12">
        <v>0</v>
      </c>
      <c r="AH9" s="12">
        <v>0</v>
      </c>
      <c r="AI9" s="12">
        <v>0</v>
      </c>
      <c r="AJ9" s="12">
        <v>0</v>
      </c>
      <c r="AK9" s="12">
        <v>0</v>
      </c>
      <c r="AL9" s="12"/>
      <c r="AM9" s="12"/>
      <c r="AN9" s="12"/>
      <c r="AO9" s="12"/>
      <c r="AP9" s="12">
        <v>0</v>
      </c>
      <c r="AQ9" s="1"/>
      <c r="AR9" s="1"/>
      <c r="AS9" s="1"/>
      <c r="AT9" s="1"/>
      <c r="AU9" s="1"/>
      <c r="AV9" s="1"/>
      <c r="AW9" s="5">
        <v>45596</v>
      </c>
    </row>
    <row r="10" spans="1:49" x14ac:dyDescent="0.35">
      <c r="A10" s="1">
        <v>891380046</v>
      </c>
      <c r="B10" s="1" t="s">
        <v>17</v>
      </c>
      <c r="C10" s="1" t="s">
        <v>18</v>
      </c>
      <c r="D10" s="1">
        <v>15987</v>
      </c>
      <c r="E10" s="1" t="s">
        <v>27</v>
      </c>
      <c r="F10" s="1" t="s">
        <v>91</v>
      </c>
      <c r="G10" s="5">
        <v>44134.607638888891</v>
      </c>
      <c r="H10" s="5">
        <v>44152.474386574075</v>
      </c>
      <c r="I10" s="5" t="e">
        <v>#N/A</v>
      </c>
      <c r="J10" s="12">
        <v>456605</v>
      </c>
      <c r="K10" s="12">
        <v>32900</v>
      </c>
      <c r="L10" s="1" t="s">
        <v>12</v>
      </c>
      <c r="M10" s="1" t="s">
        <v>13</v>
      </c>
      <c r="N10" s="1" t="s">
        <v>15</v>
      </c>
      <c r="O10" s="1"/>
      <c r="P10" s="1" t="s">
        <v>186</v>
      </c>
      <c r="Q10" s="1" t="e">
        <v>#N/A</v>
      </c>
      <c r="R10" s="1" t="s">
        <v>186</v>
      </c>
      <c r="S10" s="12">
        <v>0</v>
      </c>
      <c r="T10" s="1"/>
      <c r="U10" s="1"/>
      <c r="V10" s="1"/>
      <c r="W10" s="12">
        <v>0</v>
      </c>
      <c r="X10" s="12">
        <v>0</v>
      </c>
      <c r="Y10" s="12">
        <v>32900</v>
      </c>
      <c r="Z10" s="12">
        <v>0</v>
      </c>
      <c r="AA10" s="12">
        <v>0</v>
      </c>
      <c r="AB10" s="12">
        <v>0</v>
      </c>
      <c r="AC10" s="12">
        <v>0</v>
      </c>
      <c r="AD10" s="12">
        <v>0</v>
      </c>
      <c r="AE10" s="12">
        <v>0</v>
      </c>
      <c r="AF10" s="12">
        <v>0</v>
      </c>
      <c r="AG10" s="12">
        <v>0</v>
      </c>
      <c r="AH10" s="12">
        <v>0</v>
      </c>
      <c r="AI10" s="12">
        <v>0</v>
      </c>
      <c r="AJ10" s="12">
        <v>0</v>
      </c>
      <c r="AK10" s="12">
        <v>0</v>
      </c>
      <c r="AL10" s="12"/>
      <c r="AM10" s="12"/>
      <c r="AN10" s="12"/>
      <c r="AO10" s="12"/>
      <c r="AP10" s="12">
        <v>0</v>
      </c>
      <c r="AQ10" s="1"/>
      <c r="AR10" s="1"/>
      <c r="AS10" s="1"/>
      <c r="AT10" s="1"/>
      <c r="AU10" s="1"/>
      <c r="AV10" s="1"/>
      <c r="AW10" s="5">
        <v>45596</v>
      </c>
    </row>
    <row r="11" spans="1:49" x14ac:dyDescent="0.35">
      <c r="A11" s="1">
        <v>891380046</v>
      </c>
      <c r="B11" s="1" t="s">
        <v>17</v>
      </c>
      <c r="C11" s="1" t="s">
        <v>18</v>
      </c>
      <c r="D11" s="1">
        <v>20488</v>
      </c>
      <c r="E11" s="1" t="s">
        <v>28</v>
      </c>
      <c r="F11" s="1" t="s">
        <v>92</v>
      </c>
      <c r="G11" s="5">
        <v>44180.442361111112</v>
      </c>
      <c r="H11" s="5">
        <v>44196.692476851851</v>
      </c>
      <c r="I11" s="5">
        <v>44211</v>
      </c>
      <c r="J11" s="12">
        <v>16400</v>
      </c>
      <c r="K11" s="12">
        <v>16400</v>
      </c>
      <c r="L11" s="1" t="s">
        <v>12</v>
      </c>
      <c r="M11" s="1" t="s">
        <v>13</v>
      </c>
      <c r="N11" s="1" t="s">
        <v>16</v>
      </c>
      <c r="O11" s="1"/>
      <c r="P11" s="1" t="s">
        <v>187</v>
      </c>
      <c r="Q11" s="1" t="s">
        <v>150</v>
      </c>
      <c r="R11" s="1" t="s">
        <v>187</v>
      </c>
      <c r="S11" s="12">
        <v>0</v>
      </c>
      <c r="T11" s="1"/>
      <c r="U11" s="1"/>
      <c r="V11" s="1"/>
      <c r="W11" s="12">
        <v>0</v>
      </c>
      <c r="X11" s="12">
        <v>16400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0</v>
      </c>
      <c r="AF11" s="12">
        <v>16400</v>
      </c>
      <c r="AG11" s="12">
        <v>16400</v>
      </c>
      <c r="AH11" s="12">
        <v>0</v>
      </c>
      <c r="AI11" s="12">
        <v>0</v>
      </c>
      <c r="AJ11" s="12">
        <v>16400</v>
      </c>
      <c r="AK11" s="12">
        <v>0</v>
      </c>
      <c r="AL11" s="12" t="s">
        <v>196</v>
      </c>
      <c r="AM11" s="12" t="s">
        <v>197</v>
      </c>
      <c r="AN11" s="12" t="s">
        <v>198</v>
      </c>
      <c r="AO11" s="12" t="s">
        <v>199</v>
      </c>
      <c r="AP11" s="12">
        <v>0</v>
      </c>
      <c r="AQ11" s="1"/>
      <c r="AR11" s="1"/>
      <c r="AS11" s="1"/>
      <c r="AT11" s="1"/>
      <c r="AU11" s="1"/>
      <c r="AV11" s="1"/>
      <c r="AW11" s="5">
        <v>45596</v>
      </c>
    </row>
    <row r="12" spans="1:49" x14ac:dyDescent="0.35">
      <c r="A12" s="1">
        <v>891380046</v>
      </c>
      <c r="B12" s="1" t="s">
        <v>17</v>
      </c>
      <c r="C12" s="1" t="s">
        <v>18</v>
      </c>
      <c r="D12" s="1">
        <v>23461</v>
      </c>
      <c r="E12" s="1" t="s">
        <v>29</v>
      </c>
      <c r="F12" s="1" t="s">
        <v>93</v>
      </c>
      <c r="G12" s="5">
        <v>44216.380555555559</v>
      </c>
      <c r="H12" s="5">
        <v>44251.705983796295</v>
      </c>
      <c r="I12" s="5">
        <v>44230</v>
      </c>
      <c r="J12" s="12">
        <v>32900</v>
      </c>
      <c r="K12" s="12">
        <v>32900</v>
      </c>
      <c r="L12" s="1" t="s">
        <v>12</v>
      </c>
      <c r="M12" s="1" t="s">
        <v>13</v>
      </c>
      <c r="N12" s="1" t="s">
        <v>16</v>
      </c>
      <c r="O12" s="1"/>
      <c r="P12" s="1" t="s">
        <v>187</v>
      </c>
      <c r="Q12" s="1" t="s">
        <v>150</v>
      </c>
      <c r="R12" s="1" t="s">
        <v>187</v>
      </c>
      <c r="S12" s="12">
        <v>0</v>
      </c>
      <c r="T12" s="1"/>
      <c r="U12" s="1"/>
      <c r="V12" s="1"/>
      <c r="W12" s="12">
        <v>0</v>
      </c>
      <c r="X12" s="12">
        <v>32900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0</v>
      </c>
      <c r="AF12" s="12">
        <v>32900</v>
      </c>
      <c r="AG12" s="12">
        <v>32900</v>
      </c>
      <c r="AH12" s="12">
        <v>0</v>
      </c>
      <c r="AI12" s="12">
        <v>0</v>
      </c>
      <c r="AJ12" s="12">
        <v>32900</v>
      </c>
      <c r="AK12" s="12">
        <v>0</v>
      </c>
      <c r="AL12" s="12" t="s">
        <v>200</v>
      </c>
      <c r="AM12" s="12" t="s">
        <v>197</v>
      </c>
      <c r="AN12" s="12" t="s">
        <v>198</v>
      </c>
      <c r="AO12" s="12" t="s">
        <v>199</v>
      </c>
      <c r="AP12" s="12">
        <v>0</v>
      </c>
      <c r="AQ12" s="1"/>
      <c r="AR12" s="1"/>
      <c r="AS12" s="1"/>
      <c r="AT12" s="1"/>
      <c r="AU12" s="1"/>
      <c r="AV12" s="1"/>
      <c r="AW12" s="5">
        <v>45596</v>
      </c>
    </row>
    <row r="13" spans="1:49" x14ac:dyDescent="0.35">
      <c r="A13" s="1">
        <v>891380046</v>
      </c>
      <c r="B13" s="1" t="s">
        <v>17</v>
      </c>
      <c r="C13" s="1" t="s">
        <v>18</v>
      </c>
      <c r="D13" s="1">
        <v>33295</v>
      </c>
      <c r="E13" s="1" t="s">
        <v>30</v>
      </c>
      <c r="F13" s="1" t="s">
        <v>94</v>
      </c>
      <c r="G13" s="5">
        <v>44300.642361111109</v>
      </c>
      <c r="H13" s="5">
        <v>44336.671701388892</v>
      </c>
      <c r="I13" s="5">
        <v>44328</v>
      </c>
      <c r="J13" s="12">
        <v>31028</v>
      </c>
      <c r="K13" s="12">
        <v>31028</v>
      </c>
      <c r="L13" s="1" t="s">
        <v>12</v>
      </c>
      <c r="M13" s="1" t="s">
        <v>13</v>
      </c>
      <c r="N13" s="1" t="s">
        <v>16</v>
      </c>
      <c r="O13" s="1"/>
      <c r="P13" s="1" t="s">
        <v>187</v>
      </c>
      <c r="Q13" s="1" t="s">
        <v>150</v>
      </c>
      <c r="R13" s="1" t="s">
        <v>187</v>
      </c>
      <c r="S13" s="12">
        <v>0</v>
      </c>
      <c r="T13" s="1"/>
      <c r="U13" s="1"/>
      <c r="V13" s="1"/>
      <c r="W13" s="12">
        <v>0</v>
      </c>
      <c r="X13" s="12">
        <v>31028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2">
        <v>31028</v>
      </c>
      <c r="AG13" s="12">
        <v>31028</v>
      </c>
      <c r="AH13" s="12">
        <v>0</v>
      </c>
      <c r="AI13" s="12">
        <v>0</v>
      </c>
      <c r="AJ13" s="12">
        <v>31028</v>
      </c>
      <c r="AK13" s="12">
        <v>0</v>
      </c>
      <c r="AL13" s="12" t="s">
        <v>201</v>
      </c>
      <c r="AM13" s="12" t="s">
        <v>197</v>
      </c>
      <c r="AN13" s="12" t="s">
        <v>198</v>
      </c>
      <c r="AO13" s="12" t="s">
        <v>199</v>
      </c>
      <c r="AP13" s="12">
        <v>0</v>
      </c>
      <c r="AQ13" s="1"/>
      <c r="AR13" s="1"/>
      <c r="AS13" s="1"/>
      <c r="AT13" s="1"/>
      <c r="AU13" s="1"/>
      <c r="AV13" s="1"/>
      <c r="AW13" s="5">
        <v>45596</v>
      </c>
    </row>
    <row r="14" spans="1:49" x14ac:dyDescent="0.35">
      <c r="A14" s="1">
        <v>891380046</v>
      </c>
      <c r="B14" s="1" t="s">
        <v>17</v>
      </c>
      <c r="C14" s="1" t="s">
        <v>18</v>
      </c>
      <c r="D14" s="1">
        <v>36429</v>
      </c>
      <c r="E14" s="1" t="s">
        <v>31</v>
      </c>
      <c r="F14" s="1" t="s">
        <v>95</v>
      </c>
      <c r="G14" s="5">
        <v>44332.728472222225</v>
      </c>
      <c r="H14" s="5">
        <v>44357.401053240741</v>
      </c>
      <c r="I14" s="5">
        <v>44357</v>
      </c>
      <c r="J14" s="12">
        <v>113607</v>
      </c>
      <c r="K14" s="12">
        <v>113607</v>
      </c>
      <c r="L14" s="1" t="s">
        <v>12</v>
      </c>
      <c r="M14" s="1" t="s">
        <v>13</v>
      </c>
      <c r="N14" s="1" t="s">
        <v>15</v>
      </c>
      <c r="O14" s="1"/>
      <c r="P14" s="1" t="s">
        <v>187</v>
      </c>
      <c r="Q14" s="1" t="s">
        <v>150</v>
      </c>
      <c r="R14" s="1" t="s">
        <v>187</v>
      </c>
      <c r="S14" s="12">
        <v>0</v>
      </c>
      <c r="T14" s="1"/>
      <c r="U14" s="1"/>
      <c r="V14" s="1"/>
      <c r="W14" s="12">
        <v>0</v>
      </c>
      <c r="X14" s="12">
        <v>113607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0</v>
      </c>
      <c r="AF14" s="12">
        <v>113607</v>
      </c>
      <c r="AG14" s="12">
        <v>113607</v>
      </c>
      <c r="AH14" s="12">
        <v>0</v>
      </c>
      <c r="AI14" s="12">
        <v>0</v>
      </c>
      <c r="AJ14" s="12">
        <v>113607</v>
      </c>
      <c r="AK14" s="12">
        <v>0</v>
      </c>
      <c r="AL14" s="12" t="s">
        <v>202</v>
      </c>
      <c r="AM14" s="12" t="s">
        <v>197</v>
      </c>
      <c r="AN14" s="12" t="s">
        <v>198</v>
      </c>
      <c r="AO14" s="12" t="s">
        <v>199</v>
      </c>
      <c r="AP14" s="12">
        <v>0</v>
      </c>
      <c r="AQ14" s="1"/>
      <c r="AR14" s="1"/>
      <c r="AS14" s="1"/>
      <c r="AT14" s="1"/>
      <c r="AU14" s="1"/>
      <c r="AV14" s="1"/>
      <c r="AW14" s="5">
        <v>45596</v>
      </c>
    </row>
    <row r="15" spans="1:49" x14ac:dyDescent="0.35">
      <c r="A15" s="1">
        <v>891380046</v>
      </c>
      <c r="B15" s="1" t="s">
        <v>17</v>
      </c>
      <c r="C15" s="1" t="s">
        <v>18</v>
      </c>
      <c r="D15" s="1">
        <v>51278</v>
      </c>
      <c r="E15" s="1" t="s">
        <v>32</v>
      </c>
      <c r="F15" s="1" t="s">
        <v>96</v>
      </c>
      <c r="G15" s="5">
        <v>44462.742361111108</v>
      </c>
      <c r="H15" s="5">
        <v>44488.330208333333</v>
      </c>
      <c r="I15" s="5">
        <v>44488</v>
      </c>
      <c r="J15" s="12">
        <v>17000</v>
      </c>
      <c r="K15" s="12">
        <v>17000</v>
      </c>
      <c r="L15" s="1" t="s">
        <v>12</v>
      </c>
      <c r="M15" s="1" t="s">
        <v>13</v>
      </c>
      <c r="N15" s="1" t="s">
        <v>16</v>
      </c>
      <c r="O15" s="1"/>
      <c r="P15" s="1" t="s">
        <v>187</v>
      </c>
      <c r="Q15" s="1" t="s">
        <v>150</v>
      </c>
      <c r="R15" s="1" t="s">
        <v>187</v>
      </c>
      <c r="S15" s="12">
        <v>0</v>
      </c>
      <c r="T15" s="1"/>
      <c r="U15" s="1"/>
      <c r="V15" s="1"/>
      <c r="W15" s="12">
        <v>0</v>
      </c>
      <c r="X15" s="12">
        <v>17000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17000</v>
      </c>
      <c r="AG15" s="12">
        <v>17000</v>
      </c>
      <c r="AH15" s="12">
        <v>0</v>
      </c>
      <c r="AI15" s="12">
        <v>0</v>
      </c>
      <c r="AJ15" s="12">
        <v>17000</v>
      </c>
      <c r="AK15" s="12">
        <v>0</v>
      </c>
      <c r="AL15" s="12" t="s">
        <v>203</v>
      </c>
      <c r="AM15" s="12" t="s">
        <v>197</v>
      </c>
      <c r="AN15" s="12" t="s">
        <v>198</v>
      </c>
      <c r="AO15" s="12" t="s">
        <v>199</v>
      </c>
      <c r="AP15" s="12">
        <v>0</v>
      </c>
      <c r="AQ15" s="1"/>
      <c r="AR15" s="1"/>
      <c r="AS15" s="1"/>
      <c r="AT15" s="1"/>
      <c r="AU15" s="1"/>
      <c r="AV15" s="1"/>
      <c r="AW15" s="5">
        <v>45596</v>
      </c>
    </row>
    <row r="16" spans="1:49" x14ac:dyDescent="0.35">
      <c r="A16" s="1">
        <v>891380046</v>
      </c>
      <c r="B16" s="1" t="s">
        <v>17</v>
      </c>
      <c r="C16" s="1" t="s">
        <v>18</v>
      </c>
      <c r="D16" s="1">
        <v>51279</v>
      </c>
      <c r="E16" s="1" t="s">
        <v>33</v>
      </c>
      <c r="F16" s="1" t="s">
        <v>97</v>
      </c>
      <c r="G16" s="5">
        <v>44462.745138888888</v>
      </c>
      <c r="H16" s="5">
        <v>44488.330208333333</v>
      </c>
      <c r="I16" s="5">
        <v>44488</v>
      </c>
      <c r="J16" s="12">
        <v>22600</v>
      </c>
      <c r="K16" s="12">
        <v>22600</v>
      </c>
      <c r="L16" s="1" t="s">
        <v>12</v>
      </c>
      <c r="M16" s="1" t="s">
        <v>13</v>
      </c>
      <c r="N16" s="1" t="s">
        <v>16</v>
      </c>
      <c r="O16" s="1"/>
      <c r="P16" s="1" t="s">
        <v>187</v>
      </c>
      <c r="Q16" s="1" t="s">
        <v>150</v>
      </c>
      <c r="R16" s="1" t="s">
        <v>187</v>
      </c>
      <c r="S16" s="12">
        <v>0</v>
      </c>
      <c r="T16" s="1"/>
      <c r="U16" s="1"/>
      <c r="V16" s="1"/>
      <c r="W16" s="12">
        <v>0</v>
      </c>
      <c r="X16" s="12">
        <v>22600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0</v>
      </c>
      <c r="AE16" s="12">
        <v>0</v>
      </c>
      <c r="AF16" s="12">
        <v>22600</v>
      </c>
      <c r="AG16" s="12">
        <v>22600</v>
      </c>
      <c r="AH16" s="12">
        <v>0</v>
      </c>
      <c r="AI16" s="12">
        <v>0</v>
      </c>
      <c r="AJ16" s="12">
        <v>22600</v>
      </c>
      <c r="AK16" s="12">
        <v>0</v>
      </c>
      <c r="AL16" s="12" t="s">
        <v>204</v>
      </c>
      <c r="AM16" s="12" t="s">
        <v>197</v>
      </c>
      <c r="AN16" s="12" t="s">
        <v>198</v>
      </c>
      <c r="AO16" s="12" t="s">
        <v>199</v>
      </c>
      <c r="AP16" s="12">
        <v>0</v>
      </c>
      <c r="AQ16" s="1"/>
      <c r="AR16" s="1"/>
      <c r="AS16" s="1"/>
      <c r="AT16" s="1"/>
      <c r="AU16" s="1"/>
      <c r="AV16" s="1"/>
      <c r="AW16" s="5">
        <v>45596</v>
      </c>
    </row>
    <row r="17" spans="1:49" x14ac:dyDescent="0.35">
      <c r="A17" s="1">
        <v>891380046</v>
      </c>
      <c r="B17" s="1" t="s">
        <v>17</v>
      </c>
      <c r="C17" s="1" t="s">
        <v>18</v>
      </c>
      <c r="D17" s="1">
        <v>62070</v>
      </c>
      <c r="E17" s="1" t="s">
        <v>34</v>
      </c>
      <c r="F17" s="1" t="s">
        <v>98</v>
      </c>
      <c r="G17" s="5">
        <v>44566.447222222225</v>
      </c>
      <c r="H17" s="5">
        <v>44603.398761574077</v>
      </c>
      <c r="I17" s="5">
        <v>44603</v>
      </c>
      <c r="J17" s="12">
        <v>36300</v>
      </c>
      <c r="K17" s="12">
        <v>36300</v>
      </c>
      <c r="L17" s="1" t="s">
        <v>12</v>
      </c>
      <c r="M17" s="1" t="s">
        <v>13</v>
      </c>
      <c r="N17" s="1" t="s">
        <v>16</v>
      </c>
      <c r="O17" s="1"/>
      <c r="P17" s="1" t="s">
        <v>187</v>
      </c>
      <c r="Q17" s="1" t="s">
        <v>150</v>
      </c>
      <c r="R17" s="1" t="s">
        <v>187</v>
      </c>
      <c r="S17" s="12">
        <v>0</v>
      </c>
      <c r="T17" s="1"/>
      <c r="U17" s="1"/>
      <c r="V17" s="1"/>
      <c r="W17" s="12">
        <v>0</v>
      </c>
      <c r="X17" s="12">
        <v>36300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2">
        <v>36300</v>
      </c>
      <c r="AG17" s="12">
        <v>36300</v>
      </c>
      <c r="AH17" s="12">
        <v>0</v>
      </c>
      <c r="AI17" s="12">
        <v>0</v>
      </c>
      <c r="AJ17" s="12">
        <v>36300</v>
      </c>
      <c r="AK17" s="12">
        <v>0</v>
      </c>
      <c r="AL17" s="12" t="s">
        <v>205</v>
      </c>
      <c r="AM17" s="12" t="s">
        <v>197</v>
      </c>
      <c r="AN17" s="12" t="s">
        <v>198</v>
      </c>
      <c r="AO17" s="12" t="s">
        <v>199</v>
      </c>
      <c r="AP17" s="12">
        <v>0</v>
      </c>
      <c r="AQ17" s="1"/>
      <c r="AR17" s="1"/>
      <c r="AS17" s="1"/>
      <c r="AT17" s="1"/>
      <c r="AU17" s="1"/>
      <c r="AV17" s="1"/>
      <c r="AW17" s="5">
        <v>45596</v>
      </c>
    </row>
    <row r="18" spans="1:49" x14ac:dyDescent="0.35">
      <c r="A18" s="1">
        <v>891380046</v>
      </c>
      <c r="B18" s="1" t="s">
        <v>17</v>
      </c>
      <c r="C18" s="1" t="s">
        <v>18</v>
      </c>
      <c r="D18" s="1">
        <v>89717</v>
      </c>
      <c r="E18" s="1" t="s">
        <v>35</v>
      </c>
      <c r="F18" s="1" t="s">
        <v>99</v>
      </c>
      <c r="G18" s="5">
        <v>44831.916666666664</v>
      </c>
      <c r="H18" s="5">
        <v>44846.479907407411</v>
      </c>
      <c r="I18" s="5">
        <v>44845</v>
      </c>
      <c r="J18" s="12">
        <v>125906</v>
      </c>
      <c r="K18" s="12">
        <v>6</v>
      </c>
      <c r="L18" s="1" t="s">
        <v>12</v>
      </c>
      <c r="M18" s="1" t="s">
        <v>13</v>
      </c>
      <c r="N18" s="1" t="s">
        <v>15</v>
      </c>
      <c r="O18" s="1"/>
      <c r="P18" s="1" t="s">
        <v>188</v>
      </c>
      <c r="Q18" s="1" t="s">
        <v>151</v>
      </c>
      <c r="R18" s="1" t="s">
        <v>188</v>
      </c>
      <c r="S18" s="12">
        <v>0</v>
      </c>
      <c r="T18" s="1"/>
      <c r="U18" s="1"/>
      <c r="V18" s="1"/>
      <c r="W18" s="12">
        <v>6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v>0</v>
      </c>
      <c r="AF18" s="12">
        <v>125900</v>
      </c>
      <c r="AG18" s="12">
        <v>125900</v>
      </c>
      <c r="AH18" s="12">
        <v>0</v>
      </c>
      <c r="AI18" s="12">
        <v>0</v>
      </c>
      <c r="AJ18" s="12">
        <v>0</v>
      </c>
      <c r="AK18" s="12">
        <v>0</v>
      </c>
      <c r="AL18" s="12"/>
      <c r="AM18" s="12"/>
      <c r="AN18" s="12"/>
      <c r="AO18" s="12"/>
      <c r="AP18" s="12">
        <v>125900</v>
      </c>
      <c r="AQ18" s="12">
        <v>125900</v>
      </c>
      <c r="AR18" s="1"/>
      <c r="AS18" s="22">
        <v>2201341417</v>
      </c>
      <c r="AT18" s="1"/>
      <c r="AU18" s="22" t="s">
        <v>192</v>
      </c>
      <c r="AV18" s="12">
        <v>1804009</v>
      </c>
      <c r="AW18" s="5">
        <v>45596</v>
      </c>
    </row>
    <row r="19" spans="1:49" x14ac:dyDescent="0.35">
      <c r="A19" s="1">
        <v>891380046</v>
      </c>
      <c r="B19" s="1" t="s">
        <v>17</v>
      </c>
      <c r="C19" s="1" t="s">
        <v>18</v>
      </c>
      <c r="D19" s="1">
        <v>147156</v>
      </c>
      <c r="E19" s="1" t="s">
        <v>36</v>
      </c>
      <c r="F19" s="1" t="s">
        <v>100</v>
      </c>
      <c r="G19" s="5">
        <v>45314.725694444445</v>
      </c>
      <c r="H19" s="5">
        <v>45328.629247685189</v>
      </c>
      <c r="I19" s="5">
        <v>45328.602194791667</v>
      </c>
      <c r="J19" s="12">
        <v>88340</v>
      </c>
      <c r="K19" s="12">
        <v>88340</v>
      </c>
      <c r="L19" s="1" t="s">
        <v>12</v>
      </c>
      <c r="M19" s="1" t="s">
        <v>13</v>
      </c>
      <c r="N19" s="1" t="s">
        <v>15</v>
      </c>
      <c r="O19" s="1"/>
      <c r="P19" s="1" t="s">
        <v>187</v>
      </c>
      <c r="Q19" s="1" t="s">
        <v>150</v>
      </c>
      <c r="R19" s="1" t="s">
        <v>187</v>
      </c>
      <c r="S19" s="12">
        <v>0</v>
      </c>
      <c r="T19" s="1"/>
      <c r="U19" s="1"/>
      <c r="V19" s="1"/>
      <c r="W19" s="12">
        <v>0</v>
      </c>
      <c r="X19" s="12">
        <v>88340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88340</v>
      </c>
      <c r="AK19" s="12">
        <v>0</v>
      </c>
      <c r="AL19" s="12" t="s">
        <v>206</v>
      </c>
      <c r="AM19" s="12" t="s">
        <v>197</v>
      </c>
      <c r="AN19" s="12" t="s">
        <v>207</v>
      </c>
      <c r="AO19" s="12" t="s">
        <v>208</v>
      </c>
      <c r="AP19" s="12">
        <v>0</v>
      </c>
      <c r="AQ19" s="1"/>
      <c r="AR19" s="1"/>
      <c r="AS19" s="1"/>
      <c r="AT19" s="1"/>
      <c r="AU19" s="1"/>
      <c r="AV19" s="1"/>
      <c r="AW19" s="5">
        <v>45596</v>
      </c>
    </row>
    <row r="20" spans="1:49" x14ac:dyDescent="0.35">
      <c r="A20" s="1">
        <v>891380046</v>
      </c>
      <c r="B20" s="1" t="s">
        <v>17</v>
      </c>
      <c r="C20" s="1" t="s">
        <v>18</v>
      </c>
      <c r="D20" s="1">
        <v>154693</v>
      </c>
      <c r="E20" s="1" t="s">
        <v>37</v>
      </c>
      <c r="F20" s="1" t="s">
        <v>101</v>
      </c>
      <c r="G20" s="5">
        <v>45369.162499999999</v>
      </c>
      <c r="H20" s="5">
        <v>45391.656631944446</v>
      </c>
      <c r="I20" s="5">
        <v>45391.533701585649</v>
      </c>
      <c r="J20" s="12">
        <v>1148688</v>
      </c>
      <c r="K20" s="12">
        <v>1148688</v>
      </c>
      <c r="L20" s="1" t="s">
        <v>12</v>
      </c>
      <c r="M20" s="1" t="s">
        <v>13</v>
      </c>
      <c r="N20" s="1" t="s">
        <v>15</v>
      </c>
      <c r="O20" s="1"/>
      <c r="P20" s="1" t="s">
        <v>187</v>
      </c>
      <c r="Q20" s="1" t="s">
        <v>150</v>
      </c>
      <c r="R20" s="1" t="s">
        <v>187</v>
      </c>
      <c r="S20" s="12">
        <v>0</v>
      </c>
      <c r="T20" s="1"/>
      <c r="U20" s="1"/>
      <c r="V20" s="1"/>
      <c r="W20" s="12">
        <v>0</v>
      </c>
      <c r="X20" s="12">
        <v>1148688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0</v>
      </c>
      <c r="AH20" s="12">
        <v>0</v>
      </c>
      <c r="AI20" s="12">
        <v>0</v>
      </c>
      <c r="AJ20" s="12">
        <v>1148688</v>
      </c>
      <c r="AK20" s="12">
        <v>0</v>
      </c>
      <c r="AL20" s="12" t="s">
        <v>209</v>
      </c>
      <c r="AM20" s="12" t="s">
        <v>197</v>
      </c>
      <c r="AN20" s="12" t="s">
        <v>207</v>
      </c>
      <c r="AO20" s="12" t="s">
        <v>208</v>
      </c>
      <c r="AP20" s="12">
        <v>0</v>
      </c>
      <c r="AQ20" s="1"/>
      <c r="AR20" s="1"/>
      <c r="AS20" s="1"/>
      <c r="AT20" s="1"/>
      <c r="AU20" s="1"/>
      <c r="AV20" s="1"/>
      <c r="AW20" s="5">
        <v>45596</v>
      </c>
    </row>
    <row r="21" spans="1:49" x14ac:dyDescent="0.35">
      <c r="A21" s="1">
        <v>891380046</v>
      </c>
      <c r="B21" s="1" t="s">
        <v>17</v>
      </c>
      <c r="C21" s="1" t="s">
        <v>18</v>
      </c>
      <c r="D21" s="1">
        <v>160682</v>
      </c>
      <c r="E21" s="1" t="s">
        <v>38</v>
      </c>
      <c r="F21" s="1" t="s">
        <v>102</v>
      </c>
      <c r="G21" s="5">
        <v>45415.604861111111</v>
      </c>
      <c r="H21" s="5">
        <v>45456.385081018518</v>
      </c>
      <c r="I21" s="5">
        <v>45455.707028356483</v>
      </c>
      <c r="J21" s="12">
        <v>87030</v>
      </c>
      <c r="K21" s="12">
        <v>87030</v>
      </c>
      <c r="L21" s="1" t="s">
        <v>12</v>
      </c>
      <c r="M21" s="1" t="s">
        <v>13</v>
      </c>
      <c r="N21" s="1" t="s">
        <v>15</v>
      </c>
      <c r="O21" s="1"/>
      <c r="P21" s="1" t="s">
        <v>188</v>
      </c>
      <c r="Q21" s="1" t="s">
        <v>151</v>
      </c>
      <c r="R21" s="1" t="s">
        <v>189</v>
      </c>
      <c r="S21" s="12">
        <v>0</v>
      </c>
      <c r="T21" s="1"/>
      <c r="U21" s="1"/>
      <c r="V21" s="1"/>
      <c r="W21" s="12">
        <v>87030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87030</v>
      </c>
      <c r="AG21" s="12">
        <v>87030</v>
      </c>
      <c r="AH21" s="12">
        <v>0</v>
      </c>
      <c r="AI21" s="12">
        <v>0</v>
      </c>
      <c r="AJ21" s="12">
        <v>0</v>
      </c>
      <c r="AK21" s="12">
        <v>0</v>
      </c>
      <c r="AL21" s="12"/>
      <c r="AM21" s="12"/>
      <c r="AN21" s="12"/>
      <c r="AO21" s="12"/>
      <c r="AP21" s="12">
        <v>87030</v>
      </c>
      <c r="AQ21" s="20">
        <v>87030</v>
      </c>
      <c r="AR21" s="1"/>
      <c r="AS21" s="1">
        <v>2201561974</v>
      </c>
      <c r="AT21" s="1"/>
      <c r="AU21" s="1" t="s">
        <v>184</v>
      </c>
      <c r="AV21" s="12">
        <v>510670</v>
      </c>
      <c r="AW21" s="5">
        <v>45596</v>
      </c>
    </row>
    <row r="22" spans="1:49" x14ac:dyDescent="0.35">
      <c r="A22" s="1">
        <v>891380046</v>
      </c>
      <c r="B22" s="1" t="s">
        <v>17</v>
      </c>
      <c r="C22" s="1" t="s">
        <v>18</v>
      </c>
      <c r="D22" s="1">
        <v>161326</v>
      </c>
      <c r="E22" s="1" t="s">
        <v>39</v>
      </c>
      <c r="F22" s="1" t="s">
        <v>103</v>
      </c>
      <c r="G22" s="5">
        <v>45420.407638888886</v>
      </c>
      <c r="H22" s="5">
        <v>45456.385081018518</v>
      </c>
      <c r="I22" s="5">
        <v>45455.712162268515</v>
      </c>
      <c r="J22" s="12">
        <v>85400</v>
      </c>
      <c r="K22" s="12">
        <v>85400</v>
      </c>
      <c r="L22" s="1" t="s">
        <v>12</v>
      </c>
      <c r="M22" s="1" t="s">
        <v>13</v>
      </c>
      <c r="N22" s="1" t="s">
        <v>15</v>
      </c>
      <c r="O22" s="1"/>
      <c r="P22" s="1" t="s">
        <v>188</v>
      </c>
      <c r="Q22" s="1" t="s">
        <v>151</v>
      </c>
      <c r="R22" s="1" t="s">
        <v>189</v>
      </c>
      <c r="S22" s="12">
        <v>0</v>
      </c>
      <c r="T22" s="1"/>
      <c r="U22" s="1"/>
      <c r="V22" s="1"/>
      <c r="W22" s="12">
        <v>85400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85400</v>
      </c>
      <c r="AG22" s="12">
        <v>85400</v>
      </c>
      <c r="AH22" s="12">
        <v>0</v>
      </c>
      <c r="AI22" s="12">
        <v>0</v>
      </c>
      <c r="AJ22" s="12">
        <v>0</v>
      </c>
      <c r="AK22" s="12">
        <v>0</v>
      </c>
      <c r="AL22" s="12"/>
      <c r="AM22" s="12"/>
      <c r="AN22" s="12"/>
      <c r="AO22" s="12"/>
      <c r="AP22" s="12">
        <v>85400</v>
      </c>
      <c r="AQ22" s="1">
        <v>85400</v>
      </c>
      <c r="AR22" s="1"/>
      <c r="AS22" s="1">
        <v>2201561974</v>
      </c>
      <c r="AT22" s="1"/>
      <c r="AU22" s="1" t="s">
        <v>184</v>
      </c>
      <c r="AV22" s="12">
        <v>510670</v>
      </c>
      <c r="AW22" s="5">
        <v>45596</v>
      </c>
    </row>
    <row r="23" spans="1:49" x14ac:dyDescent="0.35">
      <c r="A23" s="1">
        <v>891380046</v>
      </c>
      <c r="B23" s="1" t="s">
        <v>17</v>
      </c>
      <c r="C23" s="1" t="s">
        <v>18</v>
      </c>
      <c r="D23" s="1">
        <v>161605</v>
      </c>
      <c r="E23" s="1" t="s">
        <v>40</v>
      </c>
      <c r="F23" s="1" t="s">
        <v>104</v>
      </c>
      <c r="G23" s="5">
        <v>45422.580555555556</v>
      </c>
      <c r="H23" s="5">
        <v>45456.385092592594</v>
      </c>
      <c r="I23" s="5">
        <v>45455.716868668984</v>
      </c>
      <c r="J23" s="12">
        <v>521100</v>
      </c>
      <c r="K23" s="12">
        <v>224500</v>
      </c>
      <c r="L23" s="1" t="s">
        <v>12</v>
      </c>
      <c r="M23" s="1" t="s">
        <v>13</v>
      </c>
      <c r="N23" s="1" t="s">
        <v>15</v>
      </c>
      <c r="O23" s="1"/>
      <c r="P23" s="1" t="s">
        <v>195</v>
      </c>
      <c r="Q23" s="1" t="s">
        <v>152</v>
      </c>
      <c r="R23" s="1" t="s">
        <v>190</v>
      </c>
      <c r="S23" s="12">
        <v>0</v>
      </c>
      <c r="T23" s="1"/>
      <c r="U23" s="1"/>
      <c r="V23" s="1"/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f>K23</f>
        <v>224500</v>
      </c>
      <c r="AC23" s="12">
        <v>0</v>
      </c>
      <c r="AD23" s="12">
        <v>0</v>
      </c>
      <c r="AE23" s="12">
        <v>0</v>
      </c>
      <c r="AF23" s="12">
        <v>521100</v>
      </c>
      <c r="AG23" s="12">
        <v>521100</v>
      </c>
      <c r="AH23" s="12">
        <v>0</v>
      </c>
      <c r="AI23" s="12">
        <v>0</v>
      </c>
      <c r="AJ23" s="12">
        <v>0</v>
      </c>
      <c r="AK23" s="12">
        <v>224500</v>
      </c>
      <c r="AL23" s="23" t="s">
        <v>224</v>
      </c>
      <c r="AM23" s="23" t="s">
        <v>225</v>
      </c>
      <c r="AN23" s="23" t="s">
        <v>219</v>
      </c>
      <c r="AO23" s="23" t="s">
        <v>199</v>
      </c>
      <c r="AP23" s="12">
        <v>296600</v>
      </c>
      <c r="AQ23" s="1"/>
      <c r="AR23" s="1"/>
      <c r="AS23" s="1"/>
      <c r="AT23" s="1"/>
      <c r="AU23" s="1"/>
      <c r="AV23" s="1"/>
      <c r="AW23" s="5">
        <v>45596</v>
      </c>
    </row>
    <row r="24" spans="1:49" x14ac:dyDescent="0.35">
      <c r="A24" s="1">
        <v>891380046</v>
      </c>
      <c r="B24" s="1" t="s">
        <v>17</v>
      </c>
      <c r="C24" s="1" t="s">
        <v>18</v>
      </c>
      <c r="D24" s="1">
        <v>162514</v>
      </c>
      <c r="E24" s="1" t="s">
        <v>41</v>
      </c>
      <c r="F24" s="1" t="s">
        <v>105</v>
      </c>
      <c r="G24" s="5">
        <v>45429.286111111112</v>
      </c>
      <c r="H24" s="5">
        <v>45456.385092592594</v>
      </c>
      <c r="I24" s="5">
        <v>45455.720149189816</v>
      </c>
      <c r="J24" s="12">
        <v>52000</v>
      </c>
      <c r="K24" s="12">
        <v>52000</v>
      </c>
      <c r="L24" s="1" t="s">
        <v>12</v>
      </c>
      <c r="M24" s="1" t="s">
        <v>13</v>
      </c>
      <c r="N24" s="1" t="s">
        <v>16</v>
      </c>
      <c r="O24" s="1"/>
      <c r="P24" s="1" t="s">
        <v>187</v>
      </c>
      <c r="Q24" s="1" t="s">
        <v>150</v>
      </c>
      <c r="R24" s="1" t="s">
        <v>187</v>
      </c>
      <c r="S24" s="12">
        <v>0</v>
      </c>
      <c r="T24" s="1"/>
      <c r="U24" s="1"/>
      <c r="V24" s="1"/>
      <c r="W24" s="12">
        <v>0</v>
      </c>
      <c r="X24" s="12">
        <v>52000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52000</v>
      </c>
      <c r="AK24" s="12">
        <v>0</v>
      </c>
      <c r="AL24" s="12" t="s">
        <v>210</v>
      </c>
      <c r="AM24" s="12" t="s">
        <v>197</v>
      </c>
      <c r="AN24" s="12" t="s">
        <v>211</v>
      </c>
      <c r="AO24" s="12" t="s">
        <v>199</v>
      </c>
      <c r="AP24" s="12">
        <v>0</v>
      </c>
      <c r="AQ24" s="1"/>
      <c r="AR24" s="1"/>
      <c r="AS24" s="1"/>
      <c r="AT24" s="1"/>
      <c r="AU24" s="1"/>
      <c r="AV24" s="1"/>
      <c r="AW24" s="5">
        <v>45596</v>
      </c>
    </row>
    <row r="25" spans="1:49" x14ac:dyDescent="0.35">
      <c r="A25" s="1">
        <v>891380046</v>
      </c>
      <c r="B25" s="1" t="s">
        <v>17</v>
      </c>
      <c r="C25" s="1" t="s">
        <v>18</v>
      </c>
      <c r="D25" s="1">
        <v>163500</v>
      </c>
      <c r="E25" s="1" t="s">
        <v>42</v>
      </c>
      <c r="F25" s="1" t="s">
        <v>106</v>
      </c>
      <c r="G25" s="5">
        <v>45435.392361111109</v>
      </c>
      <c r="H25" s="5">
        <v>45456.385092592594</v>
      </c>
      <c r="I25" s="5">
        <v>45455.726106284725</v>
      </c>
      <c r="J25" s="12">
        <v>49800</v>
      </c>
      <c r="K25" s="12">
        <v>49800</v>
      </c>
      <c r="L25" s="1" t="s">
        <v>12</v>
      </c>
      <c r="M25" s="1" t="s">
        <v>13</v>
      </c>
      <c r="N25" s="1" t="s">
        <v>16</v>
      </c>
      <c r="O25" s="1"/>
      <c r="P25" s="1" t="s">
        <v>191</v>
      </c>
      <c r="Q25" s="1" t="s">
        <v>152</v>
      </c>
      <c r="R25" s="1" t="s">
        <v>191</v>
      </c>
      <c r="S25" s="12">
        <v>47500</v>
      </c>
      <c r="T25" s="1">
        <v>1222503897</v>
      </c>
      <c r="U25" s="1"/>
      <c r="V25" s="1"/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2300</v>
      </c>
      <c r="AC25" s="12">
        <v>47500</v>
      </c>
      <c r="AD25" s="12">
        <v>0</v>
      </c>
      <c r="AE25" s="12">
        <v>0</v>
      </c>
      <c r="AF25" s="12">
        <v>52000.480000000003</v>
      </c>
      <c r="AG25" s="12">
        <v>52000.480000000003</v>
      </c>
      <c r="AH25" s="12">
        <v>0</v>
      </c>
      <c r="AI25" s="12">
        <v>0</v>
      </c>
      <c r="AJ25" s="12">
        <v>0</v>
      </c>
      <c r="AK25" s="12">
        <v>2300</v>
      </c>
      <c r="AL25" s="23" t="s">
        <v>236</v>
      </c>
      <c r="AM25" s="23" t="s">
        <v>197</v>
      </c>
      <c r="AN25" s="23" t="s">
        <v>211</v>
      </c>
      <c r="AO25" s="23" t="s">
        <v>199</v>
      </c>
      <c r="AP25" s="12">
        <v>47500.480000000003</v>
      </c>
      <c r="AQ25" s="1"/>
      <c r="AR25" s="1"/>
      <c r="AS25" s="1"/>
      <c r="AT25" s="1"/>
      <c r="AU25" s="1"/>
      <c r="AV25" s="1"/>
      <c r="AW25" s="5">
        <v>45596</v>
      </c>
    </row>
    <row r="26" spans="1:49" x14ac:dyDescent="0.35">
      <c r="A26" s="1">
        <v>891380046</v>
      </c>
      <c r="B26" s="1" t="s">
        <v>17</v>
      </c>
      <c r="C26" s="1" t="s">
        <v>18</v>
      </c>
      <c r="D26" s="1">
        <v>164443</v>
      </c>
      <c r="E26" s="1" t="s">
        <v>43</v>
      </c>
      <c r="F26" s="1" t="s">
        <v>107</v>
      </c>
      <c r="G26" s="5">
        <v>45441.352083333331</v>
      </c>
      <c r="H26" s="5">
        <v>45456.385092592594</v>
      </c>
      <c r="I26" s="5">
        <v>45455.730046215278</v>
      </c>
      <c r="J26" s="12">
        <v>148300</v>
      </c>
      <c r="K26" s="12">
        <v>148300</v>
      </c>
      <c r="L26" s="1" t="s">
        <v>12</v>
      </c>
      <c r="M26" s="1" t="s">
        <v>13</v>
      </c>
      <c r="N26" s="1" t="s">
        <v>15</v>
      </c>
      <c r="O26" s="1"/>
      <c r="P26" s="1" t="s">
        <v>189</v>
      </c>
      <c r="Q26" s="1" t="s">
        <v>151</v>
      </c>
      <c r="R26" s="1" t="s">
        <v>189</v>
      </c>
      <c r="S26" s="12">
        <v>148300</v>
      </c>
      <c r="T26" s="1">
        <v>1222503893</v>
      </c>
      <c r="U26" s="1"/>
      <c r="V26" s="1"/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148300</v>
      </c>
      <c r="AD26" s="12">
        <v>0</v>
      </c>
      <c r="AE26" s="12">
        <v>0</v>
      </c>
      <c r="AF26" s="12">
        <v>148300</v>
      </c>
      <c r="AG26" s="12">
        <v>148300</v>
      </c>
      <c r="AH26" s="12">
        <v>0</v>
      </c>
      <c r="AI26" s="12">
        <v>0</v>
      </c>
      <c r="AJ26" s="12">
        <v>0</v>
      </c>
      <c r="AK26" s="12">
        <v>0</v>
      </c>
      <c r="AL26" s="12"/>
      <c r="AM26" s="12"/>
      <c r="AN26" s="12"/>
      <c r="AO26" s="12"/>
      <c r="AP26" s="12">
        <v>148300</v>
      </c>
      <c r="AQ26" s="1"/>
      <c r="AR26" s="1"/>
      <c r="AS26" s="1"/>
      <c r="AT26" s="1"/>
      <c r="AU26" s="1"/>
      <c r="AV26" s="1"/>
      <c r="AW26" s="5">
        <v>45596</v>
      </c>
    </row>
    <row r="27" spans="1:49" x14ac:dyDescent="0.35">
      <c r="A27" s="1">
        <v>891380046</v>
      </c>
      <c r="B27" s="1" t="s">
        <v>17</v>
      </c>
      <c r="C27" s="1" t="s">
        <v>18</v>
      </c>
      <c r="D27" s="1">
        <v>165065</v>
      </c>
      <c r="E27" s="1" t="s">
        <v>44</v>
      </c>
      <c r="F27" s="1" t="s">
        <v>108</v>
      </c>
      <c r="G27" s="5">
        <v>45445.270138888889</v>
      </c>
      <c r="H27" s="5">
        <v>45477.437256944446</v>
      </c>
      <c r="I27" s="5">
        <v>45477.374128356481</v>
      </c>
      <c r="J27" s="12">
        <v>88120</v>
      </c>
      <c r="K27" s="12">
        <v>88120</v>
      </c>
      <c r="L27" s="1" t="s">
        <v>12</v>
      </c>
      <c r="M27" s="1" t="s">
        <v>13</v>
      </c>
      <c r="N27" s="1" t="s">
        <v>16</v>
      </c>
      <c r="O27" s="1"/>
      <c r="P27" s="1" t="s">
        <v>189</v>
      </c>
      <c r="Q27" s="1" t="s">
        <v>151</v>
      </c>
      <c r="R27" s="1" t="e">
        <v>#N/A</v>
      </c>
      <c r="S27" s="12">
        <v>88120</v>
      </c>
      <c r="T27" s="1">
        <v>1222511951</v>
      </c>
      <c r="U27" s="1"/>
      <c r="V27" s="1"/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88120</v>
      </c>
      <c r="AD27" s="12">
        <v>0</v>
      </c>
      <c r="AE27" s="12">
        <v>0</v>
      </c>
      <c r="AF27" s="12">
        <v>88120</v>
      </c>
      <c r="AG27" s="12">
        <v>88120</v>
      </c>
      <c r="AH27" s="12">
        <v>0</v>
      </c>
      <c r="AI27" s="12">
        <v>0</v>
      </c>
      <c r="AJ27" s="12">
        <v>0</v>
      </c>
      <c r="AK27" s="12">
        <v>0</v>
      </c>
      <c r="AL27" s="12"/>
      <c r="AM27" s="12"/>
      <c r="AN27" s="12"/>
      <c r="AO27" s="12"/>
      <c r="AP27" s="12">
        <v>88120</v>
      </c>
      <c r="AQ27" s="1"/>
      <c r="AR27" s="1"/>
      <c r="AS27" s="1"/>
      <c r="AT27" s="1"/>
      <c r="AU27" s="1"/>
      <c r="AV27" s="1"/>
      <c r="AW27" s="5">
        <v>45596</v>
      </c>
    </row>
    <row r="28" spans="1:49" x14ac:dyDescent="0.35">
      <c r="A28" s="1">
        <v>891380046</v>
      </c>
      <c r="B28" s="1" t="s">
        <v>17</v>
      </c>
      <c r="C28" s="1" t="s">
        <v>18</v>
      </c>
      <c r="D28" s="1">
        <v>165469</v>
      </c>
      <c r="E28" s="1" t="s">
        <v>45</v>
      </c>
      <c r="F28" s="1" t="s">
        <v>109</v>
      </c>
      <c r="G28" s="5">
        <v>45448.390277777777</v>
      </c>
      <c r="H28" s="5">
        <v>45477.437256944446</v>
      </c>
      <c r="I28" s="5">
        <v>45477.374128356481</v>
      </c>
      <c r="J28" s="12">
        <v>130500</v>
      </c>
      <c r="K28" s="12">
        <v>130500</v>
      </c>
      <c r="L28" s="1" t="s">
        <v>12</v>
      </c>
      <c r="M28" s="1" t="s">
        <v>13</v>
      </c>
      <c r="N28" s="1" t="s">
        <v>15</v>
      </c>
      <c r="O28" s="1"/>
      <c r="P28" s="1" t="s">
        <v>189</v>
      </c>
      <c r="Q28" s="1" t="s">
        <v>151</v>
      </c>
      <c r="R28" s="1" t="e">
        <v>#N/A</v>
      </c>
      <c r="S28" s="12">
        <v>130500</v>
      </c>
      <c r="T28" s="1">
        <v>1222505987</v>
      </c>
      <c r="U28" s="1"/>
      <c r="V28" s="1"/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130500</v>
      </c>
      <c r="AD28" s="12">
        <v>0</v>
      </c>
      <c r="AE28" s="12">
        <v>0</v>
      </c>
      <c r="AF28" s="12">
        <v>130500</v>
      </c>
      <c r="AG28" s="12">
        <v>130500</v>
      </c>
      <c r="AH28" s="12">
        <v>0</v>
      </c>
      <c r="AI28" s="12">
        <v>0</v>
      </c>
      <c r="AJ28" s="12">
        <v>0</v>
      </c>
      <c r="AK28" s="12">
        <v>0</v>
      </c>
      <c r="AL28" s="12"/>
      <c r="AM28" s="12"/>
      <c r="AN28" s="12"/>
      <c r="AO28" s="12"/>
      <c r="AP28" s="12">
        <v>130500</v>
      </c>
      <c r="AQ28" s="1"/>
      <c r="AR28" s="1"/>
      <c r="AS28" s="1"/>
      <c r="AT28" s="1"/>
      <c r="AU28" s="1"/>
      <c r="AV28" s="1"/>
      <c r="AW28" s="5">
        <v>45596</v>
      </c>
    </row>
    <row r="29" spans="1:49" x14ac:dyDescent="0.35">
      <c r="A29" s="1">
        <v>891380046</v>
      </c>
      <c r="B29" s="1" t="s">
        <v>17</v>
      </c>
      <c r="C29" s="1" t="s">
        <v>18</v>
      </c>
      <c r="D29" s="1">
        <v>165494</v>
      </c>
      <c r="E29" s="1" t="s">
        <v>46</v>
      </c>
      <c r="F29" s="1" t="s">
        <v>110</v>
      </c>
      <c r="G29" s="5">
        <v>45448.430555555555</v>
      </c>
      <c r="H29" s="5">
        <v>45477.437256944446</v>
      </c>
      <c r="I29" s="5">
        <v>45477.374128356481</v>
      </c>
      <c r="J29" s="12">
        <v>37700</v>
      </c>
      <c r="K29" s="12">
        <v>6600</v>
      </c>
      <c r="L29" s="1" t="s">
        <v>12</v>
      </c>
      <c r="M29" s="1" t="s">
        <v>13</v>
      </c>
      <c r="N29" s="1" t="s">
        <v>16</v>
      </c>
      <c r="O29" s="1"/>
      <c r="P29" s="1" t="s">
        <v>195</v>
      </c>
      <c r="Q29" s="1" t="s">
        <v>152</v>
      </c>
      <c r="R29" s="1" t="e">
        <v>#N/A</v>
      </c>
      <c r="S29" s="12">
        <v>0</v>
      </c>
      <c r="T29" s="1"/>
      <c r="U29" s="1"/>
      <c r="V29" s="1"/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f>K29</f>
        <v>6600</v>
      </c>
      <c r="AC29" s="12">
        <v>0</v>
      </c>
      <c r="AD29" s="12">
        <v>0</v>
      </c>
      <c r="AE29" s="12">
        <v>0</v>
      </c>
      <c r="AF29" s="12">
        <v>37700</v>
      </c>
      <c r="AG29" s="12">
        <v>37700</v>
      </c>
      <c r="AH29" s="12">
        <v>0</v>
      </c>
      <c r="AI29" s="12">
        <v>0</v>
      </c>
      <c r="AJ29" s="12">
        <v>0</v>
      </c>
      <c r="AK29" s="12">
        <v>6600</v>
      </c>
      <c r="AL29" s="23" t="s">
        <v>226</v>
      </c>
      <c r="AM29" s="23" t="s">
        <v>197</v>
      </c>
      <c r="AN29" s="23" t="s">
        <v>211</v>
      </c>
      <c r="AO29" s="23" t="s">
        <v>199</v>
      </c>
      <c r="AP29" s="12">
        <v>31100</v>
      </c>
      <c r="AQ29" s="1"/>
      <c r="AR29" s="1"/>
      <c r="AS29" s="1"/>
      <c r="AT29" s="1"/>
      <c r="AU29" s="1"/>
      <c r="AV29" s="1"/>
      <c r="AW29" s="5">
        <v>45596</v>
      </c>
    </row>
    <row r="30" spans="1:49" x14ac:dyDescent="0.35">
      <c r="A30" s="1">
        <v>891380046</v>
      </c>
      <c r="B30" s="1" t="s">
        <v>17</v>
      </c>
      <c r="C30" s="1" t="s">
        <v>18</v>
      </c>
      <c r="D30" s="1">
        <v>169061</v>
      </c>
      <c r="E30" s="1" t="s">
        <v>47</v>
      </c>
      <c r="F30" s="1" t="s">
        <v>111</v>
      </c>
      <c r="G30" s="5">
        <v>45472.46875</v>
      </c>
      <c r="H30" s="5">
        <v>45477.437268518515</v>
      </c>
      <c r="I30" s="5">
        <v>45477.374128356481</v>
      </c>
      <c r="J30" s="12">
        <v>86920</v>
      </c>
      <c r="K30" s="12">
        <v>86920</v>
      </c>
      <c r="L30" s="1" t="s">
        <v>12</v>
      </c>
      <c r="M30" s="1" t="s">
        <v>13</v>
      </c>
      <c r="N30" s="1" t="s">
        <v>15</v>
      </c>
      <c r="O30" s="1"/>
      <c r="P30" s="1" t="s">
        <v>189</v>
      </c>
      <c r="Q30" s="1" t="s">
        <v>151</v>
      </c>
      <c r="R30" s="1" t="e">
        <v>#N/A</v>
      </c>
      <c r="S30" s="12">
        <v>86920</v>
      </c>
      <c r="T30" s="1">
        <v>1222511265</v>
      </c>
      <c r="U30" s="1"/>
      <c r="V30" s="1"/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86920</v>
      </c>
      <c r="AD30" s="12">
        <v>0</v>
      </c>
      <c r="AE30" s="12">
        <v>0</v>
      </c>
      <c r="AF30" s="12">
        <v>86920</v>
      </c>
      <c r="AG30" s="12">
        <v>86920</v>
      </c>
      <c r="AH30" s="12">
        <v>0</v>
      </c>
      <c r="AI30" s="12">
        <v>0</v>
      </c>
      <c r="AJ30" s="12">
        <v>0</v>
      </c>
      <c r="AK30" s="12">
        <v>0</v>
      </c>
      <c r="AL30" s="12"/>
      <c r="AM30" s="12"/>
      <c r="AN30" s="12"/>
      <c r="AO30" s="12"/>
      <c r="AP30" s="12">
        <v>86920</v>
      </c>
      <c r="AQ30" s="1"/>
      <c r="AR30" s="1"/>
      <c r="AS30" s="1"/>
      <c r="AT30" s="1"/>
      <c r="AU30" s="1"/>
      <c r="AV30" s="1"/>
      <c r="AW30" s="5">
        <v>45596</v>
      </c>
    </row>
    <row r="31" spans="1:49" x14ac:dyDescent="0.35">
      <c r="A31" s="1">
        <v>891380046</v>
      </c>
      <c r="B31" s="1" t="s">
        <v>17</v>
      </c>
      <c r="C31" s="1" t="s">
        <v>18</v>
      </c>
      <c r="D31" s="1">
        <v>169475</v>
      </c>
      <c r="E31" s="1" t="s">
        <v>48</v>
      </c>
      <c r="F31" s="1" t="s">
        <v>112</v>
      </c>
      <c r="G31" s="5">
        <v>45476.453472222223</v>
      </c>
      <c r="H31" s="5">
        <v>45513.350069444445</v>
      </c>
      <c r="I31" s="5">
        <v>45513.638026817127</v>
      </c>
      <c r="J31" s="12">
        <v>52000</v>
      </c>
      <c r="K31" s="12">
        <v>52000</v>
      </c>
      <c r="L31" s="1" t="s">
        <v>12</v>
      </c>
      <c r="M31" s="1" t="s">
        <v>13</v>
      </c>
      <c r="N31" s="1" t="s">
        <v>16</v>
      </c>
      <c r="O31" s="1"/>
      <c r="P31" s="1" t="s">
        <v>189</v>
      </c>
      <c r="Q31" s="1" t="s">
        <v>151</v>
      </c>
      <c r="R31" s="1" t="e">
        <v>#N/A</v>
      </c>
      <c r="S31" s="12">
        <v>52000</v>
      </c>
      <c r="T31" s="1">
        <v>1222511286</v>
      </c>
      <c r="U31" s="1"/>
      <c r="V31" s="1"/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52000</v>
      </c>
      <c r="AD31" s="12">
        <v>0</v>
      </c>
      <c r="AE31" s="12">
        <v>0</v>
      </c>
      <c r="AF31" s="12">
        <v>52000</v>
      </c>
      <c r="AG31" s="12">
        <v>52000</v>
      </c>
      <c r="AH31" s="12">
        <v>0</v>
      </c>
      <c r="AI31" s="12">
        <v>0</v>
      </c>
      <c r="AJ31" s="12">
        <v>0</v>
      </c>
      <c r="AK31" s="12">
        <v>0</v>
      </c>
      <c r="AL31" s="12"/>
      <c r="AM31" s="12"/>
      <c r="AN31" s="12"/>
      <c r="AO31" s="12"/>
      <c r="AP31" s="12">
        <v>52000</v>
      </c>
      <c r="AQ31" s="1"/>
      <c r="AR31" s="1"/>
      <c r="AS31" s="1"/>
      <c r="AT31" s="1"/>
      <c r="AU31" s="1"/>
      <c r="AV31" s="1"/>
      <c r="AW31" s="5">
        <v>45596</v>
      </c>
    </row>
    <row r="32" spans="1:49" x14ac:dyDescent="0.35">
      <c r="A32" s="1">
        <v>891380046</v>
      </c>
      <c r="B32" s="1" t="s">
        <v>17</v>
      </c>
      <c r="C32" s="1" t="s">
        <v>18</v>
      </c>
      <c r="D32" s="1">
        <v>170046</v>
      </c>
      <c r="E32" s="1" t="s">
        <v>49</v>
      </c>
      <c r="F32" s="1" t="s">
        <v>113</v>
      </c>
      <c r="G32" s="5">
        <v>45480.70416666667</v>
      </c>
      <c r="H32" s="5">
        <v>45513.350069444445</v>
      </c>
      <c r="I32" s="5">
        <v>45513.638026817127</v>
      </c>
      <c r="J32" s="12">
        <v>107773</v>
      </c>
      <c r="K32" s="12">
        <v>107773</v>
      </c>
      <c r="L32" s="1" t="s">
        <v>12</v>
      </c>
      <c r="M32" s="1" t="s">
        <v>13</v>
      </c>
      <c r="N32" s="1" t="s">
        <v>15</v>
      </c>
      <c r="O32" s="1"/>
      <c r="P32" s="1" t="s">
        <v>189</v>
      </c>
      <c r="Q32" s="1" t="s">
        <v>151</v>
      </c>
      <c r="R32" s="1" t="e">
        <v>#N/A</v>
      </c>
      <c r="S32" s="12">
        <v>107773</v>
      </c>
      <c r="T32" s="1">
        <v>1222498776</v>
      </c>
      <c r="U32" s="1"/>
      <c r="V32" s="1"/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107773</v>
      </c>
      <c r="AD32" s="12">
        <v>0</v>
      </c>
      <c r="AE32" s="12">
        <v>0</v>
      </c>
      <c r="AF32" s="12">
        <v>107773</v>
      </c>
      <c r="AG32" s="12">
        <v>107773</v>
      </c>
      <c r="AH32" s="12">
        <v>0</v>
      </c>
      <c r="AI32" s="12">
        <v>0</v>
      </c>
      <c r="AJ32" s="12">
        <v>0</v>
      </c>
      <c r="AK32" s="12">
        <v>0</v>
      </c>
      <c r="AL32" s="12"/>
      <c r="AM32" s="12"/>
      <c r="AN32" s="12"/>
      <c r="AO32" s="12"/>
      <c r="AP32" s="12">
        <v>107773</v>
      </c>
      <c r="AQ32" s="1"/>
      <c r="AR32" s="1"/>
      <c r="AS32" s="1"/>
      <c r="AT32" s="1"/>
      <c r="AU32" s="1"/>
      <c r="AV32" s="1"/>
      <c r="AW32" s="5">
        <v>45596</v>
      </c>
    </row>
    <row r="33" spans="1:49" x14ac:dyDescent="0.35">
      <c r="A33" s="1">
        <v>891380046</v>
      </c>
      <c r="B33" s="1" t="s">
        <v>17</v>
      </c>
      <c r="C33" s="1" t="s">
        <v>18</v>
      </c>
      <c r="D33" s="1">
        <v>173495</v>
      </c>
      <c r="E33" s="1" t="s">
        <v>50</v>
      </c>
      <c r="F33" s="1" t="s">
        <v>114</v>
      </c>
      <c r="G33" s="5">
        <v>45504.426388888889</v>
      </c>
      <c r="H33" s="5">
        <v>45513.350069444445</v>
      </c>
      <c r="I33" s="5">
        <v>45513.638026817127</v>
      </c>
      <c r="J33" s="12">
        <v>121100</v>
      </c>
      <c r="K33" s="12">
        <v>121100</v>
      </c>
      <c r="L33" s="1" t="s">
        <v>12</v>
      </c>
      <c r="M33" s="1" t="s">
        <v>13</v>
      </c>
      <c r="N33" s="1" t="s">
        <v>15</v>
      </c>
      <c r="O33" s="1"/>
      <c r="P33" s="1" t="s">
        <v>189</v>
      </c>
      <c r="Q33" s="1" t="s">
        <v>151</v>
      </c>
      <c r="R33" s="1" t="e">
        <v>#N/A</v>
      </c>
      <c r="S33" s="12">
        <v>121100</v>
      </c>
      <c r="T33" s="1">
        <v>1222499468</v>
      </c>
      <c r="U33" s="1"/>
      <c r="V33" s="1"/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121100</v>
      </c>
      <c r="AD33" s="12">
        <v>0</v>
      </c>
      <c r="AE33" s="12">
        <v>0</v>
      </c>
      <c r="AF33" s="12">
        <v>121100</v>
      </c>
      <c r="AG33" s="12">
        <v>121100</v>
      </c>
      <c r="AH33" s="12">
        <v>0</v>
      </c>
      <c r="AI33" s="12">
        <v>0</v>
      </c>
      <c r="AJ33" s="12">
        <v>0</v>
      </c>
      <c r="AK33" s="12">
        <v>0</v>
      </c>
      <c r="AL33" s="12"/>
      <c r="AM33" s="12"/>
      <c r="AN33" s="12"/>
      <c r="AO33" s="12"/>
      <c r="AP33" s="12">
        <v>121100</v>
      </c>
      <c r="AQ33" s="1"/>
      <c r="AR33" s="1"/>
      <c r="AS33" s="1"/>
      <c r="AT33" s="1"/>
      <c r="AU33" s="1"/>
      <c r="AV33" s="1"/>
      <c r="AW33" s="5">
        <v>45596</v>
      </c>
    </row>
    <row r="34" spans="1:49" x14ac:dyDescent="0.35">
      <c r="A34" s="1">
        <v>891380046</v>
      </c>
      <c r="B34" s="1" t="s">
        <v>17</v>
      </c>
      <c r="C34" s="1" t="s">
        <v>18</v>
      </c>
      <c r="D34" s="1">
        <v>175146</v>
      </c>
      <c r="E34" s="1" t="s">
        <v>51</v>
      </c>
      <c r="F34" s="1" t="s">
        <v>115</v>
      </c>
      <c r="G34" s="5">
        <v>45517.457638888889</v>
      </c>
      <c r="H34" s="5">
        <v>45537.360173611109</v>
      </c>
      <c r="I34" s="5">
        <v>45537.671003854164</v>
      </c>
      <c r="J34" s="12">
        <v>85400</v>
      </c>
      <c r="K34" s="12">
        <v>85400</v>
      </c>
      <c r="L34" s="1" t="s">
        <v>12</v>
      </c>
      <c r="M34" s="1" t="s">
        <v>13</v>
      </c>
      <c r="N34" s="1" t="s">
        <v>15</v>
      </c>
      <c r="O34" s="1"/>
      <c r="P34" s="1" t="s">
        <v>189</v>
      </c>
      <c r="Q34" s="1" t="s">
        <v>151</v>
      </c>
      <c r="R34" s="1" t="e">
        <v>#N/A</v>
      </c>
      <c r="S34" s="12">
        <v>85400</v>
      </c>
      <c r="T34" s="1">
        <v>1222512066</v>
      </c>
      <c r="U34" s="1"/>
      <c r="V34" s="1"/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85400</v>
      </c>
      <c r="AD34" s="12">
        <v>0</v>
      </c>
      <c r="AE34" s="12">
        <v>0</v>
      </c>
      <c r="AF34" s="12">
        <v>85400</v>
      </c>
      <c r="AG34" s="12">
        <v>85400</v>
      </c>
      <c r="AH34" s="12">
        <v>0</v>
      </c>
      <c r="AI34" s="12">
        <v>0</v>
      </c>
      <c r="AJ34" s="12">
        <v>0</v>
      </c>
      <c r="AK34" s="12">
        <v>0</v>
      </c>
      <c r="AL34" s="12"/>
      <c r="AM34" s="12"/>
      <c r="AN34" s="12"/>
      <c r="AO34" s="12"/>
      <c r="AP34" s="12">
        <v>85400</v>
      </c>
      <c r="AQ34" s="1"/>
      <c r="AR34" s="1"/>
      <c r="AS34" s="1"/>
      <c r="AT34" s="1"/>
      <c r="AU34" s="1"/>
      <c r="AV34" s="1"/>
      <c r="AW34" s="5">
        <v>45596</v>
      </c>
    </row>
    <row r="35" spans="1:49" x14ac:dyDescent="0.35">
      <c r="A35" s="1">
        <v>891380046</v>
      </c>
      <c r="B35" s="1" t="s">
        <v>17</v>
      </c>
      <c r="C35" s="1" t="s">
        <v>18</v>
      </c>
      <c r="D35" s="1">
        <v>175709</v>
      </c>
      <c r="E35" s="1" t="s">
        <v>52</v>
      </c>
      <c r="F35" s="1" t="s">
        <v>116</v>
      </c>
      <c r="G35" s="5">
        <v>45521.974999999999</v>
      </c>
      <c r="H35" s="5">
        <v>45537.360150462962</v>
      </c>
      <c r="I35" s="5">
        <v>45537.671003854164</v>
      </c>
      <c r="J35" s="12">
        <v>92460</v>
      </c>
      <c r="K35" s="12">
        <v>92460</v>
      </c>
      <c r="L35" s="1" t="s">
        <v>12</v>
      </c>
      <c r="M35" s="1" t="s">
        <v>13</v>
      </c>
      <c r="N35" s="1" t="s">
        <v>15</v>
      </c>
      <c r="O35" s="1"/>
      <c r="P35" s="1" t="s">
        <v>189</v>
      </c>
      <c r="Q35" s="1" t="s">
        <v>151</v>
      </c>
      <c r="R35" s="1" t="e">
        <v>#N/A</v>
      </c>
      <c r="S35" s="12">
        <v>92460</v>
      </c>
      <c r="T35" s="1">
        <v>1222512097</v>
      </c>
      <c r="U35" s="1"/>
      <c r="V35" s="1"/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92460</v>
      </c>
      <c r="AD35" s="12">
        <v>0</v>
      </c>
      <c r="AE35" s="12">
        <v>0</v>
      </c>
      <c r="AF35" s="12">
        <v>92460</v>
      </c>
      <c r="AG35" s="12">
        <v>92460</v>
      </c>
      <c r="AH35" s="12">
        <v>0</v>
      </c>
      <c r="AI35" s="12">
        <v>0</v>
      </c>
      <c r="AJ35" s="12">
        <v>0</v>
      </c>
      <c r="AK35" s="12">
        <v>0</v>
      </c>
      <c r="AL35" s="12"/>
      <c r="AM35" s="12"/>
      <c r="AN35" s="12"/>
      <c r="AO35" s="12"/>
      <c r="AP35" s="12">
        <v>92460</v>
      </c>
      <c r="AQ35" s="1"/>
      <c r="AR35" s="1"/>
      <c r="AS35" s="1"/>
      <c r="AT35" s="1"/>
      <c r="AU35" s="1"/>
      <c r="AV35" s="1"/>
      <c r="AW35" s="5">
        <v>45596</v>
      </c>
    </row>
    <row r="36" spans="1:49" x14ac:dyDescent="0.35">
      <c r="A36" s="1">
        <v>891380046</v>
      </c>
      <c r="B36" s="1" t="s">
        <v>17</v>
      </c>
      <c r="C36" s="1" t="s">
        <v>18</v>
      </c>
      <c r="D36" s="1">
        <v>175729</v>
      </c>
      <c r="E36" s="1" t="s">
        <v>53</v>
      </c>
      <c r="F36" s="1" t="s">
        <v>117</v>
      </c>
      <c r="G36" s="5">
        <v>45522.427083333336</v>
      </c>
      <c r="H36" s="5">
        <v>45537.360150462962</v>
      </c>
      <c r="I36" s="5">
        <v>45537.671003854164</v>
      </c>
      <c r="J36" s="12">
        <v>87110</v>
      </c>
      <c r="K36" s="12">
        <v>87110</v>
      </c>
      <c r="L36" s="1" t="s">
        <v>12</v>
      </c>
      <c r="M36" s="1" t="s">
        <v>13</v>
      </c>
      <c r="N36" s="1" t="s">
        <v>15</v>
      </c>
      <c r="O36" s="1"/>
      <c r="P36" s="1" t="s">
        <v>189</v>
      </c>
      <c r="Q36" s="1" t="s">
        <v>151</v>
      </c>
      <c r="R36" s="1" t="e">
        <v>#N/A</v>
      </c>
      <c r="S36" s="12">
        <v>87110</v>
      </c>
      <c r="T36" s="1">
        <v>1222512098</v>
      </c>
      <c r="U36" s="1"/>
      <c r="V36" s="1"/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87110</v>
      </c>
      <c r="AD36" s="12">
        <v>0</v>
      </c>
      <c r="AE36" s="12">
        <v>0</v>
      </c>
      <c r="AF36" s="12">
        <v>87110</v>
      </c>
      <c r="AG36" s="12">
        <v>87110</v>
      </c>
      <c r="AH36" s="12">
        <v>0</v>
      </c>
      <c r="AI36" s="12">
        <v>0</v>
      </c>
      <c r="AJ36" s="12">
        <v>0</v>
      </c>
      <c r="AK36" s="12">
        <v>0</v>
      </c>
      <c r="AL36" s="12"/>
      <c r="AM36" s="12"/>
      <c r="AN36" s="12"/>
      <c r="AO36" s="12"/>
      <c r="AP36" s="12">
        <v>87110</v>
      </c>
      <c r="AQ36" s="1"/>
      <c r="AR36" s="1"/>
      <c r="AS36" s="1"/>
      <c r="AT36" s="1"/>
      <c r="AU36" s="1"/>
      <c r="AV36" s="1"/>
      <c r="AW36" s="5">
        <v>45596</v>
      </c>
    </row>
    <row r="37" spans="1:49" x14ac:dyDescent="0.35">
      <c r="A37" s="1">
        <v>891380046</v>
      </c>
      <c r="B37" s="1" t="s">
        <v>17</v>
      </c>
      <c r="C37" s="1" t="s">
        <v>18</v>
      </c>
      <c r="D37" s="1">
        <v>175782</v>
      </c>
      <c r="E37" s="1" t="s">
        <v>54</v>
      </c>
      <c r="F37" s="1" t="s">
        <v>118</v>
      </c>
      <c r="G37" s="5">
        <v>45523.218055555553</v>
      </c>
      <c r="H37" s="5">
        <v>45537.360162037039</v>
      </c>
      <c r="I37" s="5">
        <v>45537.671003854164</v>
      </c>
      <c r="J37" s="12">
        <v>86830</v>
      </c>
      <c r="K37" s="12">
        <v>86830</v>
      </c>
      <c r="L37" s="1" t="s">
        <v>12</v>
      </c>
      <c r="M37" s="1" t="s">
        <v>13</v>
      </c>
      <c r="N37" s="1" t="s">
        <v>15</v>
      </c>
      <c r="O37" s="1"/>
      <c r="P37" s="1" t="s">
        <v>188</v>
      </c>
      <c r="Q37" s="1" t="s">
        <v>151</v>
      </c>
      <c r="R37" s="1" t="e">
        <v>#N/A</v>
      </c>
      <c r="S37" s="12">
        <v>0</v>
      </c>
      <c r="T37" s="1"/>
      <c r="U37" s="1"/>
      <c r="V37" s="1"/>
      <c r="W37" s="12">
        <v>86830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86830</v>
      </c>
      <c r="AG37" s="12">
        <v>86830</v>
      </c>
      <c r="AH37" s="12">
        <v>0</v>
      </c>
      <c r="AI37" s="12">
        <v>0</v>
      </c>
      <c r="AJ37" s="12">
        <v>0</v>
      </c>
      <c r="AK37" s="12">
        <v>0</v>
      </c>
      <c r="AL37" s="12"/>
      <c r="AM37" s="12"/>
      <c r="AN37" s="12"/>
      <c r="AO37" s="12"/>
      <c r="AP37" s="12">
        <v>86830</v>
      </c>
      <c r="AQ37" s="12">
        <v>86830</v>
      </c>
      <c r="AR37" s="1"/>
      <c r="AS37" s="1">
        <v>2201561974</v>
      </c>
      <c r="AT37" s="1"/>
      <c r="AU37" s="1" t="s">
        <v>184</v>
      </c>
      <c r="AV37" s="12">
        <v>510670</v>
      </c>
      <c r="AW37" s="5">
        <v>45596</v>
      </c>
    </row>
    <row r="38" spans="1:49" x14ac:dyDescent="0.35">
      <c r="A38" s="1">
        <v>891380046</v>
      </c>
      <c r="B38" s="1" t="s">
        <v>17</v>
      </c>
      <c r="C38" s="1" t="s">
        <v>18</v>
      </c>
      <c r="D38" s="1">
        <v>178011</v>
      </c>
      <c r="E38" s="1" t="s">
        <v>55</v>
      </c>
      <c r="F38" s="1" t="s">
        <v>119</v>
      </c>
      <c r="G38" s="5">
        <v>45539.965277777781</v>
      </c>
      <c r="H38" s="5">
        <v>45566.666087962964</v>
      </c>
      <c r="I38" s="5">
        <v>45566.700737500003</v>
      </c>
      <c r="J38" s="12">
        <v>172200</v>
      </c>
      <c r="K38" s="12">
        <v>172200</v>
      </c>
      <c r="L38" s="1" t="s">
        <v>12</v>
      </c>
      <c r="M38" s="1" t="s">
        <v>13</v>
      </c>
      <c r="N38" s="1" t="s">
        <v>15</v>
      </c>
      <c r="O38" s="1"/>
      <c r="P38" s="1" t="s">
        <v>189</v>
      </c>
      <c r="Q38" s="1" t="s">
        <v>151</v>
      </c>
      <c r="R38" s="1" t="e">
        <v>#N/A</v>
      </c>
      <c r="S38" s="12">
        <v>172200</v>
      </c>
      <c r="T38" s="1">
        <v>1222530396</v>
      </c>
      <c r="U38" s="1"/>
      <c r="V38" s="1"/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172200</v>
      </c>
      <c r="AD38" s="12">
        <v>0</v>
      </c>
      <c r="AE38" s="12">
        <v>0</v>
      </c>
      <c r="AF38" s="12">
        <v>172200</v>
      </c>
      <c r="AG38" s="12">
        <v>172200</v>
      </c>
      <c r="AH38" s="12">
        <v>0</v>
      </c>
      <c r="AI38" s="12">
        <v>0</v>
      </c>
      <c r="AJ38" s="12">
        <v>0</v>
      </c>
      <c r="AK38" s="12">
        <v>0</v>
      </c>
      <c r="AL38" s="12"/>
      <c r="AM38" s="12"/>
      <c r="AN38" s="12"/>
      <c r="AO38" s="12"/>
      <c r="AP38" s="12">
        <v>172200</v>
      </c>
      <c r="AQ38" s="1"/>
      <c r="AR38" s="1"/>
      <c r="AS38" s="1"/>
      <c r="AT38" s="1"/>
      <c r="AU38" s="1"/>
      <c r="AV38" s="1"/>
      <c r="AW38" s="5">
        <v>45596</v>
      </c>
    </row>
    <row r="39" spans="1:49" x14ac:dyDescent="0.35">
      <c r="A39" s="1">
        <v>891380046</v>
      </c>
      <c r="B39" s="1" t="s">
        <v>17</v>
      </c>
      <c r="C39" s="1" t="s">
        <v>18</v>
      </c>
      <c r="D39" s="1">
        <v>179148</v>
      </c>
      <c r="E39" s="1" t="s">
        <v>56</v>
      </c>
      <c r="F39" s="1" t="s">
        <v>120</v>
      </c>
      <c r="G39" s="5">
        <v>45548.259722222225</v>
      </c>
      <c r="H39" s="5">
        <v>45566.666087962964</v>
      </c>
      <c r="I39" s="5">
        <v>45566.701926273148</v>
      </c>
      <c r="J39" s="12">
        <v>115752</v>
      </c>
      <c r="K39" s="12">
        <v>115752</v>
      </c>
      <c r="L39" s="1" t="s">
        <v>12</v>
      </c>
      <c r="M39" s="1" t="s">
        <v>13</v>
      </c>
      <c r="N39" s="1" t="s">
        <v>15</v>
      </c>
      <c r="O39" s="1"/>
      <c r="P39" s="1" t="s">
        <v>189</v>
      </c>
      <c r="Q39" s="1" t="s">
        <v>151</v>
      </c>
      <c r="R39" s="1" t="e">
        <v>#N/A</v>
      </c>
      <c r="S39" s="12">
        <v>115752</v>
      </c>
      <c r="T39" s="1">
        <v>1222528764</v>
      </c>
      <c r="U39" s="1"/>
      <c r="V39" s="1"/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115752</v>
      </c>
      <c r="AD39" s="12">
        <v>0</v>
      </c>
      <c r="AE39" s="12">
        <v>0</v>
      </c>
      <c r="AF39" s="12">
        <v>115752</v>
      </c>
      <c r="AG39" s="12">
        <v>115752</v>
      </c>
      <c r="AH39" s="12">
        <v>0</v>
      </c>
      <c r="AI39" s="12">
        <v>0</v>
      </c>
      <c r="AJ39" s="12">
        <v>0</v>
      </c>
      <c r="AK39" s="12">
        <v>0</v>
      </c>
      <c r="AL39" s="12"/>
      <c r="AM39" s="12"/>
      <c r="AN39" s="12"/>
      <c r="AO39" s="12"/>
      <c r="AP39" s="12">
        <v>115752</v>
      </c>
      <c r="AQ39" s="1"/>
      <c r="AR39" s="1"/>
      <c r="AS39" s="1"/>
      <c r="AT39" s="1"/>
      <c r="AU39" s="1"/>
      <c r="AV39" s="1"/>
      <c r="AW39" s="5">
        <v>45596</v>
      </c>
    </row>
    <row r="40" spans="1:49" x14ac:dyDescent="0.35">
      <c r="A40" s="1">
        <v>891380046</v>
      </c>
      <c r="B40" s="1" t="s">
        <v>17</v>
      </c>
      <c r="C40" s="1" t="s">
        <v>18</v>
      </c>
      <c r="D40" s="1">
        <v>179867</v>
      </c>
      <c r="E40" s="1" t="s">
        <v>57</v>
      </c>
      <c r="F40" s="1" t="s">
        <v>121</v>
      </c>
      <c r="G40" s="5">
        <v>45553.720833333333</v>
      </c>
      <c r="H40" s="5">
        <v>45566.666087962964</v>
      </c>
      <c r="I40" s="5">
        <v>45566.702908136576</v>
      </c>
      <c r="J40" s="12">
        <v>107773</v>
      </c>
      <c r="K40" s="12">
        <v>107773</v>
      </c>
      <c r="L40" s="1" t="s">
        <v>12</v>
      </c>
      <c r="M40" s="1" t="s">
        <v>13</v>
      </c>
      <c r="N40" s="1" t="s">
        <v>15</v>
      </c>
      <c r="O40" s="1"/>
      <c r="P40" s="1" t="s">
        <v>189</v>
      </c>
      <c r="Q40" s="1" t="s">
        <v>151</v>
      </c>
      <c r="R40" s="1" t="e">
        <v>#N/A</v>
      </c>
      <c r="S40" s="12">
        <v>107773</v>
      </c>
      <c r="T40" s="1">
        <v>1222530601</v>
      </c>
      <c r="U40" s="1"/>
      <c r="V40" s="1"/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107773</v>
      </c>
      <c r="AD40" s="12">
        <v>0</v>
      </c>
      <c r="AE40" s="12">
        <v>0</v>
      </c>
      <c r="AF40" s="12">
        <v>107773</v>
      </c>
      <c r="AG40" s="12">
        <v>107773</v>
      </c>
      <c r="AH40" s="12">
        <v>0</v>
      </c>
      <c r="AI40" s="12">
        <v>0</v>
      </c>
      <c r="AJ40" s="12">
        <v>0</v>
      </c>
      <c r="AK40" s="12">
        <v>0</v>
      </c>
      <c r="AL40" s="12"/>
      <c r="AM40" s="12"/>
      <c r="AN40" s="12"/>
      <c r="AO40" s="12"/>
      <c r="AP40" s="12">
        <v>107773</v>
      </c>
      <c r="AQ40" s="1"/>
      <c r="AR40" s="1"/>
      <c r="AS40" s="1"/>
      <c r="AT40" s="1"/>
      <c r="AU40" s="1"/>
      <c r="AV40" s="1"/>
      <c r="AW40" s="5">
        <v>45596</v>
      </c>
    </row>
    <row r="41" spans="1:49" x14ac:dyDescent="0.35">
      <c r="A41" s="1">
        <v>891380046</v>
      </c>
      <c r="B41" s="1" t="s">
        <v>17</v>
      </c>
      <c r="C41" s="1" t="s">
        <v>18</v>
      </c>
      <c r="D41" s="1">
        <v>180772</v>
      </c>
      <c r="E41" s="1" t="s">
        <v>58</v>
      </c>
      <c r="F41" s="1" t="s">
        <v>122</v>
      </c>
      <c r="G41" s="5">
        <v>45560.03402777778</v>
      </c>
      <c r="H41" s="5">
        <v>45566.666087962964</v>
      </c>
      <c r="I41" s="5">
        <v>45566.703945717592</v>
      </c>
      <c r="J41" s="12">
        <v>98768</v>
      </c>
      <c r="K41" s="12">
        <v>98768</v>
      </c>
      <c r="L41" s="1" t="s">
        <v>12</v>
      </c>
      <c r="M41" s="1" t="s">
        <v>13</v>
      </c>
      <c r="N41" s="1" t="s">
        <v>15</v>
      </c>
      <c r="O41" s="1"/>
      <c r="P41" s="1" t="s">
        <v>189</v>
      </c>
      <c r="Q41" s="1" t="s">
        <v>151</v>
      </c>
      <c r="R41" s="1" t="e">
        <v>#N/A</v>
      </c>
      <c r="S41" s="12">
        <v>98768</v>
      </c>
      <c r="T41" s="1">
        <v>1222528839</v>
      </c>
      <c r="U41" s="1"/>
      <c r="V41" s="1"/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98768</v>
      </c>
      <c r="AD41" s="12">
        <v>0</v>
      </c>
      <c r="AE41" s="12">
        <v>0</v>
      </c>
      <c r="AF41" s="12">
        <v>98768</v>
      </c>
      <c r="AG41" s="12">
        <v>98768</v>
      </c>
      <c r="AH41" s="12">
        <v>0</v>
      </c>
      <c r="AI41" s="12">
        <v>0</v>
      </c>
      <c r="AJ41" s="12">
        <v>0</v>
      </c>
      <c r="AK41" s="12">
        <v>0</v>
      </c>
      <c r="AL41" s="12"/>
      <c r="AM41" s="12"/>
      <c r="AN41" s="12"/>
      <c r="AO41" s="12"/>
      <c r="AP41" s="12">
        <v>98768</v>
      </c>
      <c r="AQ41" s="1"/>
      <c r="AR41" s="1"/>
      <c r="AS41" s="1"/>
      <c r="AT41" s="1"/>
      <c r="AU41" s="1"/>
      <c r="AV41" s="1"/>
      <c r="AW41" s="5">
        <v>45596</v>
      </c>
    </row>
    <row r="42" spans="1:49" x14ac:dyDescent="0.35">
      <c r="A42" s="1">
        <v>891380046</v>
      </c>
      <c r="B42" s="1" t="s">
        <v>17</v>
      </c>
      <c r="C42" s="1" t="s">
        <v>18</v>
      </c>
      <c r="D42" s="1">
        <v>180997</v>
      </c>
      <c r="E42" s="1" t="s">
        <v>59</v>
      </c>
      <c r="F42" s="1" t="s">
        <v>123</v>
      </c>
      <c r="G42" s="5">
        <v>45561.456944444442</v>
      </c>
      <c r="H42" s="5">
        <v>45566.666087962964</v>
      </c>
      <c r="I42" s="5">
        <v>45566.704777083331</v>
      </c>
      <c r="J42" s="12">
        <v>107030</v>
      </c>
      <c r="K42" s="12">
        <v>107030</v>
      </c>
      <c r="L42" s="1" t="s">
        <v>12</v>
      </c>
      <c r="M42" s="1" t="s">
        <v>13</v>
      </c>
      <c r="N42" s="1" t="s">
        <v>15</v>
      </c>
      <c r="O42" s="1"/>
      <c r="P42" s="1" t="s">
        <v>189</v>
      </c>
      <c r="Q42" s="1" t="s">
        <v>151</v>
      </c>
      <c r="R42" s="1" t="e">
        <v>#N/A</v>
      </c>
      <c r="S42" s="12">
        <v>107030</v>
      </c>
      <c r="T42" s="1">
        <v>1222528844</v>
      </c>
      <c r="U42" s="1"/>
      <c r="V42" s="1"/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107030</v>
      </c>
      <c r="AD42" s="12">
        <v>0</v>
      </c>
      <c r="AE42" s="12">
        <v>0</v>
      </c>
      <c r="AF42" s="12">
        <v>107030</v>
      </c>
      <c r="AG42" s="12">
        <v>107030</v>
      </c>
      <c r="AH42" s="12">
        <v>0</v>
      </c>
      <c r="AI42" s="12">
        <v>0</v>
      </c>
      <c r="AJ42" s="12">
        <v>0</v>
      </c>
      <c r="AK42" s="12">
        <v>0</v>
      </c>
      <c r="AL42" s="12"/>
      <c r="AM42" s="12"/>
      <c r="AN42" s="12"/>
      <c r="AO42" s="12"/>
      <c r="AP42" s="12">
        <v>107030</v>
      </c>
      <c r="AQ42" s="1"/>
      <c r="AR42" s="1"/>
      <c r="AS42" s="1"/>
      <c r="AT42" s="1"/>
      <c r="AU42" s="1"/>
      <c r="AV42" s="1"/>
      <c r="AW42" s="5">
        <v>45596</v>
      </c>
    </row>
    <row r="43" spans="1:49" x14ac:dyDescent="0.35">
      <c r="A43" s="1">
        <v>891380046</v>
      </c>
      <c r="B43" s="1" t="s">
        <v>17</v>
      </c>
      <c r="C43" s="1" t="s">
        <v>18</v>
      </c>
      <c r="D43" s="1">
        <v>181279</v>
      </c>
      <c r="E43" s="1" t="s">
        <v>60</v>
      </c>
      <c r="F43" s="1" t="s">
        <v>124</v>
      </c>
      <c r="G43" s="5">
        <v>45564.28125</v>
      </c>
      <c r="H43" s="5">
        <v>45566.666087962964</v>
      </c>
      <c r="I43" s="5">
        <v>45566.705782060184</v>
      </c>
      <c r="J43" s="12">
        <v>110173</v>
      </c>
      <c r="K43" s="12">
        <v>110173</v>
      </c>
      <c r="L43" s="1" t="s">
        <v>12</v>
      </c>
      <c r="M43" s="1" t="s">
        <v>13</v>
      </c>
      <c r="N43" s="1" t="s">
        <v>15</v>
      </c>
      <c r="O43" s="1"/>
      <c r="P43" s="1" t="s">
        <v>189</v>
      </c>
      <c r="Q43" s="1" t="s">
        <v>151</v>
      </c>
      <c r="R43" s="1" t="e">
        <v>#N/A</v>
      </c>
      <c r="S43" s="12">
        <v>110173</v>
      </c>
      <c r="T43" s="1">
        <v>1222530745</v>
      </c>
      <c r="U43" s="1"/>
      <c r="V43" s="1"/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110173</v>
      </c>
      <c r="AD43" s="12">
        <v>0</v>
      </c>
      <c r="AE43" s="12">
        <v>0</v>
      </c>
      <c r="AF43" s="12">
        <v>110173</v>
      </c>
      <c r="AG43" s="12">
        <v>110173</v>
      </c>
      <c r="AH43" s="12">
        <v>0</v>
      </c>
      <c r="AI43" s="12">
        <v>0</v>
      </c>
      <c r="AJ43" s="12">
        <v>0</v>
      </c>
      <c r="AK43" s="12">
        <v>0</v>
      </c>
      <c r="AL43" s="12"/>
      <c r="AM43" s="12"/>
      <c r="AN43" s="12"/>
      <c r="AO43" s="12"/>
      <c r="AP43" s="12">
        <v>110173</v>
      </c>
      <c r="AQ43" s="1"/>
      <c r="AR43" s="1"/>
      <c r="AS43" s="1"/>
      <c r="AT43" s="1"/>
      <c r="AU43" s="1"/>
      <c r="AV43" s="1"/>
      <c r="AW43" s="5">
        <v>45596</v>
      </c>
    </row>
    <row r="44" spans="1:49" x14ac:dyDescent="0.35">
      <c r="A44" s="1">
        <v>891380046</v>
      </c>
      <c r="B44" s="1" t="s">
        <v>17</v>
      </c>
      <c r="C44" s="1" t="s">
        <v>18</v>
      </c>
      <c r="D44" s="1">
        <v>9556</v>
      </c>
      <c r="E44" s="1" t="s">
        <v>61</v>
      </c>
      <c r="F44" s="1" t="s">
        <v>125</v>
      </c>
      <c r="G44" s="5">
        <v>42521</v>
      </c>
      <c r="H44" s="5">
        <v>42530.393379629626</v>
      </c>
      <c r="I44" s="5" t="e">
        <v>#N/A</v>
      </c>
      <c r="J44" s="12">
        <v>219562</v>
      </c>
      <c r="K44" s="12">
        <v>31300</v>
      </c>
      <c r="L44" s="1" t="s">
        <v>12</v>
      </c>
      <c r="M44" s="1" t="s">
        <v>13</v>
      </c>
      <c r="N44" s="1" t="s">
        <v>15</v>
      </c>
      <c r="O44" s="1"/>
      <c r="P44" s="1" t="s">
        <v>186</v>
      </c>
      <c r="Q44" s="1" t="e">
        <v>#N/A</v>
      </c>
      <c r="R44" s="1" t="s">
        <v>186</v>
      </c>
      <c r="S44" s="12">
        <v>0</v>
      </c>
      <c r="T44" s="1"/>
      <c r="U44" s="1"/>
      <c r="V44" s="1"/>
      <c r="W44" s="12">
        <v>0</v>
      </c>
      <c r="X44" s="12">
        <v>0</v>
      </c>
      <c r="Y44" s="12">
        <v>31300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2">
        <v>0</v>
      </c>
      <c r="AL44" s="12"/>
      <c r="AM44" s="12"/>
      <c r="AN44" s="12"/>
      <c r="AO44" s="12"/>
      <c r="AP44" s="12">
        <v>0</v>
      </c>
      <c r="AQ44" s="1"/>
      <c r="AR44" s="1"/>
      <c r="AS44" s="1"/>
      <c r="AT44" s="1"/>
      <c r="AU44" s="1"/>
      <c r="AV44" s="1"/>
      <c r="AW44" s="5">
        <v>45596</v>
      </c>
    </row>
    <row r="45" spans="1:49" x14ac:dyDescent="0.35">
      <c r="A45" s="1">
        <v>891380046</v>
      </c>
      <c r="B45" s="1" t="s">
        <v>17</v>
      </c>
      <c r="C45" s="1" t="s">
        <v>18</v>
      </c>
      <c r="D45" s="1">
        <v>23466</v>
      </c>
      <c r="E45" s="1" t="s">
        <v>62</v>
      </c>
      <c r="F45" s="1" t="s">
        <v>126</v>
      </c>
      <c r="G45" s="5">
        <v>44216.396527777775</v>
      </c>
      <c r="H45" s="5">
        <v>44251.704247685186</v>
      </c>
      <c r="I45" s="5">
        <v>44230</v>
      </c>
      <c r="J45" s="12">
        <v>35100</v>
      </c>
      <c r="K45" s="12">
        <v>35100</v>
      </c>
      <c r="L45" s="1" t="s">
        <v>12</v>
      </c>
      <c r="M45" s="1" t="s">
        <v>13</v>
      </c>
      <c r="N45" s="1" t="s">
        <v>16</v>
      </c>
      <c r="O45" s="1"/>
      <c r="P45" s="1" t="s">
        <v>187</v>
      </c>
      <c r="Q45" s="1" t="s">
        <v>150</v>
      </c>
      <c r="R45" s="1" t="s">
        <v>187</v>
      </c>
      <c r="S45" s="12">
        <v>0</v>
      </c>
      <c r="T45" s="1"/>
      <c r="U45" s="1"/>
      <c r="V45" s="1"/>
      <c r="W45" s="12">
        <v>0</v>
      </c>
      <c r="X45" s="12">
        <v>35100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35100</v>
      </c>
      <c r="AG45" s="12">
        <v>35100</v>
      </c>
      <c r="AH45" s="12">
        <v>0</v>
      </c>
      <c r="AI45" s="12">
        <v>0</v>
      </c>
      <c r="AJ45" s="12">
        <v>35100</v>
      </c>
      <c r="AK45" s="12">
        <v>0</v>
      </c>
      <c r="AL45" s="12" t="s">
        <v>212</v>
      </c>
      <c r="AM45" s="12" t="s">
        <v>197</v>
      </c>
      <c r="AN45" s="12" t="s">
        <v>198</v>
      </c>
      <c r="AO45" s="12" t="s">
        <v>199</v>
      </c>
      <c r="AP45" s="12">
        <v>0</v>
      </c>
      <c r="AQ45" s="1"/>
      <c r="AR45" s="1"/>
      <c r="AS45" s="1"/>
      <c r="AT45" s="1"/>
      <c r="AU45" s="1"/>
      <c r="AV45" s="1"/>
      <c r="AW45" s="5">
        <v>45596</v>
      </c>
    </row>
    <row r="46" spans="1:49" x14ac:dyDescent="0.35">
      <c r="A46" s="1">
        <v>891380046</v>
      </c>
      <c r="B46" s="1" t="s">
        <v>17</v>
      </c>
      <c r="C46" s="1" t="s">
        <v>18</v>
      </c>
      <c r="D46" s="1">
        <v>38490</v>
      </c>
      <c r="E46" s="1" t="s">
        <v>63</v>
      </c>
      <c r="F46" s="1" t="s">
        <v>127</v>
      </c>
      <c r="G46" s="5">
        <v>44351.428472222222</v>
      </c>
      <c r="H46" s="5">
        <v>44394.58761574074</v>
      </c>
      <c r="I46" s="5">
        <v>44394</v>
      </c>
      <c r="J46" s="12">
        <v>36300</v>
      </c>
      <c r="K46" s="12">
        <v>36300</v>
      </c>
      <c r="L46" s="1" t="s">
        <v>12</v>
      </c>
      <c r="M46" s="1" t="s">
        <v>13</v>
      </c>
      <c r="N46" s="1" t="s">
        <v>16</v>
      </c>
      <c r="O46" s="1"/>
      <c r="P46" s="1" t="s">
        <v>188</v>
      </c>
      <c r="Q46" s="1" t="s">
        <v>151</v>
      </c>
      <c r="R46" s="1" t="s">
        <v>188</v>
      </c>
      <c r="S46" s="12">
        <v>0</v>
      </c>
      <c r="T46" s="1"/>
      <c r="U46" s="1"/>
      <c r="V46" s="1"/>
      <c r="W46" s="12">
        <v>36300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36300</v>
      </c>
      <c r="AG46" s="12">
        <v>36300</v>
      </c>
      <c r="AH46" s="12">
        <v>0</v>
      </c>
      <c r="AI46" s="12">
        <v>0</v>
      </c>
      <c r="AJ46" s="12">
        <v>0</v>
      </c>
      <c r="AK46" s="12">
        <v>0</v>
      </c>
      <c r="AL46" s="12"/>
      <c r="AM46" s="12"/>
      <c r="AN46" s="12"/>
      <c r="AO46" s="12"/>
      <c r="AP46" s="12">
        <v>36300</v>
      </c>
      <c r="AQ46" s="12">
        <v>36300</v>
      </c>
      <c r="AR46" s="1"/>
      <c r="AS46" s="22">
        <v>2201135937</v>
      </c>
      <c r="AT46" s="22"/>
      <c r="AU46" s="22" t="s">
        <v>193</v>
      </c>
      <c r="AV46" s="12">
        <v>165797</v>
      </c>
      <c r="AW46" s="5">
        <v>45596</v>
      </c>
    </row>
    <row r="47" spans="1:49" x14ac:dyDescent="0.35">
      <c r="A47" s="1">
        <v>891380046</v>
      </c>
      <c r="B47" s="1" t="s">
        <v>17</v>
      </c>
      <c r="C47" s="1" t="s">
        <v>18</v>
      </c>
      <c r="D47" s="1">
        <v>59516</v>
      </c>
      <c r="E47" s="1" t="s">
        <v>64</v>
      </c>
      <c r="F47" s="1" t="s">
        <v>128</v>
      </c>
      <c r="G47" s="5">
        <v>44536.832638888889</v>
      </c>
      <c r="H47" s="5">
        <v>44561.536840277775</v>
      </c>
      <c r="I47" s="5" t="e">
        <v>#N/A</v>
      </c>
      <c r="J47" s="12">
        <v>126400</v>
      </c>
      <c r="K47" s="12">
        <v>126400</v>
      </c>
      <c r="L47" s="1" t="s">
        <v>12</v>
      </c>
      <c r="M47" s="1" t="s">
        <v>13</v>
      </c>
      <c r="N47" s="1" t="s">
        <v>15</v>
      </c>
      <c r="O47" s="1"/>
      <c r="P47" s="1" t="s">
        <v>186</v>
      </c>
      <c r="Q47" s="1" t="e">
        <v>#N/A</v>
      </c>
      <c r="R47" s="1" t="s">
        <v>186</v>
      </c>
      <c r="S47" s="12">
        <v>0</v>
      </c>
      <c r="T47" s="1"/>
      <c r="U47" s="1"/>
      <c r="V47" s="1"/>
      <c r="W47" s="12">
        <v>0</v>
      </c>
      <c r="X47" s="12">
        <v>0</v>
      </c>
      <c r="Y47" s="12">
        <v>126400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/>
      <c r="AM47" s="12"/>
      <c r="AN47" s="12"/>
      <c r="AO47" s="12"/>
      <c r="AP47" s="12">
        <v>0</v>
      </c>
      <c r="AQ47" s="1"/>
      <c r="AR47" s="1"/>
      <c r="AS47" s="1"/>
      <c r="AT47" s="1"/>
      <c r="AU47" s="1"/>
      <c r="AV47" s="1"/>
      <c r="AW47" s="5">
        <v>45596</v>
      </c>
    </row>
    <row r="48" spans="1:49" x14ac:dyDescent="0.35">
      <c r="A48" s="1">
        <v>891380046</v>
      </c>
      <c r="B48" s="1" t="s">
        <v>17</v>
      </c>
      <c r="C48" s="1" t="s">
        <v>18</v>
      </c>
      <c r="D48" s="1">
        <v>161789</v>
      </c>
      <c r="E48" s="1" t="s">
        <v>65</v>
      </c>
      <c r="F48" s="1" t="s">
        <v>129</v>
      </c>
      <c r="G48" s="5">
        <v>45425.443749999999</v>
      </c>
      <c r="H48" s="5">
        <v>45455.405173611114</v>
      </c>
      <c r="I48" s="5">
        <v>45455.704440624999</v>
      </c>
      <c r="J48" s="12">
        <v>166010</v>
      </c>
      <c r="K48" s="12">
        <v>166010</v>
      </c>
      <c r="L48" s="1" t="s">
        <v>12</v>
      </c>
      <c r="M48" s="1" t="s">
        <v>13</v>
      </c>
      <c r="N48" s="1" t="s">
        <v>15</v>
      </c>
      <c r="O48" s="1"/>
      <c r="P48" s="1" t="s">
        <v>188</v>
      </c>
      <c r="Q48" s="1" t="s">
        <v>151</v>
      </c>
      <c r="R48" s="1" t="s">
        <v>189</v>
      </c>
      <c r="S48" s="12">
        <v>0</v>
      </c>
      <c r="T48" s="1"/>
      <c r="U48" s="1"/>
      <c r="V48" s="1"/>
      <c r="W48" s="12">
        <v>166010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166010</v>
      </c>
      <c r="AG48" s="12">
        <v>166010</v>
      </c>
      <c r="AH48" s="12">
        <v>0</v>
      </c>
      <c r="AI48" s="12">
        <v>0</v>
      </c>
      <c r="AJ48" s="12">
        <v>0</v>
      </c>
      <c r="AK48" s="12">
        <v>0</v>
      </c>
      <c r="AL48" s="12"/>
      <c r="AM48" s="12"/>
      <c r="AN48" s="12"/>
      <c r="AO48" s="12"/>
      <c r="AP48" s="12">
        <v>166010</v>
      </c>
      <c r="AQ48" s="20">
        <v>166010</v>
      </c>
      <c r="AR48" s="1"/>
      <c r="AS48" s="1">
        <v>2201561974</v>
      </c>
      <c r="AT48" s="1"/>
      <c r="AU48" s="1" t="s">
        <v>184</v>
      </c>
      <c r="AV48" s="12">
        <v>510670</v>
      </c>
      <c r="AW48" s="5">
        <v>45596</v>
      </c>
    </row>
    <row r="49" spans="1:49" x14ac:dyDescent="0.35">
      <c r="A49" s="1">
        <v>891380046</v>
      </c>
      <c r="B49" s="1" t="s">
        <v>17</v>
      </c>
      <c r="C49" s="1" t="s">
        <v>18</v>
      </c>
      <c r="D49" s="1">
        <v>170057</v>
      </c>
      <c r="E49" s="1" t="s">
        <v>66</v>
      </c>
      <c r="F49" s="1" t="s">
        <v>130</v>
      </c>
      <c r="G49" s="5">
        <v>45480.863194444442</v>
      </c>
      <c r="H49" s="5">
        <v>45513.34233796296</v>
      </c>
      <c r="I49" s="5">
        <v>45513.638086307874</v>
      </c>
      <c r="J49" s="12">
        <v>85400</v>
      </c>
      <c r="K49" s="12">
        <v>85400</v>
      </c>
      <c r="L49" s="1" t="s">
        <v>12</v>
      </c>
      <c r="M49" s="1" t="s">
        <v>13</v>
      </c>
      <c r="N49" s="1" t="s">
        <v>15</v>
      </c>
      <c r="O49" s="1"/>
      <c r="P49" s="1" t="s">
        <v>188</v>
      </c>
      <c r="Q49" s="1" t="s">
        <v>151</v>
      </c>
      <c r="R49" s="1" t="e">
        <v>#N/A</v>
      </c>
      <c r="S49" s="12">
        <v>0</v>
      </c>
      <c r="T49" s="1"/>
      <c r="U49" s="1"/>
      <c r="V49" s="1"/>
      <c r="W49" s="12">
        <v>85400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85400</v>
      </c>
      <c r="AG49" s="12">
        <v>85400</v>
      </c>
      <c r="AH49" s="12">
        <v>0</v>
      </c>
      <c r="AI49" s="12">
        <v>0</v>
      </c>
      <c r="AJ49" s="12">
        <v>0</v>
      </c>
      <c r="AK49" s="12">
        <v>0</v>
      </c>
      <c r="AL49" s="12"/>
      <c r="AM49" s="12"/>
      <c r="AN49" s="12"/>
      <c r="AO49" s="12"/>
      <c r="AP49" s="12">
        <v>85400</v>
      </c>
      <c r="AQ49" s="12">
        <v>85400</v>
      </c>
      <c r="AR49" s="1"/>
      <c r="AS49" s="1">
        <v>2201561974</v>
      </c>
      <c r="AT49" s="1"/>
      <c r="AU49" s="1" t="s">
        <v>184</v>
      </c>
      <c r="AV49" s="12">
        <v>510670</v>
      </c>
      <c r="AW49" s="5">
        <v>45596</v>
      </c>
    </row>
    <row r="50" spans="1:49" x14ac:dyDescent="0.35">
      <c r="A50" s="1">
        <v>891380046</v>
      </c>
      <c r="B50" s="1" t="s">
        <v>17</v>
      </c>
      <c r="C50" s="1" t="s">
        <v>18</v>
      </c>
      <c r="D50" s="1">
        <v>180335</v>
      </c>
      <c r="E50" s="1" t="s">
        <v>67</v>
      </c>
      <c r="F50" s="1" t="s">
        <v>131</v>
      </c>
      <c r="G50" s="5">
        <v>45557.283333333333</v>
      </c>
      <c r="H50" s="5">
        <v>45566.671122685184</v>
      </c>
      <c r="I50" s="5">
        <v>45566.697571064811</v>
      </c>
      <c r="J50" s="12">
        <v>89475</v>
      </c>
      <c r="K50" s="12">
        <v>89475</v>
      </c>
      <c r="L50" s="1" t="s">
        <v>12</v>
      </c>
      <c r="M50" s="1" t="s">
        <v>13</v>
      </c>
      <c r="N50" s="1" t="s">
        <v>15</v>
      </c>
      <c r="O50" s="1"/>
      <c r="P50" s="1" t="s">
        <v>189</v>
      </c>
      <c r="Q50" s="1" t="s">
        <v>151</v>
      </c>
      <c r="R50" s="1" t="e">
        <v>#N/A</v>
      </c>
      <c r="S50" s="12">
        <v>0</v>
      </c>
      <c r="T50" s="1"/>
      <c r="U50" s="1"/>
      <c r="V50" s="1"/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89475</v>
      </c>
      <c r="AD50" s="12">
        <v>0</v>
      </c>
      <c r="AE50" s="12">
        <v>0</v>
      </c>
      <c r="AF50" s="12">
        <v>89475</v>
      </c>
      <c r="AG50" s="12">
        <v>89475</v>
      </c>
      <c r="AH50" s="12">
        <v>0</v>
      </c>
      <c r="AI50" s="12">
        <v>0</v>
      </c>
      <c r="AJ50" s="12">
        <v>0</v>
      </c>
      <c r="AK50" s="12">
        <v>0</v>
      </c>
      <c r="AL50" s="12"/>
      <c r="AM50" s="12"/>
      <c r="AN50" s="12"/>
      <c r="AO50" s="12"/>
      <c r="AP50" s="12">
        <v>89475</v>
      </c>
      <c r="AQ50" s="1"/>
      <c r="AR50" s="1"/>
      <c r="AS50" s="1"/>
      <c r="AT50" s="1"/>
      <c r="AU50" s="1"/>
      <c r="AV50" s="1"/>
      <c r="AW50" s="5">
        <v>45596</v>
      </c>
    </row>
    <row r="51" spans="1:49" x14ac:dyDescent="0.35">
      <c r="A51" s="1">
        <v>891380046</v>
      </c>
      <c r="B51" s="1" t="s">
        <v>17</v>
      </c>
      <c r="C51" s="1" t="s">
        <v>18</v>
      </c>
      <c r="D51" s="1">
        <v>180549</v>
      </c>
      <c r="E51" s="1" t="s">
        <v>68</v>
      </c>
      <c r="F51" s="1" t="s">
        <v>132</v>
      </c>
      <c r="G51" s="5">
        <v>45559.129166666666</v>
      </c>
      <c r="H51" s="5">
        <v>45566.671122685184</v>
      </c>
      <c r="I51" s="5">
        <v>45566.699228240737</v>
      </c>
      <c r="J51" s="12">
        <v>304599</v>
      </c>
      <c r="K51" s="12">
        <v>304599</v>
      </c>
      <c r="L51" s="1" t="s">
        <v>12</v>
      </c>
      <c r="M51" s="1" t="s">
        <v>13</v>
      </c>
      <c r="N51" s="1" t="s">
        <v>15</v>
      </c>
      <c r="O51" s="1"/>
      <c r="P51" s="1" t="s">
        <v>189</v>
      </c>
      <c r="Q51" s="1" t="s">
        <v>151</v>
      </c>
      <c r="R51" s="1" t="e">
        <v>#N/A</v>
      </c>
      <c r="S51" s="12">
        <v>304599</v>
      </c>
      <c r="T51" s="1">
        <v>1222530676</v>
      </c>
      <c r="U51" s="1"/>
      <c r="V51" s="1"/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304599</v>
      </c>
      <c r="AD51" s="12">
        <v>0</v>
      </c>
      <c r="AE51" s="12">
        <v>0</v>
      </c>
      <c r="AF51" s="12">
        <v>304599</v>
      </c>
      <c r="AG51" s="12">
        <v>304599</v>
      </c>
      <c r="AH51" s="12">
        <v>0</v>
      </c>
      <c r="AI51" s="12">
        <v>0</v>
      </c>
      <c r="AJ51" s="12">
        <v>0</v>
      </c>
      <c r="AK51" s="12">
        <v>0</v>
      </c>
      <c r="AL51" s="12"/>
      <c r="AM51" s="12"/>
      <c r="AN51" s="12"/>
      <c r="AO51" s="12"/>
      <c r="AP51" s="12">
        <v>304599</v>
      </c>
      <c r="AQ51" s="1"/>
      <c r="AR51" s="1"/>
      <c r="AS51" s="1"/>
      <c r="AT51" s="1"/>
      <c r="AU51" s="1"/>
      <c r="AV51" s="1"/>
      <c r="AW51" s="5">
        <v>45596</v>
      </c>
    </row>
    <row r="52" spans="1:49" x14ac:dyDescent="0.35">
      <c r="A52" s="1">
        <v>891380046</v>
      </c>
      <c r="B52" s="1" t="s">
        <v>17</v>
      </c>
      <c r="C52" s="1" t="s">
        <v>18</v>
      </c>
      <c r="D52" s="1">
        <v>9557</v>
      </c>
      <c r="E52" s="1" t="s">
        <v>69</v>
      </c>
      <c r="F52" s="1" t="s">
        <v>133</v>
      </c>
      <c r="G52" s="5">
        <v>42521</v>
      </c>
      <c r="H52" s="5">
        <v>42530.391701388886</v>
      </c>
      <c r="I52" s="5" t="e">
        <v>#N/A</v>
      </c>
      <c r="J52" s="12">
        <v>42500</v>
      </c>
      <c r="K52" s="12">
        <v>27000</v>
      </c>
      <c r="L52" s="1" t="s">
        <v>12</v>
      </c>
      <c r="M52" s="1" t="s">
        <v>13</v>
      </c>
      <c r="N52" s="1" t="s">
        <v>16</v>
      </c>
      <c r="O52" s="1"/>
      <c r="P52" s="1" t="s">
        <v>186</v>
      </c>
      <c r="Q52" s="1" t="e">
        <v>#N/A</v>
      </c>
      <c r="R52" s="1" t="s">
        <v>186</v>
      </c>
      <c r="S52" s="12">
        <v>0</v>
      </c>
      <c r="T52" s="1"/>
      <c r="U52" s="1"/>
      <c r="V52" s="1"/>
      <c r="W52" s="12">
        <v>0</v>
      </c>
      <c r="X52" s="12">
        <v>0</v>
      </c>
      <c r="Y52" s="12">
        <v>27000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12"/>
      <c r="AM52" s="12"/>
      <c r="AN52" s="12"/>
      <c r="AO52" s="12"/>
      <c r="AP52" s="12">
        <v>0</v>
      </c>
      <c r="AQ52" s="1"/>
      <c r="AR52" s="1"/>
      <c r="AS52" s="1"/>
      <c r="AT52" s="1"/>
      <c r="AU52" s="1"/>
      <c r="AV52" s="1"/>
      <c r="AW52" s="5">
        <v>45596</v>
      </c>
    </row>
    <row r="53" spans="1:49" x14ac:dyDescent="0.35">
      <c r="A53" s="1">
        <v>891380046</v>
      </c>
      <c r="B53" s="1" t="s">
        <v>17</v>
      </c>
      <c r="C53" s="1" t="s">
        <v>18</v>
      </c>
      <c r="D53" s="1">
        <v>15671</v>
      </c>
      <c r="E53" s="1" t="s">
        <v>70</v>
      </c>
      <c r="F53" s="1" t="s">
        <v>134</v>
      </c>
      <c r="G53" s="5">
        <v>44074.598425925928</v>
      </c>
      <c r="H53" s="5">
        <v>44092.588587962964</v>
      </c>
      <c r="I53" s="5" t="e">
        <v>#N/A</v>
      </c>
      <c r="J53" s="12">
        <v>10800</v>
      </c>
      <c r="K53" s="12">
        <v>10800</v>
      </c>
      <c r="L53" s="1" t="s">
        <v>12</v>
      </c>
      <c r="M53" s="1" t="s">
        <v>13</v>
      </c>
      <c r="N53" s="1" t="s">
        <v>16</v>
      </c>
      <c r="O53" s="1"/>
      <c r="P53" s="1" t="s">
        <v>186</v>
      </c>
      <c r="Q53" s="1" t="e">
        <v>#N/A</v>
      </c>
      <c r="R53" s="1" t="s">
        <v>186</v>
      </c>
      <c r="S53" s="12">
        <v>0</v>
      </c>
      <c r="T53" s="1"/>
      <c r="U53" s="1"/>
      <c r="V53" s="1"/>
      <c r="W53" s="12">
        <v>0</v>
      </c>
      <c r="X53" s="12">
        <v>0</v>
      </c>
      <c r="Y53" s="12">
        <v>10800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/>
      <c r="AM53" s="12"/>
      <c r="AN53" s="12"/>
      <c r="AO53" s="12"/>
      <c r="AP53" s="12">
        <v>0</v>
      </c>
      <c r="AQ53" s="1"/>
      <c r="AR53" s="1"/>
      <c r="AS53" s="1"/>
      <c r="AT53" s="1"/>
      <c r="AU53" s="1"/>
      <c r="AV53" s="1"/>
      <c r="AW53" s="5">
        <v>45596</v>
      </c>
    </row>
    <row r="54" spans="1:49" x14ac:dyDescent="0.35">
      <c r="A54" s="1">
        <v>891380046</v>
      </c>
      <c r="B54" s="1" t="s">
        <v>17</v>
      </c>
      <c r="C54" s="1" t="s">
        <v>18</v>
      </c>
      <c r="D54" s="1">
        <v>22128</v>
      </c>
      <c r="E54" s="1" t="s">
        <v>71</v>
      </c>
      <c r="F54" s="1" t="s">
        <v>135</v>
      </c>
      <c r="G54" s="5">
        <v>44200.57708333333</v>
      </c>
      <c r="H54" s="5">
        <v>44251.701412037037</v>
      </c>
      <c r="I54" s="5">
        <v>44230</v>
      </c>
      <c r="J54" s="12">
        <v>54000</v>
      </c>
      <c r="K54" s="12">
        <v>54000</v>
      </c>
      <c r="L54" s="1" t="s">
        <v>12</v>
      </c>
      <c r="M54" s="1" t="s">
        <v>13</v>
      </c>
      <c r="N54" s="1" t="s">
        <v>15</v>
      </c>
      <c r="O54" s="1"/>
      <c r="P54" s="1" t="s">
        <v>188</v>
      </c>
      <c r="Q54" s="1" t="s">
        <v>151</v>
      </c>
      <c r="R54" s="1" t="s">
        <v>188</v>
      </c>
      <c r="S54" s="12">
        <v>0</v>
      </c>
      <c r="T54" s="1"/>
      <c r="U54" s="1"/>
      <c r="V54" s="1"/>
      <c r="W54" s="12">
        <v>54000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54000</v>
      </c>
      <c r="AG54" s="12">
        <v>54000</v>
      </c>
      <c r="AH54" s="12">
        <v>0</v>
      </c>
      <c r="AI54" s="12">
        <v>0</v>
      </c>
      <c r="AJ54" s="12">
        <v>0</v>
      </c>
      <c r="AK54" s="12">
        <v>0</v>
      </c>
      <c r="AL54" s="12"/>
      <c r="AM54" s="12"/>
      <c r="AN54" s="12"/>
      <c r="AO54" s="12"/>
      <c r="AP54" s="12">
        <v>54000</v>
      </c>
      <c r="AQ54" s="12">
        <v>54000</v>
      </c>
      <c r="AR54" s="1"/>
      <c r="AS54" s="22">
        <v>2201024503</v>
      </c>
      <c r="AT54" s="1"/>
      <c r="AU54" s="22" t="s">
        <v>194</v>
      </c>
      <c r="AV54" s="12">
        <v>503914</v>
      </c>
      <c r="AW54" s="5">
        <v>45596</v>
      </c>
    </row>
    <row r="55" spans="1:49" x14ac:dyDescent="0.35">
      <c r="A55" s="1">
        <v>891380046</v>
      </c>
      <c r="B55" s="1" t="s">
        <v>17</v>
      </c>
      <c r="C55" s="1" t="s">
        <v>18</v>
      </c>
      <c r="D55" s="1">
        <v>34208</v>
      </c>
      <c r="E55" s="1" t="s">
        <v>72</v>
      </c>
      <c r="F55" s="1" t="s">
        <v>136</v>
      </c>
      <c r="G55" s="5">
        <v>44306.603472222225</v>
      </c>
      <c r="H55" s="5">
        <v>44336.66815972222</v>
      </c>
      <c r="I55" s="5">
        <v>44328</v>
      </c>
      <c r="J55" s="12">
        <v>11200</v>
      </c>
      <c r="K55" s="12">
        <v>11200</v>
      </c>
      <c r="L55" s="1" t="s">
        <v>12</v>
      </c>
      <c r="M55" s="1" t="s">
        <v>13</v>
      </c>
      <c r="N55" s="1" t="s">
        <v>16</v>
      </c>
      <c r="O55" s="1"/>
      <c r="P55" s="1" t="s">
        <v>187</v>
      </c>
      <c r="Q55" s="1" t="s">
        <v>150</v>
      </c>
      <c r="R55" s="1" t="s">
        <v>187</v>
      </c>
      <c r="S55" s="12">
        <v>0</v>
      </c>
      <c r="T55" s="1"/>
      <c r="U55" s="1"/>
      <c r="V55" s="1"/>
      <c r="W55" s="12">
        <v>0</v>
      </c>
      <c r="X55" s="12">
        <v>11200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11200</v>
      </c>
      <c r="AG55" s="12">
        <v>11200</v>
      </c>
      <c r="AH55" s="12">
        <v>0</v>
      </c>
      <c r="AI55" s="12">
        <v>0</v>
      </c>
      <c r="AJ55" s="12">
        <v>11200</v>
      </c>
      <c r="AK55" s="12">
        <v>0</v>
      </c>
      <c r="AL55" s="12" t="s">
        <v>213</v>
      </c>
      <c r="AM55" s="12" t="s">
        <v>214</v>
      </c>
      <c r="AN55" s="12" t="s">
        <v>198</v>
      </c>
      <c r="AO55" s="12" t="s">
        <v>199</v>
      </c>
      <c r="AP55" s="12">
        <v>0</v>
      </c>
      <c r="AQ55" s="1"/>
      <c r="AR55" s="1"/>
      <c r="AS55" s="1"/>
      <c r="AT55" s="1"/>
      <c r="AU55" s="1"/>
      <c r="AV55" s="1"/>
      <c r="AW55" s="5">
        <v>45596</v>
      </c>
    </row>
    <row r="56" spans="1:49" x14ac:dyDescent="0.35">
      <c r="A56" s="1">
        <v>891380046</v>
      </c>
      <c r="B56" s="1" t="s">
        <v>17</v>
      </c>
      <c r="C56" s="1" t="s">
        <v>18</v>
      </c>
      <c r="D56" s="1">
        <v>35107</v>
      </c>
      <c r="E56" s="1" t="s">
        <v>73</v>
      </c>
      <c r="F56" s="1" t="s">
        <v>137</v>
      </c>
      <c r="G56" s="5">
        <v>44313.373611111114</v>
      </c>
      <c r="H56" s="5">
        <v>44336.66815972222</v>
      </c>
      <c r="I56" s="5">
        <v>44328</v>
      </c>
      <c r="J56" s="12">
        <v>11200</v>
      </c>
      <c r="K56" s="12">
        <v>11200</v>
      </c>
      <c r="L56" s="1" t="s">
        <v>12</v>
      </c>
      <c r="M56" s="1" t="s">
        <v>13</v>
      </c>
      <c r="N56" s="1" t="s">
        <v>16</v>
      </c>
      <c r="O56" s="1"/>
      <c r="P56" s="1" t="s">
        <v>187</v>
      </c>
      <c r="Q56" s="1" t="s">
        <v>150</v>
      </c>
      <c r="R56" s="1" t="s">
        <v>187</v>
      </c>
      <c r="S56" s="12">
        <v>0</v>
      </c>
      <c r="T56" s="1"/>
      <c r="U56" s="1"/>
      <c r="V56" s="1"/>
      <c r="W56" s="12">
        <v>0</v>
      </c>
      <c r="X56" s="12">
        <v>11200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11200</v>
      </c>
      <c r="AG56" s="12">
        <v>11200</v>
      </c>
      <c r="AH56" s="12">
        <v>0</v>
      </c>
      <c r="AI56" s="12">
        <v>0</v>
      </c>
      <c r="AJ56" s="12">
        <v>11200</v>
      </c>
      <c r="AK56" s="12">
        <v>0</v>
      </c>
      <c r="AL56" s="12" t="s">
        <v>213</v>
      </c>
      <c r="AM56" s="12" t="s">
        <v>214</v>
      </c>
      <c r="AN56" s="12" t="s">
        <v>198</v>
      </c>
      <c r="AO56" s="12" t="s">
        <v>199</v>
      </c>
      <c r="AP56" s="12">
        <v>0</v>
      </c>
      <c r="AQ56" s="1"/>
      <c r="AR56" s="1"/>
      <c r="AS56" s="1"/>
      <c r="AT56" s="1"/>
      <c r="AU56" s="1"/>
      <c r="AV56" s="1"/>
      <c r="AW56" s="5">
        <v>45596</v>
      </c>
    </row>
    <row r="57" spans="1:49" x14ac:dyDescent="0.35">
      <c r="A57" s="1">
        <v>891380046</v>
      </c>
      <c r="B57" s="1" t="s">
        <v>17</v>
      </c>
      <c r="C57" s="1" t="s">
        <v>18</v>
      </c>
      <c r="D57" s="1">
        <v>46209</v>
      </c>
      <c r="E57" s="1" t="s">
        <v>74</v>
      </c>
      <c r="F57" s="1" t="s">
        <v>138</v>
      </c>
      <c r="G57" s="5">
        <v>44417.65</v>
      </c>
      <c r="H57" s="5">
        <v>44439.427858796298</v>
      </c>
      <c r="I57" s="5">
        <v>44460</v>
      </c>
      <c r="J57" s="12">
        <v>11200</v>
      </c>
      <c r="K57" s="12">
        <v>11200</v>
      </c>
      <c r="L57" s="1" t="s">
        <v>12</v>
      </c>
      <c r="M57" s="1" t="s">
        <v>13</v>
      </c>
      <c r="N57" s="1" t="s">
        <v>16</v>
      </c>
      <c r="O57" s="1"/>
      <c r="P57" s="1" t="s">
        <v>187</v>
      </c>
      <c r="Q57" s="1" t="s">
        <v>150</v>
      </c>
      <c r="R57" s="1" t="s">
        <v>187</v>
      </c>
      <c r="S57" s="12">
        <v>0</v>
      </c>
      <c r="T57" s="1"/>
      <c r="U57" s="1"/>
      <c r="V57" s="1"/>
      <c r="W57" s="12">
        <v>0</v>
      </c>
      <c r="X57" s="12">
        <v>11200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11200</v>
      </c>
      <c r="AG57" s="12">
        <v>11200</v>
      </c>
      <c r="AH57" s="12">
        <v>0</v>
      </c>
      <c r="AI57" s="12">
        <v>0</v>
      </c>
      <c r="AJ57" s="12">
        <v>11200</v>
      </c>
      <c r="AK57" s="12">
        <v>0</v>
      </c>
      <c r="AL57" s="12" t="s">
        <v>215</v>
      </c>
      <c r="AM57" s="12" t="s">
        <v>214</v>
      </c>
      <c r="AN57" s="12" t="s">
        <v>198</v>
      </c>
      <c r="AO57" s="12" t="s">
        <v>199</v>
      </c>
      <c r="AP57" s="12">
        <v>0</v>
      </c>
      <c r="AQ57" s="1"/>
      <c r="AR57" s="1"/>
      <c r="AS57" s="1"/>
      <c r="AT57" s="1"/>
      <c r="AU57" s="1"/>
      <c r="AV57" s="1"/>
      <c r="AW57" s="5">
        <v>45596</v>
      </c>
    </row>
    <row r="58" spans="1:49" x14ac:dyDescent="0.35">
      <c r="A58" s="1">
        <v>891380046</v>
      </c>
      <c r="B58" s="1" t="s">
        <v>17</v>
      </c>
      <c r="C58" s="1" t="s">
        <v>18</v>
      </c>
      <c r="D58" s="1">
        <v>46210</v>
      </c>
      <c r="E58" s="1" t="s">
        <v>75</v>
      </c>
      <c r="F58" s="1" t="s">
        <v>139</v>
      </c>
      <c r="G58" s="5">
        <v>44417.652083333334</v>
      </c>
      <c r="H58" s="5">
        <v>44439.427858796298</v>
      </c>
      <c r="I58" s="5">
        <v>44460</v>
      </c>
      <c r="J58" s="12">
        <v>11200</v>
      </c>
      <c r="K58" s="12">
        <v>11200</v>
      </c>
      <c r="L58" s="1" t="s">
        <v>12</v>
      </c>
      <c r="M58" s="1" t="s">
        <v>13</v>
      </c>
      <c r="N58" s="1" t="s">
        <v>16</v>
      </c>
      <c r="O58" s="1"/>
      <c r="P58" s="1" t="s">
        <v>187</v>
      </c>
      <c r="Q58" s="1" t="s">
        <v>150</v>
      </c>
      <c r="R58" s="1" t="s">
        <v>187</v>
      </c>
      <c r="S58" s="12">
        <v>0</v>
      </c>
      <c r="T58" s="1"/>
      <c r="U58" s="1"/>
      <c r="V58" s="1"/>
      <c r="W58" s="12">
        <v>0</v>
      </c>
      <c r="X58" s="12">
        <v>11200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11200</v>
      </c>
      <c r="AG58" s="12">
        <v>11200</v>
      </c>
      <c r="AH58" s="12">
        <v>0</v>
      </c>
      <c r="AI58" s="12">
        <v>0</v>
      </c>
      <c r="AJ58" s="12">
        <v>11200</v>
      </c>
      <c r="AK58" s="12">
        <v>0</v>
      </c>
      <c r="AL58" s="12" t="s">
        <v>215</v>
      </c>
      <c r="AM58" s="12" t="s">
        <v>214</v>
      </c>
      <c r="AN58" s="12" t="s">
        <v>198</v>
      </c>
      <c r="AO58" s="12" t="s">
        <v>199</v>
      </c>
      <c r="AP58" s="12">
        <v>0</v>
      </c>
      <c r="AQ58" s="1"/>
      <c r="AR58" s="1"/>
      <c r="AS58" s="1"/>
      <c r="AT58" s="1"/>
      <c r="AU58" s="1"/>
      <c r="AV58" s="1"/>
      <c r="AW58" s="5">
        <v>45596</v>
      </c>
    </row>
    <row r="59" spans="1:49" x14ac:dyDescent="0.35">
      <c r="A59" s="1">
        <v>891380046</v>
      </c>
      <c r="B59" s="1" t="s">
        <v>17</v>
      </c>
      <c r="C59" s="1" t="s">
        <v>18</v>
      </c>
      <c r="D59" s="1">
        <v>49182</v>
      </c>
      <c r="E59" s="1" t="s">
        <v>76</v>
      </c>
      <c r="F59" s="1" t="s">
        <v>140</v>
      </c>
      <c r="G59" s="5">
        <v>44448.450694444444</v>
      </c>
      <c r="H59" s="5">
        <v>44488.322870370372</v>
      </c>
      <c r="I59" s="5">
        <v>44488</v>
      </c>
      <c r="J59" s="12">
        <v>11200</v>
      </c>
      <c r="K59" s="12">
        <v>11200</v>
      </c>
      <c r="L59" s="1" t="s">
        <v>12</v>
      </c>
      <c r="M59" s="1" t="s">
        <v>13</v>
      </c>
      <c r="N59" s="1" t="s">
        <v>16</v>
      </c>
      <c r="O59" s="1"/>
      <c r="P59" s="1" t="s">
        <v>187</v>
      </c>
      <c r="Q59" s="1" t="s">
        <v>150</v>
      </c>
      <c r="R59" s="1" t="s">
        <v>187</v>
      </c>
      <c r="S59" s="12">
        <v>0</v>
      </c>
      <c r="T59" s="1"/>
      <c r="U59" s="1"/>
      <c r="V59" s="1"/>
      <c r="W59" s="12">
        <v>0</v>
      </c>
      <c r="X59" s="12">
        <v>11200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11200</v>
      </c>
      <c r="AG59" s="12">
        <v>11200</v>
      </c>
      <c r="AH59" s="12">
        <v>0</v>
      </c>
      <c r="AI59" s="12">
        <v>0</v>
      </c>
      <c r="AJ59" s="12">
        <v>11200</v>
      </c>
      <c r="AK59" s="12">
        <v>0</v>
      </c>
      <c r="AL59" s="12" t="s">
        <v>213</v>
      </c>
      <c r="AM59" s="12" t="s">
        <v>214</v>
      </c>
      <c r="AN59" s="12" t="s">
        <v>198</v>
      </c>
      <c r="AO59" s="12" t="s">
        <v>199</v>
      </c>
      <c r="AP59" s="12">
        <v>0</v>
      </c>
      <c r="AQ59" s="1"/>
      <c r="AR59" s="1"/>
      <c r="AS59" s="1"/>
      <c r="AT59" s="1"/>
      <c r="AU59" s="1"/>
      <c r="AV59" s="1"/>
      <c r="AW59" s="5">
        <v>45596</v>
      </c>
    </row>
    <row r="60" spans="1:49" x14ac:dyDescent="0.35">
      <c r="A60" s="1">
        <v>891380046</v>
      </c>
      <c r="B60" s="1" t="s">
        <v>17</v>
      </c>
      <c r="C60" s="1" t="s">
        <v>18</v>
      </c>
      <c r="D60" s="1">
        <v>89404</v>
      </c>
      <c r="E60" s="1" t="s">
        <v>77</v>
      </c>
      <c r="F60" s="1" t="s">
        <v>141</v>
      </c>
      <c r="G60" s="5">
        <v>44829.336805555555</v>
      </c>
      <c r="H60" s="5">
        <v>44846.478437500002</v>
      </c>
      <c r="I60" s="5">
        <v>44845</v>
      </c>
      <c r="J60" s="12">
        <v>12300</v>
      </c>
      <c r="K60" s="12">
        <v>12300</v>
      </c>
      <c r="L60" s="1" t="s">
        <v>12</v>
      </c>
      <c r="M60" s="1" t="s">
        <v>13</v>
      </c>
      <c r="N60" s="1" t="s">
        <v>16</v>
      </c>
      <c r="O60" s="1"/>
      <c r="P60" s="1" t="s">
        <v>187</v>
      </c>
      <c r="Q60" s="1" t="s">
        <v>150</v>
      </c>
      <c r="R60" s="1" t="s">
        <v>187</v>
      </c>
      <c r="S60" s="12">
        <v>0</v>
      </c>
      <c r="T60" s="1"/>
      <c r="U60" s="1"/>
      <c r="V60" s="1"/>
      <c r="W60" s="12">
        <v>0</v>
      </c>
      <c r="X60" s="12">
        <v>12300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12300</v>
      </c>
      <c r="AG60" s="12">
        <v>12300</v>
      </c>
      <c r="AH60" s="12">
        <v>0</v>
      </c>
      <c r="AI60" s="12">
        <v>0</v>
      </c>
      <c r="AJ60" s="12">
        <v>12300</v>
      </c>
      <c r="AK60" s="12">
        <v>0</v>
      </c>
      <c r="AL60" s="12" t="s">
        <v>216</v>
      </c>
      <c r="AM60" s="12" t="s">
        <v>214</v>
      </c>
      <c r="AN60" s="12" t="s">
        <v>198</v>
      </c>
      <c r="AO60" s="12" t="s">
        <v>199</v>
      </c>
      <c r="AP60" s="12">
        <v>0</v>
      </c>
      <c r="AQ60" s="1"/>
      <c r="AR60" s="1"/>
      <c r="AS60" s="1"/>
      <c r="AT60" s="1"/>
      <c r="AU60" s="1"/>
      <c r="AV60" s="1"/>
      <c r="AW60" s="5">
        <v>45596</v>
      </c>
    </row>
    <row r="61" spans="1:49" x14ac:dyDescent="0.35">
      <c r="A61" s="1">
        <v>891380046</v>
      </c>
      <c r="B61" s="1" t="s">
        <v>17</v>
      </c>
      <c r="C61" s="1" t="s">
        <v>18</v>
      </c>
      <c r="D61" s="1">
        <v>125642</v>
      </c>
      <c r="E61" s="1" t="s">
        <v>78</v>
      </c>
      <c r="F61" s="1" t="s">
        <v>142</v>
      </c>
      <c r="G61" s="5">
        <v>45153.39166666667</v>
      </c>
      <c r="H61" s="5">
        <v>45180.496562499997</v>
      </c>
      <c r="I61" s="5">
        <v>45180.367570717593</v>
      </c>
      <c r="J61" s="12">
        <v>57200</v>
      </c>
      <c r="K61" s="12">
        <v>57200</v>
      </c>
      <c r="L61" s="1" t="s">
        <v>12</v>
      </c>
      <c r="M61" s="1" t="s">
        <v>13</v>
      </c>
      <c r="N61" s="1" t="s">
        <v>15</v>
      </c>
      <c r="O61" s="1"/>
      <c r="P61" s="1" t="s">
        <v>189</v>
      </c>
      <c r="Q61" s="1" t="s">
        <v>151</v>
      </c>
      <c r="R61" s="1" t="s">
        <v>189</v>
      </c>
      <c r="S61" s="12">
        <v>0</v>
      </c>
      <c r="T61" s="1"/>
      <c r="U61" s="1"/>
      <c r="V61" s="1"/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57200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2">
        <v>0</v>
      </c>
      <c r="AL61" s="12"/>
      <c r="AM61" s="12"/>
      <c r="AN61" s="12"/>
      <c r="AO61" s="12"/>
      <c r="AP61" s="12">
        <v>0</v>
      </c>
      <c r="AQ61" s="1"/>
      <c r="AR61" s="1"/>
      <c r="AS61" s="1"/>
      <c r="AT61" s="1"/>
      <c r="AU61" s="1"/>
      <c r="AV61" s="1"/>
      <c r="AW61" s="5">
        <v>45596</v>
      </c>
    </row>
    <row r="62" spans="1:49" x14ac:dyDescent="0.35">
      <c r="A62" s="1">
        <v>891380046</v>
      </c>
      <c r="B62" s="1" t="s">
        <v>17</v>
      </c>
      <c r="C62" s="1" t="s">
        <v>18</v>
      </c>
      <c r="D62" s="1">
        <v>165722</v>
      </c>
      <c r="E62" s="1" t="s">
        <v>79</v>
      </c>
      <c r="F62" s="1" t="s">
        <v>143</v>
      </c>
      <c r="G62" s="5">
        <v>45449.706250000003</v>
      </c>
      <c r="H62" s="5">
        <v>45477.43476851852</v>
      </c>
      <c r="I62" s="5">
        <v>45477.374197534722</v>
      </c>
      <c r="J62" s="12">
        <v>16000</v>
      </c>
      <c r="K62" s="12">
        <v>16000</v>
      </c>
      <c r="L62" s="1" t="s">
        <v>12</v>
      </c>
      <c r="M62" s="1" t="s">
        <v>13</v>
      </c>
      <c r="N62" s="1" t="s">
        <v>16</v>
      </c>
      <c r="O62" s="1"/>
      <c r="P62" s="1" t="s">
        <v>187</v>
      </c>
      <c r="Q62" s="1" t="s">
        <v>150</v>
      </c>
      <c r="R62" s="1" t="e">
        <v>#N/A</v>
      </c>
      <c r="S62" s="12">
        <v>0</v>
      </c>
      <c r="T62" s="1"/>
      <c r="U62" s="1"/>
      <c r="V62" s="1"/>
      <c r="W62" s="12">
        <v>0</v>
      </c>
      <c r="X62" s="12">
        <v>16000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16000</v>
      </c>
      <c r="AK62" s="12">
        <v>0</v>
      </c>
      <c r="AL62" s="12" t="s">
        <v>217</v>
      </c>
      <c r="AM62" s="12" t="s">
        <v>218</v>
      </c>
      <c r="AN62" s="12" t="s">
        <v>219</v>
      </c>
      <c r="AO62" s="12" t="s">
        <v>199</v>
      </c>
      <c r="AP62" s="12">
        <v>0</v>
      </c>
      <c r="AQ62" s="1"/>
      <c r="AR62" s="1"/>
      <c r="AS62" s="1"/>
      <c r="AT62" s="1"/>
      <c r="AU62" s="1"/>
      <c r="AV62" s="1"/>
      <c r="AW62" s="5">
        <v>45596</v>
      </c>
    </row>
    <row r="63" spans="1:49" x14ac:dyDescent="0.35">
      <c r="A63" s="1">
        <v>891380046</v>
      </c>
      <c r="B63" s="1" t="s">
        <v>17</v>
      </c>
      <c r="C63" s="1" t="s">
        <v>18</v>
      </c>
      <c r="D63" s="1">
        <v>170169</v>
      </c>
      <c r="E63" s="1" t="s">
        <v>80</v>
      </c>
      <c r="F63" s="1" t="s">
        <v>144</v>
      </c>
      <c r="G63" s="5">
        <v>45481.413888888892</v>
      </c>
      <c r="H63" s="5">
        <v>45513.341168981482</v>
      </c>
      <c r="I63" s="5">
        <v>45513.638132326392</v>
      </c>
      <c r="J63" s="12">
        <v>16000</v>
      </c>
      <c r="K63" s="12">
        <v>16000</v>
      </c>
      <c r="L63" s="1" t="s">
        <v>12</v>
      </c>
      <c r="M63" s="1" t="s">
        <v>13</v>
      </c>
      <c r="N63" s="1" t="s">
        <v>16</v>
      </c>
      <c r="O63" s="1"/>
      <c r="P63" s="1" t="s">
        <v>187</v>
      </c>
      <c r="Q63" s="1" t="s">
        <v>150</v>
      </c>
      <c r="R63" s="1" t="e">
        <v>#N/A</v>
      </c>
      <c r="S63" s="12">
        <v>0</v>
      </c>
      <c r="T63" s="1"/>
      <c r="U63" s="1"/>
      <c r="V63" s="1"/>
      <c r="W63" s="12">
        <v>0</v>
      </c>
      <c r="X63" s="12">
        <v>16000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16000</v>
      </c>
      <c r="AK63" s="12">
        <v>0</v>
      </c>
      <c r="AL63" s="12" t="s">
        <v>220</v>
      </c>
      <c r="AM63" s="12" t="s">
        <v>218</v>
      </c>
      <c r="AN63" s="12" t="s">
        <v>221</v>
      </c>
      <c r="AO63" s="12" t="s">
        <v>199</v>
      </c>
      <c r="AP63" s="12">
        <v>0</v>
      </c>
      <c r="AQ63" s="1"/>
      <c r="AR63" s="1"/>
      <c r="AS63" s="1"/>
      <c r="AT63" s="1"/>
      <c r="AU63" s="1"/>
      <c r="AV63" s="1"/>
      <c r="AW63" s="5">
        <v>45596</v>
      </c>
    </row>
    <row r="64" spans="1:49" x14ac:dyDescent="0.35">
      <c r="A64" s="1">
        <v>891380046</v>
      </c>
      <c r="B64" s="1" t="s">
        <v>17</v>
      </c>
      <c r="C64" s="1" t="s">
        <v>18</v>
      </c>
      <c r="D64" s="1">
        <v>15753</v>
      </c>
      <c r="E64" s="1" t="s">
        <v>81</v>
      </c>
      <c r="F64" s="1" t="s">
        <v>145</v>
      </c>
      <c r="G64" s="5">
        <v>44104.758333333331</v>
      </c>
      <c r="H64" s="5">
        <v>44125.619062500002</v>
      </c>
      <c r="I64" s="5" t="e">
        <v>#N/A</v>
      </c>
      <c r="J64" s="12">
        <v>385000</v>
      </c>
      <c r="K64" s="12">
        <v>385000</v>
      </c>
      <c r="L64" s="1" t="s">
        <v>12</v>
      </c>
      <c r="M64" s="1" t="s">
        <v>13</v>
      </c>
      <c r="N64" s="1" t="s">
        <v>15</v>
      </c>
      <c r="O64" s="1"/>
      <c r="P64" s="1" t="s">
        <v>186</v>
      </c>
      <c r="Q64" s="1" t="e">
        <v>#N/A</v>
      </c>
      <c r="R64" s="1" t="s">
        <v>186</v>
      </c>
      <c r="S64" s="12">
        <v>0</v>
      </c>
      <c r="T64" s="1"/>
      <c r="U64" s="1"/>
      <c r="V64" s="1"/>
      <c r="W64" s="12">
        <v>0</v>
      </c>
      <c r="X64" s="12">
        <v>0</v>
      </c>
      <c r="Y64" s="12">
        <v>385000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/>
      <c r="AM64" s="12"/>
      <c r="AN64" s="12"/>
      <c r="AO64" s="12"/>
      <c r="AP64" s="12">
        <v>0</v>
      </c>
      <c r="AQ64" s="1"/>
      <c r="AR64" s="1"/>
      <c r="AS64" s="1"/>
      <c r="AT64" s="1"/>
      <c r="AU64" s="1"/>
      <c r="AV64" s="1"/>
      <c r="AW64" s="5">
        <v>45596</v>
      </c>
    </row>
    <row r="65" spans="1:49" x14ac:dyDescent="0.35">
      <c r="A65" s="1">
        <v>891380046</v>
      </c>
      <c r="B65" s="1" t="s">
        <v>17</v>
      </c>
      <c r="C65" s="1" t="s">
        <v>18</v>
      </c>
      <c r="D65" s="1">
        <v>81650</v>
      </c>
      <c r="E65" s="1" t="s">
        <v>82</v>
      </c>
      <c r="F65" s="1" t="s">
        <v>146</v>
      </c>
      <c r="G65" s="5">
        <v>44754.520833333336</v>
      </c>
      <c r="H65" s="5">
        <v>44791.724606481483</v>
      </c>
      <c r="I65" s="5">
        <v>44791</v>
      </c>
      <c r="J65" s="12">
        <v>80832</v>
      </c>
      <c r="K65" s="12">
        <v>80832</v>
      </c>
      <c r="L65" s="1" t="s">
        <v>12</v>
      </c>
      <c r="M65" s="1" t="s">
        <v>13</v>
      </c>
      <c r="N65" s="1" t="s">
        <v>15</v>
      </c>
      <c r="O65" s="1"/>
      <c r="P65" s="1" t="s">
        <v>187</v>
      </c>
      <c r="Q65" s="1" t="s">
        <v>150</v>
      </c>
      <c r="R65" s="1" t="s">
        <v>187</v>
      </c>
      <c r="S65" s="12">
        <v>0</v>
      </c>
      <c r="T65" s="1"/>
      <c r="U65" s="1"/>
      <c r="V65" s="1"/>
      <c r="W65" s="12">
        <v>0</v>
      </c>
      <c r="X65" s="12">
        <v>80832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80832</v>
      </c>
      <c r="AG65" s="12">
        <v>80832</v>
      </c>
      <c r="AH65" s="12">
        <v>0</v>
      </c>
      <c r="AI65" s="12">
        <v>0</v>
      </c>
      <c r="AJ65" s="12">
        <v>80832</v>
      </c>
      <c r="AK65" s="12">
        <v>0</v>
      </c>
      <c r="AL65" s="12" t="s">
        <v>222</v>
      </c>
      <c r="AM65" s="12" t="s">
        <v>223</v>
      </c>
      <c r="AN65" s="12" t="s">
        <v>198</v>
      </c>
      <c r="AO65" s="12" t="s">
        <v>199</v>
      </c>
      <c r="AP65" s="12">
        <v>0</v>
      </c>
      <c r="AQ65" s="1"/>
      <c r="AR65" s="1"/>
      <c r="AS65" s="1"/>
      <c r="AT65" s="1"/>
      <c r="AU65" s="1"/>
      <c r="AV65" s="1"/>
      <c r="AW65" s="5">
        <v>45596</v>
      </c>
    </row>
  </sheetData>
  <dataValidations count="1">
    <dataValidation type="whole" operator="greaterThan" allowBlank="1" showInputMessage="1" showErrorMessage="1" errorTitle="DATO ERRADO" error="El valor debe ser diferente de cero" sqref="J1:K1048576 S1 W1:AK1 AP1:AR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G28" sqref="G28"/>
    </sheetView>
  </sheetViews>
  <sheetFormatPr baseColWidth="10" defaultRowHeight="12.5" x14ac:dyDescent="0.25"/>
  <cols>
    <col min="1" max="1" width="1" style="38" customWidth="1"/>
    <col min="2" max="2" width="7.81640625" style="38" customWidth="1"/>
    <col min="3" max="3" width="17.54296875" style="38" customWidth="1"/>
    <col min="4" max="4" width="11.54296875" style="38" customWidth="1"/>
    <col min="5" max="6" width="11.453125" style="38" customWidth="1"/>
    <col min="7" max="7" width="8.1796875" style="38" customWidth="1"/>
    <col min="8" max="8" width="20.81640625" style="38" customWidth="1"/>
    <col min="9" max="9" width="25.453125" style="38" customWidth="1"/>
    <col min="10" max="10" width="12.453125" style="38" customWidth="1"/>
    <col min="11" max="11" width="1.7265625" style="38" customWidth="1"/>
    <col min="12" max="12" width="8.7265625" style="38" customWidth="1"/>
    <col min="13" max="13" width="16.54296875" style="67" bestFit="1" customWidth="1"/>
    <col min="14" max="14" width="13.81640625" style="38" bestFit="1" customWidth="1"/>
    <col min="15" max="15" width="7.453125" style="38" bestFit="1" customWidth="1"/>
    <col min="16" max="16" width="13.26953125" style="38" bestFit="1" customWidth="1"/>
    <col min="17" max="225" width="10.90625" style="38"/>
    <col min="226" max="226" width="4.453125" style="38" customWidth="1"/>
    <col min="227" max="227" width="10.90625" style="38"/>
    <col min="228" max="228" width="17.54296875" style="38" customWidth="1"/>
    <col min="229" max="229" width="11.54296875" style="38" customWidth="1"/>
    <col min="230" max="233" width="10.90625" style="38"/>
    <col min="234" max="234" width="22.54296875" style="38" customWidth="1"/>
    <col min="235" max="235" width="14" style="38" customWidth="1"/>
    <col min="236" max="236" width="1.7265625" style="38" customWidth="1"/>
    <col min="237" max="481" width="10.90625" style="38"/>
    <col min="482" max="482" width="4.453125" style="38" customWidth="1"/>
    <col min="483" max="483" width="10.90625" style="38"/>
    <col min="484" max="484" width="17.54296875" style="38" customWidth="1"/>
    <col min="485" max="485" width="11.54296875" style="38" customWidth="1"/>
    <col min="486" max="489" width="10.90625" style="38"/>
    <col min="490" max="490" width="22.54296875" style="38" customWidth="1"/>
    <col min="491" max="491" width="14" style="38" customWidth="1"/>
    <col min="492" max="492" width="1.7265625" style="38" customWidth="1"/>
    <col min="493" max="737" width="10.90625" style="38"/>
    <col min="738" max="738" width="4.453125" style="38" customWidth="1"/>
    <col min="739" max="739" width="10.90625" style="38"/>
    <col min="740" max="740" width="17.54296875" style="38" customWidth="1"/>
    <col min="741" max="741" width="11.54296875" style="38" customWidth="1"/>
    <col min="742" max="745" width="10.90625" style="38"/>
    <col min="746" max="746" width="22.54296875" style="38" customWidth="1"/>
    <col min="747" max="747" width="14" style="38" customWidth="1"/>
    <col min="748" max="748" width="1.7265625" style="38" customWidth="1"/>
    <col min="749" max="993" width="10.90625" style="38"/>
    <col min="994" max="994" width="4.453125" style="38" customWidth="1"/>
    <col min="995" max="995" width="10.90625" style="38"/>
    <col min="996" max="996" width="17.54296875" style="38" customWidth="1"/>
    <col min="997" max="997" width="11.54296875" style="38" customWidth="1"/>
    <col min="998" max="1001" width="10.90625" style="38"/>
    <col min="1002" max="1002" width="22.54296875" style="38" customWidth="1"/>
    <col min="1003" max="1003" width="14" style="38" customWidth="1"/>
    <col min="1004" max="1004" width="1.7265625" style="38" customWidth="1"/>
    <col min="1005" max="1249" width="10.90625" style="38"/>
    <col min="1250" max="1250" width="4.453125" style="38" customWidth="1"/>
    <col min="1251" max="1251" width="10.90625" style="38"/>
    <col min="1252" max="1252" width="17.54296875" style="38" customWidth="1"/>
    <col min="1253" max="1253" width="11.54296875" style="38" customWidth="1"/>
    <col min="1254" max="1257" width="10.90625" style="38"/>
    <col min="1258" max="1258" width="22.54296875" style="38" customWidth="1"/>
    <col min="1259" max="1259" width="14" style="38" customWidth="1"/>
    <col min="1260" max="1260" width="1.7265625" style="38" customWidth="1"/>
    <col min="1261" max="1505" width="10.90625" style="38"/>
    <col min="1506" max="1506" width="4.453125" style="38" customWidth="1"/>
    <col min="1507" max="1507" width="10.90625" style="38"/>
    <col min="1508" max="1508" width="17.54296875" style="38" customWidth="1"/>
    <col min="1509" max="1509" width="11.54296875" style="38" customWidth="1"/>
    <col min="1510" max="1513" width="10.90625" style="38"/>
    <col min="1514" max="1514" width="22.54296875" style="38" customWidth="1"/>
    <col min="1515" max="1515" width="14" style="38" customWidth="1"/>
    <col min="1516" max="1516" width="1.7265625" style="38" customWidth="1"/>
    <col min="1517" max="1761" width="10.90625" style="38"/>
    <col min="1762" max="1762" width="4.453125" style="38" customWidth="1"/>
    <col min="1763" max="1763" width="10.90625" style="38"/>
    <col min="1764" max="1764" width="17.54296875" style="38" customWidth="1"/>
    <col min="1765" max="1765" width="11.54296875" style="38" customWidth="1"/>
    <col min="1766" max="1769" width="10.90625" style="38"/>
    <col min="1770" max="1770" width="22.54296875" style="38" customWidth="1"/>
    <col min="1771" max="1771" width="14" style="38" customWidth="1"/>
    <col min="1772" max="1772" width="1.7265625" style="38" customWidth="1"/>
    <col min="1773" max="2017" width="10.90625" style="38"/>
    <col min="2018" max="2018" width="4.453125" style="38" customWidth="1"/>
    <col min="2019" max="2019" width="10.90625" style="38"/>
    <col min="2020" max="2020" width="17.54296875" style="38" customWidth="1"/>
    <col min="2021" max="2021" width="11.54296875" style="38" customWidth="1"/>
    <col min="2022" max="2025" width="10.90625" style="38"/>
    <col min="2026" max="2026" width="22.54296875" style="38" customWidth="1"/>
    <col min="2027" max="2027" width="14" style="38" customWidth="1"/>
    <col min="2028" max="2028" width="1.7265625" style="38" customWidth="1"/>
    <col min="2029" max="2273" width="10.90625" style="38"/>
    <col min="2274" max="2274" width="4.453125" style="38" customWidth="1"/>
    <col min="2275" max="2275" width="10.90625" style="38"/>
    <col min="2276" max="2276" width="17.54296875" style="38" customWidth="1"/>
    <col min="2277" max="2277" width="11.54296875" style="38" customWidth="1"/>
    <col min="2278" max="2281" width="10.90625" style="38"/>
    <col min="2282" max="2282" width="22.54296875" style="38" customWidth="1"/>
    <col min="2283" max="2283" width="14" style="38" customWidth="1"/>
    <col min="2284" max="2284" width="1.7265625" style="38" customWidth="1"/>
    <col min="2285" max="2529" width="10.90625" style="38"/>
    <col min="2530" max="2530" width="4.453125" style="38" customWidth="1"/>
    <col min="2531" max="2531" width="10.90625" style="38"/>
    <col min="2532" max="2532" width="17.54296875" style="38" customWidth="1"/>
    <col min="2533" max="2533" width="11.54296875" style="38" customWidth="1"/>
    <col min="2534" max="2537" width="10.90625" style="38"/>
    <col min="2538" max="2538" width="22.54296875" style="38" customWidth="1"/>
    <col min="2539" max="2539" width="14" style="38" customWidth="1"/>
    <col min="2540" max="2540" width="1.7265625" style="38" customWidth="1"/>
    <col min="2541" max="2785" width="10.90625" style="38"/>
    <col min="2786" max="2786" width="4.453125" style="38" customWidth="1"/>
    <col min="2787" max="2787" width="10.90625" style="38"/>
    <col min="2788" max="2788" width="17.54296875" style="38" customWidth="1"/>
    <col min="2789" max="2789" width="11.54296875" style="38" customWidth="1"/>
    <col min="2790" max="2793" width="10.90625" style="38"/>
    <col min="2794" max="2794" width="22.54296875" style="38" customWidth="1"/>
    <col min="2795" max="2795" width="14" style="38" customWidth="1"/>
    <col min="2796" max="2796" width="1.7265625" style="38" customWidth="1"/>
    <col min="2797" max="3041" width="10.90625" style="38"/>
    <col min="3042" max="3042" width="4.453125" style="38" customWidth="1"/>
    <col min="3043" max="3043" width="10.90625" style="38"/>
    <col min="3044" max="3044" width="17.54296875" style="38" customWidth="1"/>
    <col min="3045" max="3045" width="11.54296875" style="38" customWidth="1"/>
    <col min="3046" max="3049" width="10.90625" style="38"/>
    <col min="3050" max="3050" width="22.54296875" style="38" customWidth="1"/>
    <col min="3051" max="3051" width="14" style="38" customWidth="1"/>
    <col min="3052" max="3052" width="1.7265625" style="38" customWidth="1"/>
    <col min="3053" max="3297" width="10.90625" style="38"/>
    <col min="3298" max="3298" width="4.453125" style="38" customWidth="1"/>
    <col min="3299" max="3299" width="10.90625" style="38"/>
    <col min="3300" max="3300" width="17.54296875" style="38" customWidth="1"/>
    <col min="3301" max="3301" width="11.54296875" style="38" customWidth="1"/>
    <col min="3302" max="3305" width="10.90625" style="38"/>
    <col min="3306" max="3306" width="22.54296875" style="38" customWidth="1"/>
    <col min="3307" max="3307" width="14" style="38" customWidth="1"/>
    <col min="3308" max="3308" width="1.7265625" style="38" customWidth="1"/>
    <col min="3309" max="3553" width="10.90625" style="38"/>
    <col min="3554" max="3554" width="4.453125" style="38" customWidth="1"/>
    <col min="3555" max="3555" width="10.90625" style="38"/>
    <col min="3556" max="3556" width="17.54296875" style="38" customWidth="1"/>
    <col min="3557" max="3557" width="11.54296875" style="38" customWidth="1"/>
    <col min="3558" max="3561" width="10.90625" style="38"/>
    <col min="3562" max="3562" width="22.54296875" style="38" customWidth="1"/>
    <col min="3563" max="3563" width="14" style="38" customWidth="1"/>
    <col min="3564" max="3564" width="1.7265625" style="38" customWidth="1"/>
    <col min="3565" max="3809" width="10.90625" style="38"/>
    <col min="3810" max="3810" width="4.453125" style="38" customWidth="1"/>
    <col min="3811" max="3811" width="10.90625" style="38"/>
    <col min="3812" max="3812" width="17.54296875" style="38" customWidth="1"/>
    <col min="3813" max="3813" width="11.54296875" style="38" customWidth="1"/>
    <col min="3814" max="3817" width="10.90625" style="38"/>
    <col min="3818" max="3818" width="22.54296875" style="38" customWidth="1"/>
    <col min="3819" max="3819" width="14" style="38" customWidth="1"/>
    <col min="3820" max="3820" width="1.7265625" style="38" customWidth="1"/>
    <col min="3821" max="4065" width="10.90625" style="38"/>
    <col min="4066" max="4066" width="4.453125" style="38" customWidth="1"/>
    <col min="4067" max="4067" width="10.90625" style="38"/>
    <col min="4068" max="4068" width="17.54296875" style="38" customWidth="1"/>
    <col min="4069" max="4069" width="11.54296875" style="38" customWidth="1"/>
    <col min="4070" max="4073" width="10.90625" style="38"/>
    <col min="4074" max="4074" width="22.54296875" style="38" customWidth="1"/>
    <col min="4075" max="4075" width="14" style="38" customWidth="1"/>
    <col min="4076" max="4076" width="1.7265625" style="38" customWidth="1"/>
    <col min="4077" max="4321" width="10.90625" style="38"/>
    <col min="4322" max="4322" width="4.453125" style="38" customWidth="1"/>
    <col min="4323" max="4323" width="10.90625" style="38"/>
    <col min="4324" max="4324" width="17.54296875" style="38" customWidth="1"/>
    <col min="4325" max="4325" width="11.54296875" style="38" customWidth="1"/>
    <col min="4326" max="4329" width="10.90625" style="38"/>
    <col min="4330" max="4330" width="22.54296875" style="38" customWidth="1"/>
    <col min="4331" max="4331" width="14" style="38" customWidth="1"/>
    <col min="4332" max="4332" width="1.7265625" style="38" customWidth="1"/>
    <col min="4333" max="4577" width="10.90625" style="38"/>
    <col min="4578" max="4578" width="4.453125" style="38" customWidth="1"/>
    <col min="4579" max="4579" width="10.90625" style="38"/>
    <col min="4580" max="4580" width="17.54296875" style="38" customWidth="1"/>
    <col min="4581" max="4581" width="11.54296875" style="38" customWidth="1"/>
    <col min="4582" max="4585" width="10.90625" style="38"/>
    <col min="4586" max="4586" width="22.54296875" style="38" customWidth="1"/>
    <col min="4587" max="4587" width="14" style="38" customWidth="1"/>
    <col min="4588" max="4588" width="1.7265625" style="38" customWidth="1"/>
    <col min="4589" max="4833" width="10.90625" style="38"/>
    <col min="4834" max="4834" width="4.453125" style="38" customWidth="1"/>
    <col min="4835" max="4835" width="10.90625" style="38"/>
    <col min="4836" max="4836" width="17.54296875" style="38" customWidth="1"/>
    <col min="4837" max="4837" width="11.54296875" style="38" customWidth="1"/>
    <col min="4838" max="4841" width="10.90625" style="38"/>
    <col min="4842" max="4842" width="22.54296875" style="38" customWidth="1"/>
    <col min="4843" max="4843" width="14" style="38" customWidth="1"/>
    <col min="4844" max="4844" width="1.7265625" style="38" customWidth="1"/>
    <col min="4845" max="5089" width="10.90625" style="38"/>
    <col min="5090" max="5090" width="4.453125" style="38" customWidth="1"/>
    <col min="5091" max="5091" width="10.90625" style="38"/>
    <col min="5092" max="5092" width="17.54296875" style="38" customWidth="1"/>
    <col min="5093" max="5093" width="11.54296875" style="38" customWidth="1"/>
    <col min="5094" max="5097" width="10.90625" style="38"/>
    <col min="5098" max="5098" width="22.54296875" style="38" customWidth="1"/>
    <col min="5099" max="5099" width="14" style="38" customWidth="1"/>
    <col min="5100" max="5100" width="1.7265625" style="38" customWidth="1"/>
    <col min="5101" max="5345" width="10.90625" style="38"/>
    <col min="5346" max="5346" width="4.453125" style="38" customWidth="1"/>
    <col min="5347" max="5347" width="10.90625" style="38"/>
    <col min="5348" max="5348" width="17.54296875" style="38" customWidth="1"/>
    <col min="5349" max="5349" width="11.54296875" style="38" customWidth="1"/>
    <col min="5350" max="5353" width="10.90625" style="38"/>
    <col min="5354" max="5354" width="22.54296875" style="38" customWidth="1"/>
    <col min="5355" max="5355" width="14" style="38" customWidth="1"/>
    <col min="5356" max="5356" width="1.7265625" style="38" customWidth="1"/>
    <col min="5357" max="5601" width="10.90625" style="38"/>
    <col min="5602" max="5602" width="4.453125" style="38" customWidth="1"/>
    <col min="5603" max="5603" width="10.90625" style="38"/>
    <col min="5604" max="5604" width="17.54296875" style="38" customWidth="1"/>
    <col min="5605" max="5605" width="11.54296875" style="38" customWidth="1"/>
    <col min="5606" max="5609" width="10.90625" style="38"/>
    <col min="5610" max="5610" width="22.54296875" style="38" customWidth="1"/>
    <col min="5611" max="5611" width="14" style="38" customWidth="1"/>
    <col min="5612" max="5612" width="1.7265625" style="38" customWidth="1"/>
    <col min="5613" max="5857" width="10.90625" style="38"/>
    <col min="5858" max="5858" width="4.453125" style="38" customWidth="1"/>
    <col min="5859" max="5859" width="10.90625" style="38"/>
    <col min="5860" max="5860" width="17.54296875" style="38" customWidth="1"/>
    <col min="5861" max="5861" width="11.54296875" style="38" customWidth="1"/>
    <col min="5862" max="5865" width="10.90625" style="38"/>
    <col min="5866" max="5866" width="22.54296875" style="38" customWidth="1"/>
    <col min="5867" max="5867" width="14" style="38" customWidth="1"/>
    <col min="5868" max="5868" width="1.7265625" style="38" customWidth="1"/>
    <col min="5869" max="6113" width="10.90625" style="38"/>
    <col min="6114" max="6114" width="4.453125" style="38" customWidth="1"/>
    <col min="6115" max="6115" width="10.90625" style="38"/>
    <col min="6116" max="6116" width="17.54296875" style="38" customWidth="1"/>
    <col min="6117" max="6117" width="11.54296875" style="38" customWidth="1"/>
    <col min="6118" max="6121" width="10.90625" style="38"/>
    <col min="6122" max="6122" width="22.54296875" style="38" customWidth="1"/>
    <col min="6123" max="6123" width="14" style="38" customWidth="1"/>
    <col min="6124" max="6124" width="1.7265625" style="38" customWidth="1"/>
    <col min="6125" max="6369" width="10.90625" style="38"/>
    <col min="6370" max="6370" width="4.453125" style="38" customWidth="1"/>
    <col min="6371" max="6371" width="10.90625" style="38"/>
    <col min="6372" max="6372" width="17.54296875" style="38" customWidth="1"/>
    <col min="6373" max="6373" width="11.54296875" style="38" customWidth="1"/>
    <col min="6374" max="6377" width="10.90625" style="38"/>
    <col min="6378" max="6378" width="22.54296875" style="38" customWidth="1"/>
    <col min="6379" max="6379" width="14" style="38" customWidth="1"/>
    <col min="6380" max="6380" width="1.7265625" style="38" customWidth="1"/>
    <col min="6381" max="6625" width="10.90625" style="38"/>
    <col min="6626" max="6626" width="4.453125" style="38" customWidth="1"/>
    <col min="6627" max="6627" width="10.90625" style="38"/>
    <col min="6628" max="6628" width="17.54296875" style="38" customWidth="1"/>
    <col min="6629" max="6629" width="11.54296875" style="38" customWidth="1"/>
    <col min="6630" max="6633" width="10.90625" style="38"/>
    <col min="6634" max="6634" width="22.54296875" style="38" customWidth="1"/>
    <col min="6635" max="6635" width="14" style="38" customWidth="1"/>
    <col min="6636" max="6636" width="1.7265625" style="38" customWidth="1"/>
    <col min="6637" max="6881" width="10.90625" style="38"/>
    <col min="6882" max="6882" width="4.453125" style="38" customWidth="1"/>
    <col min="6883" max="6883" width="10.90625" style="38"/>
    <col min="6884" max="6884" width="17.54296875" style="38" customWidth="1"/>
    <col min="6885" max="6885" width="11.54296875" style="38" customWidth="1"/>
    <col min="6886" max="6889" width="10.90625" style="38"/>
    <col min="6890" max="6890" width="22.54296875" style="38" customWidth="1"/>
    <col min="6891" max="6891" width="14" style="38" customWidth="1"/>
    <col min="6892" max="6892" width="1.7265625" style="38" customWidth="1"/>
    <col min="6893" max="7137" width="10.90625" style="38"/>
    <col min="7138" max="7138" width="4.453125" style="38" customWidth="1"/>
    <col min="7139" max="7139" width="10.90625" style="38"/>
    <col min="7140" max="7140" width="17.54296875" style="38" customWidth="1"/>
    <col min="7141" max="7141" width="11.54296875" style="38" customWidth="1"/>
    <col min="7142" max="7145" width="10.90625" style="38"/>
    <col min="7146" max="7146" width="22.54296875" style="38" customWidth="1"/>
    <col min="7147" max="7147" width="14" style="38" customWidth="1"/>
    <col min="7148" max="7148" width="1.7265625" style="38" customWidth="1"/>
    <col min="7149" max="7393" width="10.90625" style="38"/>
    <col min="7394" max="7394" width="4.453125" style="38" customWidth="1"/>
    <col min="7395" max="7395" width="10.90625" style="38"/>
    <col min="7396" max="7396" width="17.54296875" style="38" customWidth="1"/>
    <col min="7397" max="7397" width="11.54296875" style="38" customWidth="1"/>
    <col min="7398" max="7401" width="10.90625" style="38"/>
    <col min="7402" max="7402" width="22.54296875" style="38" customWidth="1"/>
    <col min="7403" max="7403" width="14" style="38" customWidth="1"/>
    <col min="7404" max="7404" width="1.7265625" style="38" customWidth="1"/>
    <col min="7405" max="7649" width="10.90625" style="38"/>
    <col min="7650" max="7650" width="4.453125" style="38" customWidth="1"/>
    <col min="7651" max="7651" width="10.90625" style="38"/>
    <col min="7652" max="7652" width="17.54296875" style="38" customWidth="1"/>
    <col min="7653" max="7653" width="11.54296875" style="38" customWidth="1"/>
    <col min="7654" max="7657" width="10.90625" style="38"/>
    <col min="7658" max="7658" width="22.54296875" style="38" customWidth="1"/>
    <col min="7659" max="7659" width="14" style="38" customWidth="1"/>
    <col min="7660" max="7660" width="1.7265625" style="38" customWidth="1"/>
    <col min="7661" max="7905" width="10.90625" style="38"/>
    <col min="7906" max="7906" width="4.453125" style="38" customWidth="1"/>
    <col min="7907" max="7907" width="10.90625" style="38"/>
    <col min="7908" max="7908" width="17.54296875" style="38" customWidth="1"/>
    <col min="7909" max="7909" width="11.54296875" style="38" customWidth="1"/>
    <col min="7910" max="7913" width="10.90625" style="38"/>
    <col min="7914" max="7914" width="22.54296875" style="38" customWidth="1"/>
    <col min="7915" max="7915" width="14" style="38" customWidth="1"/>
    <col min="7916" max="7916" width="1.7265625" style="38" customWidth="1"/>
    <col min="7917" max="8161" width="10.90625" style="38"/>
    <col min="8162" max="8162" width="4.453125" style="38" customWidth="1"/>
    <col min="8163" max="8163" width="10.90625" style="38"/>
    <col min="8164" max="8164" width="17.54296875" style="38" customWidth="1"/>
    <col min="8165" max="8165" width="11.54296875" style="38" customWidth="1"/>
    <col min="8166" max="8169" width="10.90625" style="38"/>
    <col min="8170" max="8170" width="22.54296875" style="38" customWidth="1"/>
    <col min="8171" max="8171" width="14" style="38" customWidth="1"/>
    <col min="8172" max="8172" width="1.7265625" style="38" customWidth="1"/>
    <col min="8173" max="8417" width="10.90625" style="38"/>
    <col min="8418" max="8418" width="4.453125" style="38" customWidth="1"/>
    <col min="8419" max="8419" width="10.90625" style="38"/>
    <col min="8420" max="8420" width="17.54296875" style="38" customWidth="1"/>
    <col min="8421" max="8421" width="11.54296875" style="38" customWidth="1"/>
    <col min="8422" max="8425" width="10.90625" style="38"/>
    <col min="8426" max="8426" width="22.54296875" style="38" customWidth="1"/>
    <col min="8427" max="8427" width="14" style="38" customWidth="1"/>
    <col min="8428" max="8428" width="1.7265625" style="38" customWidth="1"/>
    <col min="8429" max="8673" width="10.90625" style="38"/>
    <col min="8674" max="8674" width="4.453125" style="38" customWidth="1"/>
    <col min="8675" max="8675" width="10.90625" style="38"/>
    <col min="8676" max="8676" width="17.54296875" style="38" customWidth="1"/>
    <col min="8677" max="8677" width="11.54296875" style="38" customWidth="1"/>
    <col min="8678" max="8681" width="10.90625" style="38"/>
    <col min="8682" max="8682" width="22.54296875" style="38" customWidth="1"/>
    <col min="8683" max="8683" width="14" style="38" customWidth="1"/>
    <col min="8684" max="8684" width="1.7265625" style="38" customWidth="1"/>
    <col min="8685" max="8929" width="10.90625" style="38"/>
    <col min="8930" max="8930" width="4.453125" style="38" customWidth="1"/>
    <col min="8931" max="8931" width="10.90625" style="38"/>
    <col min="8932" max="8932" width="17.54296875" style="38" customWidth="1"/>
    <col min="8933" max="8933" width="11.54296875" style="38" customWidth="1"/>
    <col min="8934" max="8937" width="10.90625" style="38"/>
    <col min="8938" max="8938" width="22.54296875" style="38" customWidth="1"/>
    <col min="8939" max="8939" width="14" style="38" customWidth="1"/>
    <col min="8940" max="8940" width="1.7265625" style="38" customWidth="1"/>
    <col min="8941" max="9185" width="10.90625" style="38"/>
    <col min="9186" max="9186" width="4.453125" style="38" customWidth="1"/>
    <col min="9187" max="9187" width="10.90625" style="38"/>
    <col min="9188" max="9188" width="17.54296875" style="38" customWidth="1"/>
    <col min="9189" max="9189" width="11.54296875" style="38" customWidth="1"/>
    <col min="9190" max="9193" width="10.90625" style="38"/>
    <col min="9194" max="9194" width="22.54296875" style="38" customWidth="1"/>
    <col min="9195" max="9195" width="14" style="38" customWidth="1"/>
    <col min="9196" max="9196" width="1.7265625" style="38" customWidth="1"/>
    <col min="9197" max="9441" width="10.90625" style="38"/>
    <col min="9442" max="9442" width="4.453125" style="38" customWidth="1"/>
    <col min="9443" max="9443" width="10.90625" style="38"/>
    <col min="9444" max="9444" width="17.54296875" style="38" customWidth="1"/>
    <col min="9445" max="9445" width="11.54296875" style="38" customWidth="1"/>
    <col min="9446" max="9449" width="10.90625" style="38"/>
    <col min="9450" max="9450" width="22.54296875" style="38" customWidth="1"/>
    <col min="9451" max="9451" width="14" style="38" customWidth="1"/>
    <col min="9452" max="9452" width="1.7265625" style="38" customWidth="1"/>
    <col min="9453" max="9697" width="10.90625" style="38"/>
    <col min="9698" max="9698" width="4.453125" style="38" customWidth="1"/>
    <col min="9699" max="9699" width="10.90625" style="38"/>
    <col min="9700" max="9700" width="17.54296875" style="38" customWidth="1"/>
    <col min="9701" max="9701" width="11.54296875" style="38" customWidth="1"/>
    <col min="9702" max="9705" width="10.90625" style="38"/>
    <col min="9706" max="9706" width="22.54296875" style="38" customWidth="1"/>
    <col min="9707" max="9707" width="14" style="38" customWidth="1"/>
    <col min="9708" max="9708" width="1.7265625" style="38" customWidth="1"/>
    <col min="9709" max="9953" width="10.90625" style="38"/>
    <col min="9954" max="9954" width="4.453125" style="38" customWidth="1"/>
    <col min="9955" max="9955" width="10.90625" style="38"/>
    <col min="9956" max="9956" width="17.54296875" style="38" customWidth="1"/>
    <col min="9957" max="9957" width="11.54296875" style="38" customWidth="1"/>
    <col min="9958" max="9961" width="10.90625" style="38"/>
    <col min="9962" max="9962" width="22.54296875" style="38" customWidth="1"/>
    <col min="9963" max="9963" width="14" style="38" customWidth="1"/>
    <col min="9964" max="9964" width="1.7265625" style="38" customWidth="1"/>
    <col min="9965" max="10209" width="10.90625" style="38"/>
    <col min="10210" max="10210" width="4.453125" style="38" customWidth="1"/>
    <col min="10211" max="10211" width="10.90625" style="38"/>
    <col min="10212" max="10212" width="17.54296875" style="38" customWidth="1"/>
    <col min="10213" max="10213" width="11.54296875" style="38" customWidth="1"/>
    <col min="10214" max="10217" width="10.90625" style="38"/>
    <col min="10218" max="10218" width="22.54296875" style="38" customWidth="1"/>
    <col min="10219" max="10219" width="14" style="38" customWidth="1"/>
    <col min="10220" max="10220" width="1.7265625" style="38" customWidth="1"/>
    <col min="10221" max="10465" width="10.90625" style="38"/>
    <col min="10466" max="10466" width="4.453125" style="38" customWidth="1"/>
    <col min="10467" max="10467" width="10.90625" style="38"/>
    <col min="10468" max="10468" width="17.54296875" style="38" customWidth="1"/>
    <col min="10469" max="10469" width="11.54296875" style="38" customWidth="1"/>
    <col min="10470" max="10473" width="10.90625" style="38"/>
    <col min="10474" max="10474" width="22.54296875" style="38" customWidth="1"/>
    <col min="10475" max="10475" width="14" style="38" customWidth="1"/>
    <col min="10476" max="10476" width="1.7265625" style="38" customWidth="1"/>
    <col min="10477" max="10721" width="10.90625" style="38"/>
    <col min="10722" max="10722" width="4.453125" style="38" customWidth="1"/>
    <col min="10723" max="10723" width="10.90625" style="38"/>
    <col min="10724" max="10724" width="17.54296875" style="38" customWidth="1"/>
    <col min="10725" max="10725" width="11.54296875" style="38" customWidth="1"/>
    <col min="10726" max="10729" width="10.90625" style="38"/>
    <col min="10730" max="10730" width="22.54296875" style="38" customWidth="1"/>
    <col min="10731" max="10731" width="14" style="38" customWidth="1"/>
    <col min="10732" max="10732" width="1.7265625" style="38" customWidth="1"/>
    <col min="10733" max="10977" width="10.90625" style="38"/>
    <col min="10978" max="10978" width="4.453125" style="38" customWidth="1"/>
    <col min="10979" max="10979" width="10.90625" style="38"/>
    <col min="10980" max="10980" width="17.54296875" style="38" customWidth="1"/>
    <col min="10981" max="10981" width="11.54296875" style="38" customWidth="1"/>
    <col min="10982" max="10985" width="10.90625" style="38"/>
    <col min="10986" max="10986" width="22.54296875" style="38" customWidth="1"/>
    <col min="10987" max="10987" width="14" style="38" customWidth="1"/>
    <col min="10988" max="10988" width="1.7265625" style="38" customWidth="1"/>
    <col min="10989" max="11233" width="10.90625" style="38"/>
    <col min="11234" max="11234" width="4.453125" style="38" customWidth="1"/>
    <col min="11235" max="11235" width="10.90625" style="38"/>
    <col min="11236" max="11236" width="17.54296875" style="38" customWidth="1"/>
    <col min="11237" max="11237" width="11.54296875" style="38" customWidth="1"/>
    <col min="11238" max="11241" width="10.90625" style="38"/>
    <col min="11242" max="11242" width="22.54296875" style="38" customWidth="1"/>
    <col min="11243" max="11243" width="14" style="38" customWidth="1"/>
    <col min="11244" max="11244" width="1.7265625" style="38" customWidth="1"/>
    <col min="11245" max="11489" width="10.90625" style="38"/>
    <col min="11490" max="11490" width="4.453125" style="38" customWidth="1"/>
    <col min="11491" max="11491" width="10.90625" style="38"/>
    <col min="11492" max="11492" width="17.54296875" style="38" customWidth="1"/>
    <col min="11493" max="11493" width="11.54296875" style="38" customWidth="1"/>
    <col min="11494" max="11497" width="10.90625" style="38"/>
    <col min="11498" max="11498" width="22.54296875" style="38" customWidth="1"/>
    <col min="11499" max="11499" width="14" style="38" customWidth="1"/>
    <col min="11500" max="11500" width="1.7265625" style="38" customWidth="1"/>
    <col min="11501" max="11745" width="10.90625" style="38"/>
    <col min="11746" max="11746" width="4.453125" style="38" customWidth="1"/>
    <col min="11747" max="11747" width="10.90625" style="38"/>
    <col min="11748" max="11748" width="17.54296875" style="38" customWidth="1"/>
    <col min="11749" max="11749" width="11.54296875" style="38" customWidth="1"/>
    <col min="11750" max="11753" width="10.90625" style="38"/>
    <col min="11754" max="11754" width="22.54296875" style="38" customWidth="1"/>
    <col min="11755" max="11755" width="14" style="38" customWidth="1"/>
    <col min="11756" max="11756" width="1.7265625" style="38" customWidth="1"/>
    <col min="11757" max="12001" width="10.90625" style="38"/>
    <col min="12002" max="12002" width="4.453125" style="38" customWidth="1"/>
    <col min="12003" max="12003" width="10.90625" style="38"/>
    <col min="12004" max="12004" width="17.54296875" style="38" customWidth="1"/>
    <col min="12005" max="12005" width="11.54296875" style="38" customWidth="1"/>
    <col min="12006" max="12009" width="10.90625" style="38"/>
    <col min="12010" max="12010" width="22.54296875" style="38" customWidth="1"/>
    <col min="12011" max="12011" width="14" style="38" customWidth="1"/>
    <col min="12012" max="12012" width="1.7265625" style="38" customWidth="1"/>
    <col min="12013" max="12257" width="10.90625" style="38"/>
    <col min="12258" max="12258" width="4.453125" style="38" customWidth="1"/>
    <col min="12259" max="12259" width="10.90625" style="38"/>
    <col min="12260" max="12260" width="17.54296875" style="38" customWidth="1"/>
    <col min="12261" max="12261" width="11.54296875" style="38" customWidth="1"/>
    <col min="12262" max="12265" width="10.90625" style="38"/>
    <col min="12266" max="12266" width="22.54296875" style="38" customWidth="1"/>
    <col min="12267" max="12267" width="14" style="38" customWidth="1"/>
    <col min="12268" max="12268" width="1.7265625" style="38" customWidth="1"/>
    <col min="12269" max="12513" width="10.90625" style="38"/>
    <col min="12514" max="12514" width="4.453125" style="38" customWidth="1"/>
    <col min="12515" max="12515" width="10.90625" style="38"/>
    <col min="12516" max="12516" width="17.54296875" style="38" customWidth="1"/>
    <col min="12517" max="12517" width="11.54296875" style="38" customWidth="1"/>
    <col min="12518" max="12521" width="10.90625" style="38"/>
    <col min="12522" max="12522" width="22.54296875" style="38" customWidth="1"/>
    <col min="12523" max="12523" width="14" style="38" customWidth="1"/>
    <col min="12524" max="12524" width="1.7265625" style="38" customWidth="1"/>
    <col min="12525" max="12769" width="10.90625" style="38"/>
    <col min="12770" max="12770" width="4.453125" style="38" customWidth="1"/>
    <col min="12771" max="12771" width="10.90625" style="38"/>
    <col min="12772" max="12772" width="17.54296875" style="38" customWidth="1"/>
    <col min="12773" max="12773" width="11.54296875" style="38" customWidth="1"/>
    <col min="12774" max="12777" width="10.90625" style="38"/>
    <col min="12778" max="12778" width="22.54296875" style="38" customWidth="1"/>
    <col min="12779" max="12779" width="14" style="38" customWidth="1"/>
    <col min="12780" max="12780" width="1.7265625" style="38" customWidth="1"/>
    <col min="12781" max="13025" width="10.90625" style="38"/>
    <col min="13026" max="13026" width="4.453125" style="38" customWidth="1"/>
    <col min="13027" max="13027" width="10.90625" style="38"/>
    <col min="13028" max="13028" width="17.54296875" style="38" customWidth="1"/>
    <col min="13029" max="13029" width="11.54296875" style="38" customWidth="1"/>
    <col min="13030" max="13033" width="10.90625" style="38"/>
    <col min="13034" max="13034" width="22.54296875" style="38" customWidth="1"/>
    <col min="13035" max="13035" width="14" style="38" customWidth="1"/>
    <col min="13036" max="13036" width="1.7265625" style="38" customWidth="1"/>
    <col min="13037" max="13281" width="10.90625" style="38"/>
    <col min="13282" max="13282" width="4.453125" style="38" customWidth="1"/>
    <col min="13283" max="13283" width="10.90625" style="38"/>
    <col min="13284" max="13284" width="17.54296875" style="38" customWidth="1"/>
    <col min="13285" max="13285" width="11.54296875" style="38" customWidth="1"/>
    <col min="13286" max="13289" width="10.90625" style="38"/>
    <col min="13290" max="13290" width="22.54296875" style="38" customWidth="1"/>
    <col min="13291" max="13291" width="14" style="38" customWidth="1"/>
    <col min="13292" max="13292" width="1.7265625" style="38" customWidth="1"/>
    <col min="13293" max="13537" width="10.90625" style="38"/>
    <col min="13538" max="13538" width="4.453125" style="38" customWidth="1"/>
    <col min="13539" max="13539" width="10.90625" style="38"/>
    <col min="13540" max="13540" width="17.54296875" style="38" customWidth="1"/>
    <col min="13541" max="13541" width="11.54296875" style="38" customWidth="1"/>
    <col min="13542" max="13545" width="10.90625" style="38"/>
    <col min="13546" max="13546" width="22.54296875" style="38" customWidth="1"/>
    <col min="13547" max="13547" width="14" style="38" customWidth="1"/>
    <col min="13548" max="13548" width="1.7265625" style="38" customWidth="1"/>
    <col min="13549" max="13793" width="10.90625" style="38"/>
    <col min="13794" max="13794" width="4.453125" style="38" customWidth="1"/>
    <col min="13795" max="13795" width="10.90625" style="38"/>
    <col min="13796" max="13796" width="17.54296875" style="38" customWidth="1"/>
    <col min="13797" max="13797" width="11.54296875" style="38" customWidth="1"/>
    <col min="13798" max="13801" width="10.90625" style="38"/>
    <col min="13802" max="13802" width="22.54296875" style="38" customWidth="1"/>
    <col min="13803" max="13803" width="14" style="38" customWidth="1"/>
    <col min="13804" max="13804" width="1.7265625" style="38" customWidth="1"/>
    <col min="13805" max="14049" width="10.90625" style="38"/>
    <col min="14050" max="14050" width="4.453125" style="38" customWidth="1"/>
    <col min="14051" max="14051" width="10.90625" style="38"/>
    <col min="14052" max="14052" width="17.54296875" style="38" customWidth="1"/>
    <col min="14053" max="14053" width="11.54296875" style="38" customWidth="1"/>
    <col min="14054" max="14057" width="10.90625" style="38"/>
    <col min="14058" max="14058" width="22.54296875" style="38" customWidth="1"/>
    <col min="14059" max="14059" width="14" style="38" customWidth="1"/>
    <col min="14060" max="14060" width="1.7265625" style="38" customWidth="1"/>
    <col min="14061" max="14305" width="10.90625" style="38"/>
    <col min="14306" max="14306" width="4.453125" style="38" customWidth="1"/>
    <col min="14307" max="14307" width="10.90625" style="38"/>
    <col min="14308" max="14308" width="17.54296875" style="38" customWidth="1"/>
    <col min="14309" max="14309" width="11.54296875" style="38" customWidth="1"/>
    <col min="14310" max="14313" width="10.90625" style="38"/>
    <col min="14314" max="14314" width="22.54296875" style="38" customWidth="1"/>
    <col min="14315" max="14315" width="14" style="38" customWidth="1"/>
    <col min="14316" max="14316" width="1.7265625" style="38" customWidth="1"/>
    <col min="14317" max="14561" width="10.90625" style="38"/>
    <col min="14562" max="14562" width="4.453125" style="38" customWidth="1"/>
    <col min="14563" max="14563" width="10.90625" style="38"/>
    <col min="14564" max="14564" width="17.54296875" style="38" customWidth="1"/>
    <col min="14565" max="14565" width="11.54296875" style="38" customWidth="1"/>
    <col min="14566" max="14569" width="10.90625" style="38"/>
    <col min="14570" max="14570" width="22.54296875" style="38" customWidth="1"/>
    <col min="14571" max="14571" width="14" style="38" customWidth="1"/>
    <col min="14572" max="14572" width="1.7265625" style="38" customWidth="1"/>
    <col min="14573" max="14817" width="10.90625" style="38"/>
    <col min="14818" max="14818" width="4.453125" style="38" customWidth="1"/>
    <col min="14819" max="14819" width="10.90625" style="38"/>
    <col min="14820" max="14820" width="17.54296875" style="38" customWidth="1"/>
    <col min="14821" max="14821" width="11.54296875" style="38" customWidth="1"/>
    <col min="14822" max="14825" width="10.90625" style="38"/>
    <col min="14826" max="14826" width="22.54296875" style="38" customWidth="1"/>
    <col min="14827" max="14827" width="14" style="38" customWidth="1"/>
    <col min="14828" max="14828" width="1.7265625" style="38" customWidth="1"/>
    <col min="14829" max="15073" width="10.90625" style="38"/>
    <col min="15074" max="15074" width="4.453125" style="38" customWidth="1"/>
    <col min="15075" max="15075" width="10.90625" style="38"/>
    <col min="15076" max="15076" width="17.54296875" style="38" customWidth="1"/>
    <col min="15077" max="15077" width="11.54296875" style="38" customWidth="1"/>
    <col min="15078" max="15081" width="10.90625" style="38"/>
    <col min="15082" max="15082" width="22.54296875" style="38" customWidth="1"/>
    <col min="15083" max="15083" width="14" style="38" customWidth="1"/>
    <col min="15084" max="15084" width="1.7265625" style="38" customWidth="1"/>
    <col min="15085" max="15329" width="10.90625" style="38"/>
    <col min="15330" max="15330" width="4.453125" style="38" customWidth="1"/>
    <col min="15331" max="15331" width="10.90625" style="38"/>
    <col min="15332" max="15332" width="17.54296875" style="38" customWidth="1"/>
    <col min="15333" max="15333" width="11.54296875" style="38" customWidth="1"/>
    <col min="15334" max="15337" width="10.90625" style="38"/>
    <col min="15338" max="15338" width="22.54296875" style="38" customWidth="1"/>
    <col min="15339" max="15339" width="14" style="38" customWidth="1"/>
    <col min="15340" max="15340" width="1.7265625" style="38" customWidth="1"/>
    <col min="15341" max="15585" width="10.90625" style="38"/>
    <col min="15586" max="15586" width="4.453125" style="38" customWidth="1"/>
    <col min="15587" max="15587" width="10.90625" style="38"/>
    <col min="15588" max="15588" width="17.54296875" style="38" customWidth="1"/>
    <col min="15589" max="15589" width="11.54296875" style="38" customWidth="1"/>
    <col min="15590" max="15593" width="10.90625" style="38"/>
    <col min="15594" max="15594" width="22.54296875" style="38" customWidth="1"/>
    <col min="15595" max="15595" width="14" style="38" customWidth="1"/>
    <col min="15596" max="15596" width="1.7265625" style="38" customWidth="1"/>
    <col min="15597" max="15841" width="10.90625" style="38"/>
    <col min="15842" max="15842" width="4.453125" style="38" customWidth="1"/>
    <col min="15843" max="15843" width="10.90625" style="38"/>
    <col min="15844" max="15844" width="17.54296875" style="38" customWidth="1"/>
    <col min="15845" max="15845" width="11.54296875" style="38" customWidth="1"/>
    <col min="15846" max="15849" width="10.90625" style="38"/>
    <col min="15850" max="15850" width="22.54296875" style="38" customWidth="1"/>
    <col min="15851" max="15851" width="14" style="38" customWidth="1"/>
    <col min="15852" max="15852" width="1.7265625" style="38" customWidth="1"/>
    <col min="15853" max="16097" width="10.90625" style="38"/>
    <col min="16098" max="16098" width="4.453125" style="38" customWidth="1"/>
    <col min="16099" max="16099" width="10.90625" style="38"/>
    <col min="16100" max="16100" width="17.54296875" style="38" customWidth="1"/>
    <col min="16101" max="16101" width="11.54296875" style="38" customWidth="1"/>
    <col min="16102" max="16105" width="10.90625" style="38"/>
    <col min="16106" max="16106" width="22.54296875" style="38" customWidth="1"/>
    <col min="16107" max="16107" width="14" style="38" customWidth="1"/>
    <col min="16108" max="16108" width="1.7265625" style="38" customWidth="1"/>
    <col min="16109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41" t="s">
        <v>237</v>
      </c>
      <c r="E2" s="42"/>
      <c r="F2" s="42"/>
      <c r="G2" s="42"/>
      <c r="H2" s="42"/>
      <c r="I2" s="43"/>
      <c r="J2" s="44" t="s">
        <v>238</v>
      </c>
    </row>
    <row r="3" spans="2:10" ht="4.5" customHeight="1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" ht="13" x14ac:dyDescent="0.25">
      <c r="B4" s="45"/>
      <c r="C4" s="46"/>
      <c r="D4" s="41" t="s">
        <v>239</v>
      </c>
      <c r="E4" s="42"/>
      <c r="F4" s="42"/>
      <c r="G4" s="42"/>
      <c r="H4" s="42"/>
      <c r="I4" s="43"/>
      <c r="J4" s="44" t="s">
        <v>240</v>
      </c>
    </row>
    <row r="5" spans="2:10" ht="5.25" customHeight="1" x14ac:dyDescent="0.25">
      <c r="B5" s="45"/>
      <c r="C5" s="46"/>
      <c r="D5" s="51"/>
      <c r="E5" s="52"/>
      <c r="F5" s="52"/>
      <c r="G5" s="52"/>
      <c r="H5" s="52"/>
      <c r="I5" s="53"/>
      <c r="J5" s="54"/>
    </row>
    <row r="6" spans="2:10" ht="4.5" customHeight="1" thickBot="1" x14ac:dyDescent="0.3">
      <c r="B6" s="55"/>
      <c r="C6" s="56"/>
      <c r="D6" s="47"/>
      <c r="E6" s="48"/>
      <c r="F6" s="48"/>
      <c r="G6" s="48"/>
      <c r="H6" s="48"/>
      <c r="I6" s="49"/>
      <c r="J6" s="50"/>
    </row>
    <row r="7" spans="2:10" ht="6" customHeight="1" x14ac:dyDescent="0.25">
      <c r="B7" s="57"/>
      <c r="J7" s="58"/>
    </row>
    <row r="8" spans="2:10" ht="9" customHeight="1" x14ac:dyDescent="0.25">
      <c r="B8" s="57"/>
      <c r="J8" s="58"/>
    </row>
    <row r="9" spans="2:10" ht="13" x14ac:dyDescent="0.3">
      <c r="B9" s="57"/>
      <c r="C9" s="59" t="s">
        <v>262</v>
      </c>
      <c r="E9" s="60"/>
      <c r="H9" s="61"/>
      <c r="J9" s="58"/>
    </row>
    <row r="10" spans="2:10" ht="8.25" customHeight="1" x14ac:dyDescent="0.25">
      <c r="B10" s="57"/>
      <c r="J10" s="58"/>
    </row>
    <row r="11" spans="2:10" ht="13" x14ac:dyDescent="0.3">
      <c r="B11" s="57"/>
      <c r="C11" s="59" t="s">
        <v>260</v>
      </c>
      <c r="J11" s="58"/>
    </row>
    <row r="12" spans="2:10" ht="13" x14ac:dyDescent="0.3">
      <c r="B12" s="57"/>
      <c r="C12" s="59" t="s">
        <v>261</v>
      </c>
      <c r="J12" s="58"/>
    </row>
    <row r="13" spans="2:10" x14ac:dyDescent="0.25">
      <c r="B13" s="57"/>
      <c r="J13" s="58"/>
    </row>
    <row r="14" spans="2:10" x14ac:dyDescent="0.25">
      <c r="B14" s="57"/>
      <c r="C14" s="38" t="s">
        <v>280</v>
      </c>
      <c r="G14" s="62"/>
      <c r="H14" s="62"/>
      <c r="I14" s="62"/>
      <c r="J14" s="58"/>
    </row>
    <row r="15" spans="2:10" ht="9" customHeight="1" x14ac:dyDescent="0.25">
      <c r="B15" s="57"/>
      <c r="C15" s="63"/>
      <c r="G15" s="62"/>
      <c r="H15" s="62"/>
      <c r="I15" s="62"/>
      <c r="J15" s="58"/>
    </row>
    <row r="16" spans="2:10" ht="13" x14ac:dyDescent="0.3">
      <c r="B16" s="57"/>
      <c r="C16" s="38" t="s">
        <v>263</v>
      </c>
      <c r="D16" s="60"/>
      <c r="G16" s="62"/>
      <c r="H16" s="64" t="s">
        <v>241</v>
      </c>
      <c r="I16" s="64" t="s">
        <v>242</v>
      </c>
      <c r="J16" s="58"/>
    </row>
    <row r="17" spans="2:14" ht="13" x14ac:dyDescent="0.3">
      <c r="B17" s="57"/>
      <c r="C17" s="59" t="s">
        <v>243</v>
      </c>
      <c r="D17" s="59"/>
      <c r="E17" s="59"/>
      <c r="F17" s="59"/>
      <c r="G17" s="62"/>
      <c r="H17" s="65">
        <v>63</v>
      </c>
      <c r="I17" s="66">
        <v>6916414</v>
      </c>
      <c r="J17" s="58"/>
    </row>
    <row r="18" spans="2:14" x14ac:dyDescent="0.25">
      <c r="B18" s="57"/>
      <c r="C18" s="38" t="s">
        <v>244</v>
      </c>
      <c r="G18" s="62"/>
      <c r="H18" s="68">
        <v>8</v>
      </c>
      <c r="I18" s="69">
        <v>600976</v>
      </c>
      <c r="J18" s="58"/>
    </row>
    <row r="19" spans="2:14" x14ac:dyDescent="0.25">
      <c r="B19" s="57"/>
      <c r="C19" s="38" t="s">
        <v>245</v>
      </c>
      <c r="G19" s="62"/>
      <c r="H19" s="68">
        <v>20</v>
      </c>
      <c r="I19" s="69">
        <v>1775095</v>
      </c>
      <c r="J19" s="58"/>
    </row>
    <row r="20" spans="2:14" x14ac:dyDescent="0.25">
      <c r="B20" s="57"/>
      <c r="C20" s="38" t="s">
        <v>246</v>
      </c>
      <c r="H20" s="70">
        <v>13</v>
      </c>
      <c r="I20" s="71">
        <v>2096790</v>
      </c>
      <c r="J20" s="58"/>
    </row>
    <row r="21" spans="2:14" x14ac:dyDescent="0.25">
      <c r="B21" s="57"/>
      <c r="C21" s="38" t="s">
        <v>247</v>
      </c>
      <c r="H21" s="70">
        <v>0</v>
      </c>
      <c r="I21" s="71">
        <v>0</v>
      </c>
      <c r="J21" s="58"/>
      <c r="N21" s="72"/>
    </row>
    <row r="22" spans="2:14" ht="13" thickBot="1" x14ac:dyDescent="0.3">
      <c r="B22" s="57"/>
      <c r="C22" s="38" t="s">
        <v>248</v>
      </c>
      <c r="H22" s="73">
        <v>3</v>
      </c>
      <c r="I22" s="74">
        <v>233400</v>
      </c>
      <c r="J22" s="58"/>
    </row>
    <row r="23" spans="2:14" ht="13" x14ac:dyDescent="0.3">
      <c r="B23" s="57"/>
      <c r="C23" s="59" t="s">
        <v>249</v>
      </c>
      <c r="D23" s="59"/>
      <c r="E23" s="59"/>
      <c r="F23" s="59"/>
      <c r="H23" s="75">
        <f>H18+H19+H20+H21+H22</f>
        <v>44</v>
      </c>
      <c r="I23" s="76">
        <f>I18+I19+I20+I21+I22</f>
        <v>4706261</v>
      </c>
      <c r="J23" s="58"/>
    </row>
    <row r="24" spans="2:14" x14ac:dyDescent="0.25">
      <c r="B24" s="57"/>
      <c r="C24" s="38" t="s">
        <v>250</v>
      </c>
      <c r="H24" s="70">
        <v>19</v>
      </c>
      <c r="I24" s="71">
        <v>2210153</v>
      </c>
      <c r="J24" s="58"/>
    </row>
    <row r="25" spans="2:14" ht="13" thickBot="1" x14ac:dyDescent="0.3">
      <c r="B25" s="57"/>
      <c r="C25" s="38" t="s">
        <v>251</v>
      </c>
      <c r="H25" s="73">
        <v>0</v>
      </c>
      <c r="I25" s="74">
        <v>0</v>
      </c>
      <c r="J25" s="58"/>
    </row>
    <row r="26" spans="2:14" ht="13" x14ac:dyDescent="0.3">
      <c r="B26" s="57"/>
      <c r="C26" s="59" t="s">
        <v>252</v>
      </c>
      <c r="D26" s="59"/>
      <c r="E26" s="59"/>
      <c r="F26" s="59"/>
      <c r="H26" s="75">
        <f>H24+H25</f>
        <v>19</v>
      </c>
      <c r="I26" s="76">
        <f>I24+I25</f>
        <v>2210153</v>
      </c>
      <c r="J26" s="58"/>
    </row>
    <row r="27" spans="2:14" ht="13.5" thickBot="1" x14ac:dyDescent="0.35">
      <c r="B27" s="57"/>
      <c r="C27" s="62" t="s">
        <v>253</v>
      </c>
      <c r="D27" s="77"/>
      <c r="E27" s="77"/>
      <c r="F27" s="77"/>
      <c r="G27" s="62"/>
      <c r="H27" s="78">
        <v>0</v>
      </c>
      <c r="I27" s="79">
        <v>0</v>
      </c>
      <c r="J27" s="80"/>
    </row>
    <row r="28" spans="2:14" ht="13" x14ac:dyDescent="0.3">
      <c r="B28" s="57"/>
      <c r="C28" s="77" t="s">
        <v>254</v>
      </c>
      <c r="D28" s="77"/>
      <c r="E28" s="77"/>
      <c r="F28" s="77"/>
      <c r="G28" s="62"/>
      <c r="H28" s="81">
        <f>H27</f>
        <v>0</v>
      </c>
      <c r="I28" s="69">
        <f>I27</f>
        <v>0</v>
      </c>
      <c r="J28" s="80"/>
    </row>
    <row r="29" spans="2:14" ht="13" x14ac:dyDescent="0.3">
      <c r="B29" s="57"/>
      <c r="C29" s="77"/>
      <c r="D29" s="77"/>
      <c r="E29" s="77"/>
      <c r="F29" s="77"/>
      <c r="G29" s="62"/>
      <c r="H29" s="68"/>
      <c r="I29" s="66"/>
      <c r="J29" s="80"/>
    </row>
    <row r="30" spans="2:14" ht="13.5" thickBot="1" x14ac:dyDescent="0.35">
      <c r="B30" s="57"/>
      <c r="C30" s="77" t="s">
        <v>255</v>
      </c>
      <c r="D30" s="77"/>
      <c r="E30" s="62"/>
      <c r="F30" s="62"/>
      <c r="G30" s="62"/>
      <c r="H30" s="82"/>
      <c r="I30" s="83"/>
      <c r="J30" s="80"/>
    </row>
    <row r="31" spans="2:14" ht="13.5" thickTop="1" x14ac:dyDescent="0.3">
      <c r="B31" s="57"/>
      <c r="C31" s="77"/>
      <c r="D31" s="77"/>
      <c r="E31" s="62"/>
      <c r="F31" s="62"/>
      <c r="G31" s="62"/>
      <c r="H31" s="69">
        <f>H23+H26+H28</f>
        <v>63</v>
      </c>
      <c r="I31" s="69">
        <f>I23+I26+I28</f>
        <v>6916414</v>
      </c>
      <c r="J31" s="80"/>
    </row>
    <row r="32" spans="2:14" ht="9.75" customHeight="1" x14ac:dyDescent="0.25">
      <c r="B32" s="57"/>
      <c r="C32" s="62"/>
      <c r="D32" s="62"/>
      <c r="E32" s="62"/>
      <c r="F32" s="62"/>
      <c r="G32" s="84"/>
      <c r="H32" s="85"/>
      <c r="I32" s="86"/>
      <c r="J32" s="80"/>
    </row>
    <row r="33" spans="2:10" ht="9.75" customHeight="1" x14ac:dyDescent="0.25">
      <c r="B33" s="57"/>
      <c r="C33" s="62"/>
      <c r="D33" s="62"/>
      <c r="E33" s="62"/>
      <c r="F33" s="62"/>
      <c r="G33" s="84"/>
      <c r="H33" s="85"/>
      <c r="I33" s="86"/>
      <c r="J33" s="80"/>
    </row>
    <row r="34" spans="2:10" ht="9.75" customHeight="1" x14ac:dyDescent="0.25">
      <c r="B34" s="57"/>
      <c r="C34" s="62"/>
      <c r="D34" s="62"/>
      <c r="E34" s="62"/>
      <c r="F34" s="62"/>
      <c r="G34" s="84"/>
      <c r="H34" s="85"/>
      <c r="I34" s="86"/>
      <c r="J34" s="80"/>
    </row>
    <row r="35" spans="2:10" ht="9.75" customHeight="1" x14ac:dyDescent="0.25">
      <c r="B35" s="57"/>
      <c r="C35" s="62"/>
      <c r="D35" s="62"/>
      <c r="E35" s="62"/>
      <c r="F35" s="62"/>
      <c r="G35" s="84"/>
      <c r="H35" s="85"/>
      <c r="I35" s="86"/>
      <c r="J35" s="80"/>
    </row>
    <row r="36" spans="2:10" ht="9.75" customHeight="1" x14ac:dyDescent="0.25">
      <c r="B36" s="57"/>
      <c r="C36" s="62"/>
      <c r="D36" s="62"/>
      <c r="E36" s="62"/>
      <c r="F36" s="62"/>
      <c r="G36" s="84"/>
      <c r="H36" s="85"/>
      <c r="I36" s="86"/>
      <c r="J36" s="80"/>
    </row>
    <row r="37" spans="2:10" ht="13.5" thickBot="1" x14ac:dyDescent="0.35">
      <c r="B37" s="57"/>
      <c r="C37" s="87"/>
      <c r="D37" s="88"/>
      <c r="E37" s="62"/>
      <c r="F37" s="62"/>
      <c r="G37" s="62"/>
      <c r="H37" s="89"/>
      <c r="I37" s="90"/>
      <c r="J37" s="80"/>
    </row>
    <row r="38" spans="2:10" ht="13" x14ac:dyDescent="0.3">
      <c r="B38" s="57"/>
      <c r="C38" s="77" t="s">
        <v>278</v>
      </c>
      <c r="D38" s="84"/>
      <c r="E38" s="62"/>
      <c r="F38" s="62"/>
      <c r="G38" s="62"/>
      <c r="H38" s="91" t="s">
        <v>256</v>
      </c>
      <c r="I38" s="84"/>
      <c r="J38" s="80"/>
    </row>
    <row r="39" spans="2:10" ht="13" x14ac:dyDescent="0.3">
      <c r="B39" s="57"/>
      <c r="C39" s="77" t="s">
        <v>279</v>
      </c>
      <c r="D39" s="62"/>
      <c r="E39" s="62"/>
      <c r="F39" s="62"/>
      <c r="G39" s="62"/>
      <c r="H39" s="77" t="s">
        <v>257</v>
      </c>
      <c r="I39" s="84"/>
      <c r="J39" s="80"/>
    </row>
    <row r="40" spans="2:10" ht="13" x14ac:dyDescent="0.3">
      <c r="B40" s="57"/>
      <c r="C40" s="62"/>
      <c r="D40" s="62"/>
      <c r="E40" s="62"/>
      <c r="F40" s="62"/>
      <c r="G40" s="62"/>
      <c r="H40" s="77" t="s">
        <v>258</v>
      </c>
      <c r="I40" s="84"/>
      <c r="J40" s="80"/>
    </row>
    <row r="41" spans="2:10" ht="13" x14ac:dyDescent="0.3">
      <c r="B41" s="57"/>
      <c r="C41" s="62"/>
      <c r="D41" s="62"/>
      <c r="E41" s="62"/>
      <c r="F41" s="62"/>
      <c r="G41" s="77"/>
      <c r="H41" s="84"/>
      <c r="I41" s="84"/>
      <c r="J41" s="80"/>
    </row>
    <row r="42" spans="2:10" x14ac:dyDescent="0.25">
      <c r="B42" s="57"/>
      <c r="C42" s="92" t="s">
        <v>259</v>
      </c>
      <c r="D42" s="92"/>
      <c r="E42" s="92"/>
      <c r="F42" s="92"/>
      <c r="G42" s="92"/>
      <c r="H42" s="92"/>
      <c r="I42" s="92"/>
      <c r="J42" s="80"/>
    </row>
    <row r="43" spans="2:10" x14ac:dyDescent="0.25">
      <c r="B43" s="57"/>
      <c r="C43" s="92"/>
      <c r="D43" s="92"/>
      <c r="E43" s="92"/>
      <c r="F43" s="92"/>
      <c r="G43" s="92"/>
      <c r="H43" s="92"/>
      <c r="I43" s="92"/>
      <c r="J43" s="80"/>
    </row>
    <row r="44" spans="2:10" ht="7.5" customHeight="1" thickBot="1" x14ac:dyDescent="0.3">
      <c r="B44" s="93"/>
      <c r="C44" s="94"/>
      <c r="D44" s="94"/>
      <c r="E44" s="94"/>
      <c r="F44" s="94"/>
      <c r="G44" s="95"/>
      <c r="H44" s="95"/>
      <c r="I44" s="95"/>
      <c r="J44" s="9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4" sqref="G14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7"/>
      <c r="B1" s="98"/>
      <c r="C1" s="99" t="s">
        <v>264</v>
      </c>
      <c r="D1" s="100"/>
      <c r="E1" s="100"/>
      <c r="F1" s="100"/>
      <c r="G1" s="100"/>
      <c r="H1" s="101"/>
      <c r="I1" s="102" t="s">
        <v>238</v>
      </c>
    </row>
    <row r="2" spans="1:9" ht="53.5" customHeight="1" thickBot="1" x14ac:dyDescent="0.4">
      <c r="A2" s="103"/>
      <c r="B2" s="104"/>
      <c r="C2" s="105" t="s">
        <v>265</v>
      </c>
      <c r="D2" s="106"/>
      <c r="E2" s="106"/>
      <c r="F2" s="106"/>
      <c r="G2" s="106"/>
      <c r="H2" s="107"/>
      <c r="I2" s="108" t="s">
        <v>266</v>
      </c>
    </row>
    <row r="3" spans="1:9" x14ac:dyDescent="0.35">
      <c r="A3" s="109"/>
      <c r="B3" s="62"/>
      <c r="C3" s="62"/>
      <c r="D3" s="62"/>
      <c r="E3" s="62"/>
      <c r="F3" s="62"/>
      <c r="G3" s="62"/>
      <c r="H3" s="62"/>
      <c r="I3" s="80"/>
    </row>
    <row r="4" spans="1:9" x14ac:dyDescent="0.35">
      <c r="A4" s="109"/>
      <c r="B4" s="62"/>
      <c r="C4" s="62"/>
      <c r="D4" s="62"/>
      <c r="E4" s="62"/>
      <c r="F4" s="62"/>
      <c r="G4" s="62"/>
      <c r="H4" s="62"/>
      <c r="I4" s="80"/>
    </row>
    <row r="5" spans="1:9" x14ac:dyDescent="0.35">
      <c r="A5" s="109"/>
      <c r="B5" s="59" t="s">
        <v>262</v>
      </c>
      <c r="C5" s="110"/>
      <c r="D5" s="111"/>
      <c r="E5" s="62"/>
      <c r="F5" s="62"/>
      <c r="G5" s="62"/>
      <c r="H5" s="62"/>
      <c r="I5" s="80"/>
    </row>
    <row r="6" spans="1:9" x14ac:dyDescent="0.35">
      <c r="A6" s="109"/>
      <c r="B6" s="38"/>
      <c r="C6" s="62"/>
      <c r="D6" s="62"/>
      <c r="E6" s="62"/>
      <c r="F6" s="62"/>
      <c r="G6" s="62"/>
      <c r="H6" s="62"/>
      <c r="I6" s="80"/>
    </row>
    <row r="7" spans="1:9" x14ac:dyDescent="0.35">
      <c r="A7" s="109"/>
      <c r="B7" s="59" t="s">
        <v>260</v>
      </c>
      <c r="C7" s="62"/>
      <c r="D7" s="62"/>
      <c r="E7" s="62"/>
      <c r="F7" s="62"/>
      <c r="G7" s="62"/>
      <c r="H7" s="62"/>
      <c r="I7" s="80"/>
    </row>
    <row r="8" spans="1:9" x14ac:dyDescent="0.35">
      <c r="A8" s="109"/>
      <c r="B8" s="59" t="s">
        <v>261</v>
      </c>
      <c r="C8" s="62"/>
      <c r="D8" s="62"/>
      <c r="E8" s="62"/>
      <c r="F8" s="62"/>
      <c r="G8" s="62"/>
      <c r="H8" s="62"/>
      <c r="I8" s="80"/>
    </row>
    <row r="9" spans="1:9" x14ac:dyDescent="0.35">
      <c r="A9" s="109"/>
      <c r="B9" s="62"/>
      <c r="C9" s="62"/>
      <c r="D9" s="62"/>
      <c r="E9" s="62"/>
      <c r="F9" s="62"/>
      <c r="G9" s="62"/>
      <c r="H9" s="62"/>
      <c r="I9" s="80"/>
    </row>
    <row r="10" spans="1:9" x14ac:dyDescent="0.35">
      <c r="A10" s="109"/>
      <c r="B10" s="62" t="s">
        <v>267</v>
      </c>
      <c r="C10" s="62"/>
      <c r="D10" s="62"/>
      <c r="E10" s="62"/>
      <c r="F10" s="62"/>
      <c r="G10" s="62"/>
      <c r="H10" s="62"/>
      <c r="I10" s="80"/>
    </row>
    <row r="11" spans="1:9" x14ac:dyDescent="0.35">
      <c r="A11" s="109"/>
      <c r="B11" s="112"/>
      <c r="C11" s="62"/>
      <c r="D11" s="62"/>
      <c r="E11" s="62"/>
      <c r="F11" s="62"/>
      <c r="G11" s="62"/>
      <c r="H11" s="62"/>
      <c r="I11" s="80"/>
    </row>
    <row r="12" spans="1:9" x14ac:dyDescent="0.35">
      <c r="A12" s="109"/>
      <c r="B12" s="38" t="s">
        <v>263</v>
      </c>
      <c r="C12" s="111"/>
      <c r="D12" s="62"/>
      <c r="E12" s="62"/>
      <c r="F12" s="62"/>
      <c r="G12" s="64" t="s">
        <v>268</v>
      </c>
      <c r="H12" s="64" t="s">
        <v>269</v>
      </c>
      <c r="I12" s="80"/>
    </row>
    <row r="13" spans="1:9" x14ac:dyDescent="0.35">
      <c r="A13" s="109"/>
      <c r="B13" s="77" t="s">
        <v>243</v>
      </c>
      <c r="C13" s="77"/>
      <c r="D13" s="77"/>
      <c r="E13" s="77"/>
      <c r="F13" s="62"/>
      <c r="G13" s="113">
        <f>G19</f>
        <v>44</v>
      </c>
      <c r="H13" s="114">
        <f>H19</f>
        <v>4706261</v>
      </c>
      <c r="I13" s="80"/>
    </row>
    <row r="14" spans="1:9" x14ac:dyDescent="0.35">
      <c r="A14" s="109"/>
      <c r="B14" s="62" t="s">
        <v>244</v>
      </c>
      <c r="C14" s="62"/>
      <c r="D14" s="62"/>
      <c r="E14" s="62"/>
      <c r="F14" s="62"/>
      <c r="G14" s="115">
        <v>8</v>
      </c>
      <c r="H14" s="116">
        <v>600976</v>
      </c>
      <c r="I14" s="80"/>
    </row>
    <row r="15" spans="1:9" x14ac:dyDescent="0.35">
      <c r="A15" s="109"/>
      <c r="B15" s="62" t="s">
        <v>245</v>
      </c>
      <c r="C15" s="62"/>
      <c r="D15" s="62"/>
      <c r="E15" s="62"/>
      <c r="F15" s="62"/>
      <c r="G15" s="115">
        <v>20</v>
      </c>
      <c r="H15" s="116">
        <v>1775095</v>
      </c>
      <c r="I15" s="80"/>
    </row>
    <row r="16" spans="1:9" x14ac:dyDescent="0.35">
      <c r="A16" s="109"/>
      <c r="B16" s="62" t="s">
        <v>246</v>
      </c>
      <c r="C16" s="62"/>
      <c r="D16" s="62"/>
      <c r="E16" s="62"/>
      <c r="F16" s="62"/>
      <c r="G16" s="115">
        <v>13</v>
      </c>
      <c r="H16" s="116">
        <v>2096790</v>
      </c>
      <c r="I16" s="80"/>
    </row>
    <row r="17" spans="1:9" x14ac:dyDescent="0.35">
      <c r="A17" s="109"/>
      <c r="B17" s="62" t="s">
        <v>247</v>
      </c>
      <c r="C17" s="62"/>
      <c r="D17" s="62"/>
      <c r="E17" s="62"/>
      <c r="F17" s="62"/>
      <c r="G17" s="115">
        <v>0</v>
      </c>
      <c r="H17" s="116">
        <v>0</v>
      </c>
      <c r="I17" s="80"/>
    </row>
    <row r="18" spans="1:9" x14ac:dyDescent="0.35">
      <c r="A18" s="109"/>
      <c r="B18" s="62" t="s">
        <v>270</v>
      </c>
      <c r="C18" s="62"/>
      <c r="D18" s="62"/>
      <c r="E18" s="62"/>
      <c r="F18" s="62"/>
      <c r="G18" s="117">
        <v>3</v>
      </c>
      <c r="H18" s="118">
        <v>233400</v>
      </c>
      <c r="I18" s="80"/>
    </row>
    <row r="19" spans="1:9" x14ac:dyDescent="0.35">
      <c r="A19" s="109"/>
      <c r="B19" s="77" t="s">
        <v>271</v>
      </c>
      <c r="C19" s="77"/>
      <c r="D19" s="77"/>
      <c r="E19" s="77"/>
      <c r="F19" s="62"/>
      <c r="G19" s="115">
        <f>SUM(G14:G18)</f>
        <v>44</v>
      </c>
      <c r="H19" s="114">
        <f>(H14+H15+H16+H17+H18)</f>
        <v>4706261</v>
      </c>
      <c r="I19" s="80"/>
    </row>
    <row r="20" spans="1:9" ht="15" thickBot="1" x14ac:dyDescent="0.4">
      <c r="A20" s="109"/>
      <c r="B20" s="77"/>
      <c r="C20" s="77"/>
      <c r="D20" s="62"/>
      <c r="E20" s="62"/>
      <c r="F20" s="62"/>
      <c r="G20" s="119"/>
      <c r="H20" s="120"/>
      <c r="I20" s="80"/>
    </row>
    <row r="21" spans="1:9" ht="15" thickTop="1" x14ac:dyDescent="0.35">
      <c r="A21" s="109"/>
      <c r="B21" s="77"/>
      <c r="C21" s="77"/>
      <c r="D21" s="62"/>
      <c r="E21" s="62"/>
      <c r="F21" s="62"/>
      <c r="G21" s="84"/>
      <c r="H21" s="121"/>
      <c r="I21" s="80"/>
    </row>
    <row r="22" spans="1:9" x14ac:dyDescent="0.35">
      <c r="A22" s="109"/>
      <c r="B22" s="62"/>
      <c r="C22" s="62"/>
      <c r="D22" s="62"/>
      <c r="E22" s="62"/>
      <c r="F22" s="84"/>
      <c r="G22" s="84"/>
      <c r="H22" s="84"/>
      <c r="I22" s="80"/>
    </row>
    <row r="23" spans="1:9" ht="15" thickBot="1" x14ac:dyDescent="0.4">
      <c r="A23" s="109"/>
      <c r="B23" s="88"/>
      <c r="C23" s="88"/>
      <c r="D23" s="62"/>
      <c r="E23" s="62"/>
      <c r="F23" s="88"/>
      <c r="G23" s="88"/>
      <c r="H23" s="84"/>
      <c r="I23" s="80"/>
    </row>
    <row r="24" spans="1:9" x14ac:dyDescent="0.35">
      <c r="A24" s="109"/>
      <c r="B24" s="84" t="s">
        <v>272</v>
      </c>
      <c r="C24" s="84"/>
      <c r="D24" s="62"/>
      <c r="E24" s="62"/>
      <c r="F24" s="84"/>
      <c r="G24" s="84"/>
      <c r="H24" s="84"/>
      <c r="I24" s="80"/>
    </row>
    <row r="25" spans="1:9" x14ac:dyDescent="0.35">
      <c r="A25" s="109"/>
      <c r="B25" s="84" t="s">
        <v>273</v>
      </c>
      <c r="C25" s="84"/>
      <c r="D25" s="62"/>
      <c r="E25" s="62"/>
      <c r="F25" s="84" t="s">
        <v>274</v>
      </c>
      <c r="G25" s="84"/>
      <c r="H25" s="84"/>
      <c r="I25" s="80"/>
    </row>
    <row r="26" spans="1:9" x14ac:dyDescent="0.35">
      <c r="A26" s="109"/>
      <c r="B26" s="84" t="s">
        <v>275</v>
      </c>
      <c r="C26" s="84"/>
      <c r="D26" s="62"/>
      <c r="E26" s="62"/>
      <c r="F26" s="84" t="s">
        <v>276</v>
      </c>
      <c r="G26" s="84"/>
      <c r="H26" s="84"/>
      <c r="I26" s="80"/>
    </row>
    <row r="27" spans="1:9" x14ac:dyDescent="0.35">
      <c r="A27" s="109"/>
      <c r="B27" s="84"/>
      <c r="C27" s="84"/>
      <c r="D27" s="62"/>
      <c r="E27" s="62"/>
      <c r="F27" s="84"/>
      <c r="G27" s="84"/>
      <c r="H27" s="84"/>
      <c r="I27" s="80"/>
    </row>
    <row r="28" spans="1:9" ht="18.5" customHeight="1" x14ac:dyDescent="0.35">
      <c r="A28" s="109"/>
      <c r="B28" s="122" t="s">
        <v>277</v>
      </c>
      <c r="C28" s="122"/>
      <c r="D28" s="122"/>
      <c r="E28" s="122"/>
      <c r="F28" s="122"/>
      <c r="G28" s="122"/>
      <c r="H28" s="122"/>
      <c r="I28" s="80"/>
    </row>
    <row r="29" spans="1:9" ht="15" thickBot="1" x14ac:dyDescent="0.4">
      <c r="A29" s="123"/>
      <c r="B29" s="124"/>
      <c r="C29" s="124"/>
      <c r="D29" s="124"/>
      <c r="E29" s="124"/>
      <c r="F29" s="88"/>
      <c r="G29" s="88"/>
      <c r="H29" s="88"/>
      <c r="I29" s="12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2024-11-25T12:17:04Z</cp:lastPrinted>
  <dcterms:created xsi:type="dcterms:W3CDTF">2022-06-01T14:39:12Z</dcterms:created>
  <dcterms:modified xsi:type="dcterms:W3CDTF">2024-11-25T12:24:09Z</dcterms:modified>
</cp:coreProperties>
</file>