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200274 HOSP SAN RAFAEL DE PAST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H31" i="3" s="1"/>
  <c r="I23" i="3"/>
  <c r="I31" i="3" s="1"/>
  <c r="H23" i="3"/>
  <c r="AS1" i="2" l="1"/>
  <c r="AO1" i="2"/>
  <c r="AN1" i="2"/>
  <c r="AM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P1" i="2"/>
  <c r="J1" i="2" l="1"/>
  <c r="H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<sst xmlns="http://schemas.openxmlformats.org/spreadsheetml/2006/main" count="98" uniqueCount="83">
  <si>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</si>
  <si>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</si>
  <si>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</si>
  <si>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</si>
  <si>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</si>
  <si>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</si>
  <si>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</si>
  <si>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</si>
  <si>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</si>
  <si>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</si>
  <si>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</si>
  <si>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</si>
  <si>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</si>
  <si>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</si>
  <si>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</si>
  <si>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Estado Boxalud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</si>
  <si>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</si>
  <si>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</si>
  <si>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</si>
  <si>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</si>
  <si>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</si>
  <si>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</si>
  <si>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</si>
  <si>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</si>
  <si>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</si>
  <si>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</si>
  <si>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</si>
  <si>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</si>
  <si>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</si>
  <si>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</si>
  <si>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</si>
  <si>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</si>
  <si>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</si>
  <si>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</si>
  <si>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</si>
  <si>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</si>
  <si>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</si>
  <si>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</si>
  <si>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</si>
  <si>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</si>
  <si>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</si>
  <si>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</si>
  <si>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</si>
  <si>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</si>
  <si>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</si>
  <si>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</si>
  <si>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</si>
  <si>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 xml:space="preserve">Fecha de radicación EPS </t>
  </si>
  <si>
    <t>Llave</t>
  </si>
  <si>
    <t>891200274_404587</t>
  </si>
  <si>
    <t>Finalizada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</si>
  <si>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</si>
  <si>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</si>
  <si>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</si>
  <si>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</si>
  <si>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</si>
  <si>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</si>
  <si>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</si>
  <si>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</si>
  <si>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</si>
  <si>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</si>
  <si>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</si>
  <si>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</si>
  <si>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</si>
  <si>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</si>
  <si>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</si>
  <si>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</si>
  <si>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</si>
  <si>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</si>
  <si>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</si>
  <si>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</si>
  <si>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</si>
  <si>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</si>
  <si>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</si>
  <si>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</si>
  <si>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RAFAEL DE PASTO</t>
  </si>
  <si>
    <t>NIT: 891200274</t>
  </si>
  <si>
    <t>Santiago de Cali, Noviembre 13 del 2024</t>
  </si>
  <si>
    <t>Con Corte al dia: 31/10/2024</t>
  </si>
  <si>
    <t>Liseth Eliana Saldaña Aguirre </t>
  </si>
  <si>
    <t xml:space="preserve">Profesional de Cartera </t>
  </si>
  <si>
    <t>A continuacion me permito remitir nuestra respuesta al estado de cartera presentado en la fecha: 05/11/2024</t>
  </si>
  <si>
    <t>Estado EPS 13/11/2024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</si>
</sst>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[$-240A]d&quot; de &quot;mmmm&quot; de &quot;yyyy;@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5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6" borderId="1" xfId="4" applyNumberFormat="1" applyFont="1" applyFill="1" applyBorder="1" applyAlignment="1">
      <alignment horizontal="center" vertical="center" wrapText="1"/>
    </xf>
    <xf numFmtId="165" fontId="6" fillId="7" borderId="1" xfId="4" applyNumberFormat="1" applyFont="1" applyFill="1" applyBorder="1" applyAlignment="1">
      <alignment horizontal="center" vertical="center" wrapText="1"/>
    </xf>
    <xf numFmtId="165" fontId="6" fillId="8" borderId="1" xfId="4" applyNumberFormat="1" applyFont="1" applyFill="1" applyBorder="1" applyAlignment="1">
      <alignment horizontal="center" vertical="center" wrapText="1"/>
    </xf>
    <xf numFmtId="165" fontId="6" fillId="3" borderId="1" xfId="4" applyNumberFormat="1" applyFont="1" applyFill="1" applyBorder="1" applyAlignment="1">
      <alignment horizontal="center" vertical="center" wrapText="1"/>
    </xf>
    <xf numFmtId="43" fontId="0" fillId="0" borderId="1" xfId="4" applyFont="1" applyBorder="1"/>
    <xf numFmtId="165" fontId="0" fillId="0" borderId="0" xfId="4" applyNumberFormat="1" applyFont="1"/>
    <xf numFmtId="165" fontId="1" fillId="9" borderId="1" xfId="4" applyNumberFormat="1" applyFont="1" applyFill="1" applyBorder="1" applyAlignment="1">
      <alignment horizontal="center" vertical="center" wrapText="1"/>
    </xf>
    <xf numFmtId="165" fontId="0" fillId="0" borderId="1" xfId="4" applyNumberFormat="1" applyFont="1" applyBorder="1"/>
    <xf numFmtId="165" fontId="1" fillId="0" borderId="0" xfId="4" applyNumberFormat="1" applyFont="1"/>
    <xf numFmtId="0" fontId="1" fillId="6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0" fillId="0" borderId="1" xfId="0" applyBorder="1" applyAlignment="1">
      <alignment wrapText="1"/>
    </xf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66" fontId="7" fillId="0" borderId="0" xfId="1" applyNumberFormat="1" applyFont="1"/>
    <xf numFmtId="0" fontId="5" fillId="0" borderId="0" xfId="1" applyFont="1"/>
    <xf numFmtId="14" fontId="7" fillId="0" borderId="0" xfId="1" applyNumberFormat="1" applyFont="1" applyAlignment="1">
      <alignment horizontal="left"/>
    </xf>
    <xf numFmtId="0" fontId="9" fillId="0" borderId="0" xfId="1" applyFont="1" applyAlignment="1">
      <alignment horizontal="center"/>
    </xf>
    <xf numFmtId="167" fontId="9" fillId="0" borderId="0" xfId="2" applyNumberFormat="1" applyFont="1" applyAlignment="1">
      <alignment horizontal="center"/>
    </xf>
    <xf numFmtId="168" fontId="9" fillId="0" borderId="0" xfId="5" applyNumberFormat="1" applyFont="1" applyAlignment="1">
      <alignment horizontal="right"/>
    </xf>
    <xf numFmtId="168" fontId="7" fillId="0" borderId="0" xfId="5" applyNumberFormat="1" applyFont="1"/>
    <xf numFmtId="167" fontId="5" fillId="0" borderId="0" xfId="2" applyNumberFormat="1" applyFont="1" applyAlignment="1">
      <alignment horizontal="center"/>
    </xf>
    <xf numFmtId="168" fontId="5" fillId="0" borderId="0" xfId="5" applyNumberFormat="1" applyFont="1" applyAlignment="1">
      <alignment horizontal="right"/>
    </xf>
    <xf numFmtId="167" fontId="7" fillId="0" borderId="0" xfId="2" applyNumberFormat="1" applyFont="1" applyAlignment="1">
      <alignment horizontal="center"/>
    </xf>
    <xf numFmtId="168" fontId="7" fillId="0" borderId="0" xfId="5" applyNumberFormat="1" applyFont="1" applyAlignment="1">
      <alignment horizontal="right"/>
    </xf>
    <xf numFmtId="168" fontId="7" fillId="0" borderId="0" xfId="1" applyNumberFormat="1" applyFont="1"/>
    <xf numFmtId="167" fontId="7" fillId="0" borderId="9" xfId="2" applyNumberFormat="1" applyFont="1" applyBorder="1" applyAlignment="1">
      <alignment horizontal="center"/>
    </xf>
    <xf numFmtId="168" fontId="7" fillId="0" borderId="9" xfId="5" applyNumberFormat="1" applyFont="1" applyBorder="1" applyAlignment="1">
      <alignment horizontal="right"/>
    </xf>
    <xf numFmtId="167" fontId="8" fillId="0" borderId="0" xfId="5" applyNumberFormat="1" applyFont="1" applyAlignment="1">
      <alignment horizontal="right"/>
    </xf>
    <xf numFmtId="168" fontId="8" fillId="0" borderId="0" xfId="5" applyNumberFormat="1" applyFont="1" applyAlignment="1">
      <alignment horizontal="right"/>
    </xf>
    <xf numFmtId="0" fontId="9" fillId="0" borderId="0" xfId="1" applyFont="1"/>
    <xf numFmtId="167" fontId="5" fillId="0" borderId="9" xfId="2" applyNumberFormat="1" applyFont="1" applyBorder="1" applyAlignment="1">
      <alignment horizontal="center"/>
    </xf>
    <xf numFmtId="168" fontId="5" fillId="0" borderId="9" xfId="5" applyNumberFormat="1" applyFont="1" applyBorder="1" applyAlignment="1">
      <alignment horizontal="right"/>
    </xf>
    <xf numFmtId="0" fontId="5" fillId="0" borderId="7" xfId="1" applyFont="1" applyBorder="1"/>
    <xf numFmtId="167" fontId="5" fillId="0" borderId="0" xfId="5" applyNumberFormat="1" applyFont="1" applyAlignment="1">
      <alignment horizontal="right"/>
    </xf>
    <xf numFmtId="167" fontId="9" fillId="0" borderId="13" xfId="2" applyNumberFormat="1" applyFont="1" applyBorder="1" applyAlignment="1">
      <alignment horizontal="center"/>
    </xf>
    <xf numFmtId="168" fontId="9" fillId="0" borderId="13" xfId="5" applyNumberFormat="1" applyFont="1" applyBorder="1" applyAlignment="1">
      <alignment horizontal="right"/>
    </xf>
    <xf numFmtId="169" fontId="5" fillId="0" borderId="0" xfId="1" applyNumberFormat="1" applyFont="1"/>
    <xf numFmtId="164" fontId="5" fillId="0" borderId="0" xfId="2" applyFont="1"/>
    <xf numFmtId="168" fontId="5" fillId="0" borderId="0" xfId="5" applyNumberFormat="1" applyFont="1"/>
    <xf numFmtId="169" fontId="9" fillId="0" borderId="9" xfId="1" applyNumberFormat="1" applyFont="1" applyBorder="1"/>
    <xf numFmtId="169" fontId="5" fillId="0" borderId="9" xfId="1" applyNumberFormat="1" applyFont="1" applyBorder="1"/>
    <xf numFmtId="164" fontId="9" fillId="0" borderId="9" xfId="2" applyFont="1" applyBorder="1"/>
    <xf numFmtId="168" fontId="5" fillId="0" borderId="9" xfId="5" applyNumberFormat="1" applyFont="1" applyBorder="1"/>
    <xf numFmtId="169" fontId="9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169" fontId="7" fillId="0" borderId="9" xfId="1" applyNumberFormat="1" applyFont="1" applyBorder="1"/>
    <xf numFmtId="0" fontId="7" fillId="0" borderId="10" xfId="1" applyFont="1" applyBorder="1"/>
    <xf numFmtId="0" fontId="10" fillId="0" borderId="0" xfId="1" applyFont="1" applyAlignment="1">
      <alignment horizontal="center" vertical="center" wrapText="1"/>
    </xf>
  </cellXfs>
  <cellStyles count="6">
    <cellStyle name="Millares" xfId="4" builtinId="3"/>
    <cellStyle name="Millares 2" xfId="2"/>
    <cellStyle name="Millares 2 2" xfId="3"/>
    <cellStyle name="Moneda" xfId="5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G16" sqref="G16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891200274</v>
      </c>
      <c r="B2" s="1" t="s">
        <v>11</v>
      </c>
      <c r="C2" s="1"/>
      <c r="D2">
        <v>404587</v>
      </c>
      <c r="E2" s="5">
        <v>45411</v>
      </c>
      <c r="F2" s="5">
        <v>45427</v>
      </c>
      <c r="G2" s="1">
        <v>5669903</v>
      </c>
      <c r="H2" s="1">
        <v>272442</v>
      </c>
      <c r="I2" s="6" t="s">
        <v>12</v>
      </c>
      <c r="J2" s="6" t="s">
        <v>13</v>
      </c>
      <c r="K2" s="7" t="s">
        <v>14</v>
      </c>
    </row>
    <row r="3" spans="1:11" x14ac:dyDescent="0.35">
      <c r="A3" s="1"/>
      <c r="B3" s="1"/>
      <c r="C3" s="1"/>
      <c r="D3" s="1"/>
      <c r="E3" s="1"/>
      <c r="F3" s="1"/>
      <c r="G3" s="1"/>
      <c r="H3" s="1">
        <f>SUM(H2:H2)</f>
        <v>272442</v>
      </c>
      <c r="I3" s="4"/>
      <c r="J3" s="4"/>
      <c r="K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3"/>
  <sheetViews>
    <sheetView showGridLines="0" zoomScale="80" zoomScaleNormal="80" workbookViewId="0">
      <selection activeCell="F6" sqref="F6"/>
    </sheetView>
  </sheetViews>
  <sheetFormatPr baseColWidth="10" defaultRowHeight="14.5" x14ac:dyDescent="0.35"/>
  <cols>
    <col min="2" max="2" width="28.7265625" bestFit="1" customWidth="1"/>
    <col min="3" max="3" width="9" customWidth="1"/>
    <col min="4" max="4" width="8.81640625" customWidth="1"/>
    <col min="5" max="5" width="17.453125" bestFit="1" customWidth="1"/>
    <col min="6" max="7" width="11.26953125" bestFit="1" customWidth="1"/>
    <col min="8" max="8" width="11.26953125" customWidth="1"/>
    <col min="9" max="9" width="12.7265625" customWidth="1"/>
    <col min="10" max="10" width="9.81640625" style="17" customWidth="1"/>
    <col min="11" max="11" width="15.7265625" bestFit="1" customWidth="1"/>
    <col min="12" max="12" width="11.453125" customWidth="1"/>
    <col min="13" max="13" width="28.7265625" bestFit="1" customWidth="1"/>
    <col min="14" max="14" width="19.6328125" customWidth="1"/>
    <col min="17" max="17" width="13.6328125" bestFit="1" customWidth="1"/>
    <col min="35" max="35" width="14.54296875" customWidth="1"/>
    <col min="36" max="36" width="14.81640625" customWidth="1"/>
    <col min="40" max="40" width="16.90625" customWidth="1"/>
    <col min="42" max="42" width="15.26953125" customWidth="1"/>
    <col min="43" max="43" width="13.7265625" customWidth="1"/>
    <col min="44" max="44" width="14.54296875" customWidth="1"/>
  </cols>
  <sheetData>
    <row r="1" spans="1:46" x14ac:dyDescent="0.35">
      <c r="J1" s="20">
        <f>SUBTOTAL(9,J3)</f>
        <v>272442</v>
      </c>
      <c r="P1" s="20">
        <f>SUBTOTAL(9,P3)</f>
        <v>216799</v>
      </c>
      <c r="T1" s="20">
        <f t="shared" ref="T1:AH1" si="0">SUBTOTAL(9,T3)</f>
        <v>0</v>
      </c>
      <c r="U1" s="20">
        <f t="shared" si="0"/>
        <v>0</v>
      </c>
      <c r="V1" s="20">
        <f t="shared" si="0"/>
        <v>0</v>
      </c>
      <c r="W1" s="20">
        <f t="shared" si="0"/>
        <v>0</v>
      </c>
      <c r="X1" s="20">
        <f t="shared" si="0"/>
        <v>0</v>
      </c>
      <c r="Y1" s="20">
        <f t="shared" si="0"/>
        <v>0</v>
      </c>
      <c r="Z1" s="20">
        <f t="shared" si="0"/>
        <v>216799</v>
      </c>
      <c r="AA1" s="20">
        <f t="shared" si="0"/>
        <v>0</v>
      </c>
      <c r="AB1" s="20">
        <f t="shared" si="0"/>
        <v>0</v>
      </c>
      <c r="AC1" s="20">
        <f t="shared" si="0"/>
        <v>0</v>
      </c>
      <c r="AD1" s="20">
        <f t="shared" si="0"/>
        <v>0</v>
      </c>
      <c r="AE1" s="20">
        <f t="shared" si="0"/>
        <v>0</v>
      </c>
      <c r="AF1" s="20">
        <f t="shared" si="0"/>
        <v>0</v>
      </c>
      <c r="AG1" s="20">
        <f t="shared" si="0"/>
        <v>0</v>
      </c>
      <c r="AH1" s="20">
        <f t="shared" si="0"/>
        <v>0</v>
      </c>
      <c r="AM1" s="20">
        <f t="shared" ref="AM1:AO1" si="1">SUBTOTAL(9,AM3)</f>
        <v>0</v>
      </c>
      <c r="AN1" s="20">
        <f t="shared" si="1"/>
        <v>0</v>
      </c>
      <c r="AO1" s="20">
        <f t="shared" si="1"/>
        <v>0</v>
      </c>
      <c r="AS1" s="20">
        <f>SUBTOTAL(9,AS3)</f>
        <v>0</v>
      </c>
    </row>
    <row r="2" spans="1:46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2" t="s">
        <v>48</v>
      </c>
      <c r="F2" s="2" t="s">
        <v>2</v>
      </c>
      <c r="G2" s="2" t="s">
        <v>3</v>
      </c>
      <c r="H2" s="21" t="s">
        <v>47</v>
      </c>
      <c r="I2" s="2" t="s">
        <v>4</v>
      </c>
      <c r="J2" s="18" t="s">
        <v>5</v>
      </c>
      <c r="K2" s="2" t="s">
        <v>7</v>
      </c>
      <c r="L2" s="2" t="s">
        <v>9</v>
      </c>
      <c r="M2" s="2" t="s">
        <v>10</v>
      </c>
      <c r="N2" s="8" t="s">
        <v>82</v>
      </c>
      <c r="O2" s="9" t="s">
        <v>15</v>
      </c>
      <c r="P2" s="10" t="s">
        <v>16</v>
      </c>
      <c r="Q2" s="10" t="s">
        <v>17</v>
      </c>
      <c r="R2" s="11" t="s">
        <v>18</v>
      </c>
      <c r="S2" s="11" t="s">
        <v>19</v>
      </c>
      <c r="T2" s="12" t="s">
        <v>20</v>
      </c>
      <c r="U2" s="12" t="s">
        <v>21</v>
      </c>
      <c r="V2" s="12" t="s">
        <v>22</v>
      </c>
      <c r="W2" s="12" t="s">
        <v>23</v>
      </c>
      <c r="X2" s="12" t="s">
        <v>24</v>
      </c>
      <c r="Y2" s="12" t="s">
        <v>25</v>
      </c>
      <c r="Z2" s="12" t="s">
        <v>26</v>
      </c>
      <c r="AA2" s="12" t="s">
        <v>27</v>
      </c>
      <c r="AB2" s="12" t="s">
        <v>28</v>
      </c>
      <c r="AC2" s="13" t="s">
        <v>29</v>
      </c>
      <c r="AD2" s="13" t="s">
        <v>30</v>
      </c>
      <c r="AE2" s="14" t="s">
        <v>31</v>
      </c>
      <c r="AF2" s="14" t="s">
        <v>32</v>
      </c>
      <c r="AG2" s="14" t="s">
        <v>33</v>
      </c>
      <c r="AH2" s="14" t="s">
        <v>34</v>
      </c>
      <c r="AI2" s="14" t="s">
        <v>35</v>
      </c>
      <c r="AJ2" s="14" t="s">
        <v>36</v>
      </c>
      <c r="AK2" s="14" t="s">
        <v>37</v>
      </c>
      <c r="AL2" s="14" t="s">
        <v>38</v>
      </c>
      <c r="AM2" s="13" t="s">
        <v>39</v>
      </c>
      <c r="AN2" s="15" t="s">
        <v>40</v>
      </c>
      <c r="AO2" s="15" t="s">
        <v>41</v>
      </c>
      <c r="AP2" s="15" t="s">
        <v>42</v>
      </c>
      <c r="AQ2" s="15" t="s">
        <v>43</v>
      </c>
      <c r="AR2" s="15" t="s">
        <v>44</v>
      </c>
      <c r="AS2" s="15" t="s">
        <v>45</v>
      </c>
      <c r="AT2" s="2" t="s">
        <v>46</v>
      </c>
    </row>
    <row r="3" spans="1:46" ht="43.5" x14ac:dyDescent="0.35">
      <c r="A3" s="1">
        <v>891200274</v>
      </c>
      <c r="B3" s="1" t="s">
        <v>11</v>
      </c>
      <c r="C3" s="1"/>
      <c r="D3" s="1">
        <v>404587</v>
      </c>
      <c r="E3" s="1" t="s">
        <v>49</v>
      </c>
      <c r="F3" s="5">
        <v>45411</v>
      </c>
      <c r="G3" s="5">
        <v>45427</v>
      </c>
      <c r="H3" s="5">
        <v>45518</v>
      </c>
      <c r="I3" s="1">
        <v>5669903</v>
      </c>
      <c r="J3" s="19">
        <v>272442</v>
      </c>
      <c r="K3" s="6" t="s">
        <v>12</v>
      </c>
      <c r="L3" s="6" t="s">
        <v>13</v>
      </c>
      <c r="M3" s="7" t="s">
        <v>14</v>
      </c>
      <c r="N3" s="24" t="s">
        <v>51</v>
      </c>
      <c r="O3" s="1" t="s">
        <v>50</v>
      </c>
      <c r="P3" s="23">
        <v>216799</v>
      </c>
      <c r="Q3" s="1">
        <v>1222533509</v>
      </c>
      <c r="R3" s="1"/>
      <c r="S3" s="1"/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23">
        <v>216799</v>
      </c>
      <c r="AA3" s="16">
        <v>0</v>
      </c>
      <c r="AB3" s="16">
        <v>0</v>
      </c>
      <c r="AC3" s="16">
        <v>0</v>
      </c>
      <c r="AD3" s="16">
        <v>0</v>
      </c>
      <c r="AE3" s="16">
        <v>0</v>
      </c>
      <c r="AF3" s="16">
        <v>0</v>
      </c>
      <c r="AG3" s="16">
        <v>0</v>
      </c>
      <c r="AH3" s="16">
        <v>0</v>
      </c>
      <c r="AI3" s="1"/>
      <c r="AJ3" s="1"/>
      <c r="AK3" s="1"/>
      <c r="AL3" s="1"/>
      <c r="AM3" s="16">
        <v>0</v>
      </c>
      <c r="AN3" s="16">
        <v>0</v>
      </c>
      <c r="AO3" s="16">
        <v>0</v>
      </c>
      <c r="AP3" s="1"/>
      <c r="AQ3" s="1"/>
      <c r="AR3" s="1"/>
      <c r="AS3" s="16">
        <v>0</v>
      </c>
      <c r="AT3" s="5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I1:J1048576 P1 T1:AH1 AM1:AO1 AS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J24" sqref="J24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52</v>
      </c>
      <c r="E2" s="29"/>
      <c r="F2" s="29"/>
      <c r="G2" s="29"/>
      <c r="H2" s="29"/>
      <c r="I2" s="30"/>
      <c r="J2" s="31" t="s">
        <v>53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54</v>
      </c>
      <c r="E4" s="29"/>
      <c r="F4" s="29"/>
      <c r="G4" s="29"/>
      <c r="H4" s="29"/>
      <c r="I4" s="30"/>
      <c r="J4" s="31" t="s">
        <v>55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77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75</v>
      </c>
      <c r="J11" s="45"/>
    </row>
    <row r="12" spans="2:10" ht="13" x14ac:dyDescent="0.3">
      <c r="B12" s="44"/>
      <c r="C12" s="46" t="s">
        <v>76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81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78</v>
      </c>
      <c r="D16" s="47"/>
      <c r="G16" s="49"/>
      <c r="H16" s="51" t="s">
        <v>56</v>
      </c>
      <c r="I16" s="51" t="s">
        <v>57</v>
      </c>
      <c r="J16" s="45"/>
    </row>
    <row r="17" spans="2:14" ht="13" x14ac:dyDescent="0.3">
      <c r="B17" s="44"/>
      <c r="C17" s="46" t="s">
        <v>58</v>
      </c>
      <c r="D17" s="46"/>
      <c r="E17" s="46"/>
      <c r="F17" s="46"/>
      <c r="G17" s="49"/>
      <c r="H17" s="52">
        <v>1</v>
      </c>
      <c r="I17" s="53">
        <v>272442</v>
      </c>
      <c r="J17" s="45"/>
    </row>
    <row r="18" spans="2:14" x14ac:dyDescent="0.25">
      <c r="B18" s="44"/>
      <c r="C18" s="25" t="s">
        <v>59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60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61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62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63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64</v>
      </c>
      <c r="D23" s="46"/>
      <c r="E23" s="46"/>
      <c r="F23" s="46"/>
      <c r="H23" s="62">
        <f>H18+H19+H20+H21+H22</f>
        <v>0</v>
      </c>
      <c r="I23" s="63">
        <f>I18+I19+I20+I21+I22</f>
        <v>0</v>
      </c>
      <c r="J23" s="45"/>
    </row>
    <row r="24" spans="2:14" x14ac:dyDescent="0.25">
      <c r="B24" s="44"/>
      <c r="C24" s="25" t="s">
        <v>65</v>
      </c>
      <c r="H24" s="57">
        <v>1</v>
      </c>
      <c r="I24" s="58">
        <v>272442</v>
      </c>
      <c r="J24" s="45"/>
    </row>
    <row r="25" spans="2:14" ht="13" thickBot="1" x14ac:dyDescent="0.3">
      <c r="B25" s="44"/>
      <c r="C25" s="25" t="s">
        <v>66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67</v>
      </c>
      <c r="D26" s="46"/>
      <c r="E26" s="46"/>
      <c r="F26" s="46"/>
      <c r="H26" s="62">
        <f>H24+H25</f>
        <v>1</v>
      </c>
      <c r="I26" s="63">
        <f>I24+I25</f>
        <v>272442</v>
      </c>
      <c r="J26" s="45"/>
    </row>
    <row r="27" spans="2:14" ht="13.5" thickBot="1" x14ac:dyDescent="0.35">
      <c r="B27" s="44"/>
      <c r="C27" s="49" t="s">
        <v>68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69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70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272442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79</v>
      </c>
      <c r="D38" s="71"/>
      <c r="E38" s="49"/>
      <c r="F38" s="49"/>
      <c r="G38" s="49"/>
      <c r="H38" s="78" t="s">
        <v>71</v>
      </c>
      <c r="I38" s="71"/>
      <c r="J38" s="67"/>
    </row>
    <row r="39" spans="2:10" ht="13" x14ac:dyDescent="0.3">
      <c r="B39" s="44"/>
      <c r="C39" s="64" t="s">
        <v>80</v>
      </c>
      <c r="D39" s="49"/>
      <c r="E39" s="49"/>
      <c r="F39" s="49"/>
      <c r="G39" s="49"/>
      <c r="H39" s="64" t="s">
        <v>72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73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83" t="s">
        <v>74</v>
      </c>
      <c r="D42" s="83"/>
      <c r="E42" s="83"/>
      <c r="F42" s="83"/>
      <c r="G42" s="83"/>
      <c r="H42" s="83"/>
      <c r="I42" s="83"/>
      <c r="J42" s="67"/>
    </row>
    <row r="43" spans="2:10" x14ac:dyDescent="0.25">
      <c r="B43" s="44"/>
      <c r="C43" s="83"/>
      <c r="D43" s="83"/>
      <c r="E43" s="83"/>
      <c r="F43" s="83"/>
      <c r="G43" s="83"/>
      <c r="H43" s="83"/>
      <c r="I43" s="83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2024-11-13T13:40:10Z</cp:lastPrinted>
  <dcterms:created xsi:type="dcterms:W3CDTF">2022-06-01T14:39:12Z</dcterms:created>
  <dcterms:modified xsi:type="dcterms:W3CDTF">2024-11-14T13:51:22Z</dcterms:modified>
</cp:coreProperties>
</file>