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11. NOVIEMBRE\NIT 891300047 CLINICA PALMIRA S.A\"/>
    </mc:Choice>
  </mc:AlternateContent>
  <bookViews>
    <workbookView xWindow="0" yWindow="0" windowWidth="19200" windowHeight="7020" activeTab="3"/>
  </bookViews>
  <sheets>
    <sheet name="INFO IPS" sheetId="1" r:id="rId1"/>
    <sheet name="TD" sheetId="4" r:id="rId2"/>
    <sheet name="ESTADO DE CADA FACTURA" sheetId="2" r:id="rId3"/>
    <sheet name="FOR-CSA-018 " sheetId="5" r:id="rId4"/>
    <sheet name="FOR CSA 004" sheetId="6" r:id="rId5"/>
  </sheets>
  <externalReferences>
    <externalReference r:id="rId6"/>
  </externalReferences>
  <definedNames>
    <definedName name="_xlnm._FilterDatabase" localSheetId="2" hidden="1">'ESTADO DE CADA FACTURA'!$A$2:$BF$221</definedName>
  </definedNames>
  <calcPr calcId="152511"/>
  <pivotCaches>
    <pivotCache cacheId="93"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9" i="6" l="1"/>
  <c r="H13" i="6" s="1"/>
  <c r="G19" i="6"/>
  <c r="G13" i="6" s="1"/>
  <c r="I28" i="5"/>
  <c r="H28" i="5"/>
  <c r="I26" i="5"/>
  <c r="H26" i="5"/>
  <c r="I23" i="5"/>
  <c r="H23" i="5"/>
  <c r="G109" i="2"/>
  <c r="G108" i="2"/>
  <c r="G96" i="2"/>
  <c r="G91" i="2"/>
  <c r="G90" i="2"/>
  <c r="S109" i="2"/>
  <c r="S108" i="2"/>
  <c r="S96" i="2"/>
  <c r="S91" i="2"/>
  <c r="S90" i="2"/>
  <c r="S86" i="2"/>
  <c r="S85" i="2"/>
  <c r="S83" i="2"/>
  <c r="S82" i="2"/>
  <c r="S81" i="2"/>
  <c r="S80" i="2"/>
  <c r="S79" i="2"/>
  <c r="S78" i="2"/>
  <c r="S77" i="2"/>
  <c r="S76" i="2"/>
  <c r="S75" i="2"/>
  <c r="S74" i="2"/>
  <c r="S73" i="2"/>
  <c r="S72" i="2"/>
  <c r="S71" i="2"/>
  <c r="S70" i="2"/>
  <c r="S69" i="2"/>
  <c r="S66" i="2"/>
  <c r="S65" i="2"/>
  <c r="S64" i="2"/>
  <c r="S63" i="2"/>
  <c r="S61" i="2"/>
  <c r="S59" i="2"/>
  <c r="S58" i="2"/>
  <c r="S57" i="2"/>
  <c r="S56" i="2"/>
  <c r="S55" i="2"/>
  <c r="S54" i="2"/>
  <c r="S53" i="2"/>
  <c r="S52" i="2"/>
  <c r="S51" i="2"/>
  <c r="S50" i="2"/>
  <c r="S49" i="2"/>
  <c r="S45" i="2"/>
  <c r="S44" i="2"/>
  <c r="S43" i="2"/>
  <c r="S42" i="2"/>
  <c r="S38" i="2"/>
  <c r="S36" i="2"/>
  <c r="S35" i="2"/>
  <c r="S34" i="2"/>
  <c r="S32" i="2"/>
  <c r="S31" i="2"/>
  <c r="S29" i="2"/>
  <c r="S28" i="2"/>
  <c r="S27" i="2"/>
  <c r="S26" i="2"/>
  <c r="S25" i="2"/>
  <c r="S24" i="2"/>
  <c r="S23" i="2"/>
  <c r="S22" i="2"/>
  <c r="S21" i="2"/>
  <c r="S20" i="2"/>
  <c r="S19" i="2"/>
  <c r="S18" i="2"/>
  <c r="S17" i="2"/>
  <c r="S13" i="2"/>
  <c r="S12" i="2"/>
  <c r="S11" i="2"/>
  <c r="S10" i="2"/>
  <c r="S9" i="2"/>
  <c r="S8" i="2"/>
  <c r="S7" i="2"/>
  <c r="S6" i="2"/>
  <c r="S5" i="2"/>
  <c r="S4" i="2"/>
  <c r="S3" i="2"/>
  <c r="H31" i="5" l="1"/>
  <c r="I31" i="5"/>
  <c r="BA1" i="2" l="1"/>
  <c r="AZ1" i="2"/>
  <c r="AN1" i="2" l="1"/>
  <c r="AL1" i="2"/>
  <c r="AK1" i="2"/>
  <c r="AJ1" i="2"/>
  <c r="AU1" i="2"/>
  <c r="AT1" i="2"/>
  <c r="AH1" i="2"/>
  <c r="AG1" i="2"/>
  <c r="AF1" i="2"/>
  <c r="AE1" i="2"/>
  <c r="AD1" i="2"/>
  <c r="AC1" i="2"/>
  <c r="AB1" i="2"/>
  <c r="AA1" i="2"/>
  <c r="Z1" i="2"/>
  <c r="V1" i="2"/>
  <c r="AS1" i="2" l="1"/>
  <c r="AM1" i="2"/>
  <c r="AI1" i="2"/>
  <c r="Q1" i="2"/>
  <c r="M221" i="1" l="1"/>
</calcChain>
</file>

<file path=xl/sharedStrings.xml><?xml version="1.0" encoding="utf-8"?>
<sst xmlns="http://schemas.openxmlformats.org/spreadsheetml/2006/main" count="2154" uniqueCount="724">
  <si>
    <r>
      <rPr>
        <b/>
        <sz val="10"/>
        <color rgb="FF000000"/>
        <rFont val="Segoe UI"/>
        <family val="2"/>
      </rPr>
      <t xml:space="preserve">Número
</t>
    </r>
    <r>
      <rPr>
        <b/>
        <sz val="10"/>
        <color rgb="FF000000"/>
        <rFont val="Segoe UI"/>
        <family val="2"/>
      </rPr>
      <t>Factura</t>
    </r>
  </si>
  <si>
    <r>
      <rPr>
        <b/>
        <sz val="10"/>
        <color rgb="FF000000"/>
        <rFont val="Segoe UI"/>
        <family val="2"/>
      </rPr>
      <t xml:space="preserve">Fecha
</t>
    </r>
    <r>
      <rPr>
        <b/>
        <sz val="10"/>
        <color rgb="FF000000"/>
        <rFont val="Segoe UI"/>
        <family val="2"/>
      </rPr>
      <t>Emisión</t>
    </r>
  </si>
  <si>
    <t>Fecha Radicacion</t>
  </si>
  <si>
    <r>
      <rPr>
        <b/>
        <sz val="10"/>
        <color rgb="FF000000"/>
        <rFont val="Segoe UI"/>
        <family val="2"/>
      </rPr>
      <t xml:space="preserve">Total
</t>
    </r>
    <r>
      <rPr>
        <b/>
        <sz val="10"/>
        <color rgb="FF000000"/>
        <rFont val="Segoe UI"/>
        <family val="2"/>
      </rPr>
      <t>Factura</t>
    </r>
  </si>
  <si>
    <t>Pagos</t>
  </si>
  <si>
    <t>Glosas</t>
  </si>
  <si>
    <r>
      <rPr>
        <b/>
        <sz val="10"/>
        <color rgb="FF000000"/>
        <rFont val="Segoe UI"/>
        <family val="2"/>
      </rPr>
      <t xml:space="preserve">Notas
</t>
    </r>
    <r>
      <rPr>
        <b/>
        <sz val="10"/>
        <color rgb="FF000000"/>
        <rFont val="Segoe UI"/>
        <family val="2"/>
      </rPr>
      <t>Debito</t>
    </r>
  </si>
  <si>
    <t>Otros Deb/Cred</t>
  </si>
  <si>
    <t>Paciente
Deb/Cred</t>
  </si>
  <si>
    <t>En
Conciliacion</t>
  </si>
  <si>
    <t>Devolucion Sin Aceptar</t>
  </si>
  <si>
    <r>
      <rPr>
        <b/>
        <sz val="10"/>
        <color rgb="FF000000"/>
        <rFont val="Segoe UI"/>
        <family val="2"/>
      </rPr>
      <t xml:space="preserve">Saldo
</t>
    </r>
    <r>
      <rPr>
        <b/>
        <sz val="10"/>
        <color rgb="FF000000"/>
        <rFont val="Segoe UI"/>
        <family val="2"/>
      </rPr>
      <t>Neto</t>
    </r>
  </si>
  <si>
    <r>
      <rPr>
        <b/>
        <sz val="10"/>
        <color rgb="FF000000"/>
        <rFont val="Segoe UI"/>
        <family val="2"/>
      </rPr>
      <t xml:space="preserve">Saldo
</t>
    </r>
    <r>
      <rPr>
        <b/>
        <sz val="10"/>
        <color rgb="FF000000"/>
        <rFont val="Segoe UI"/>
        <family val="2"/>
      </rPr>
      <t>Total</t>
    </r>
  </si>
  <si>
    <t>CH70192</t>
  </si>
  <si>
    <t>CH71216</t>
  </si>
  <si>
    <t>UCI8249</t>
  </si>
  <si>
    <t>CH72257</t>
  </si>
  <si>
    <t>CH72287</t>
  </si>
  <si>
    <t>CH72290</t>
  </si>
  <si>
    <t>CH73337</t>
  </si>
  <si>
    <t>CH73594</t>
  </si>
  <si>
    <t>CH73605</t>
  </si>
  <si>
    <t>CH73621</t>
  </si>
  <si>
    <t>CH74847</t>
  </si>
  <si>
    <t>SV1454</t>
  </si>
  <si>
    <t>SV1688</t>
  </si>
  <si>
    <t>CH74990</t>
  </si>
  <si>
    <t>SV1754</t>
  </si>
  <si>
    <t>CHE5</t>
  </si>
  <si>
    <t>CHE353</t>
  </si>
  <si>
    <t>UCIE36</t>
  </si>
  <si>
    <t>CHE505</t>
  </si>
  <si>
    <t>CHE516</t>
  </si>
  <si>
    <t>CHE583</t>
  </si>
  <si>
    <t>CHE584</t>
  </si>
  <si>
    <t>CHE586</t>
  </si>
  <si>
    <t>CHE587</t>
  </si>
  <si>
    <t>CHE594</t>
  </si>
  <si>
    <t>CHE638</t>
  </si>
  <si>
    <t>CHE760</t>
  </si>
  <si>
    <t>CHE905</t>
  </si>
  <si>
    <t>FECP3104</t>
  </si>
  <si>
    <t>FECP3326</t>
  </si>
  <si>
    <t>CHE2321</t>
  </si>
  <si>
    <t>FECP12998</t>
  </si>
  <si>
    <t>FECP13009</t>
  </si>
  <si>
    <t>CHE2685</t>
  </si>
  <si>
    <t>FECP13072</t>
  </si>
  <si>
    <t>FECP13075</t>
  </si>
  <si>
    <t>FECP13080</t>
  </si>
  <si>
    <t>FECP13099</t>
  </si>
  <si>
    <t>FECP13547</t>
  </si>
  <si>
    <t>FECP13990</t>
  </si>
  <si>
    <t>FECP15468</t>
  </si>
  <si>
    <t>CHE3174</t>
  </si>
  <si>
    <t>CHE3299</t>
  </si>
  <si>
    <t>FECP16514</t>
  </si>
  <si>
    <t>FECP16556</t>
  </si>
  <si>
    <t>CHE3463</t>
  </si>
  <si>
    <t>FECP17932</t>
  </si>
  <si>
    <t>FECP22047</t>
  </si>
  <si>
    <t>FECP24883</t>
  </si>
  <si>
    <t>FECP25514</t>
  </si>
  <si>
    <t>FECP25990</t>
  </si>
  <si>
    <t>FECP26587</t>
  </si>
  <si>
    <t>FECP29566</t>
  </si>
  <si>
    <t>FECP29940</t>
  </si>
  <si>
    <t>FECP30240</t>
  </si>
  <si>
    <t>UCIE1190</t>
  </si>
  <si>
    <t>UCIE1191</t>
  </si>
  <si>
    <t>FECP31649</t>
  </si>
  <si>
    <t>FECP31670</t>
  </si>
  <si>
    <t>FECP31676</t>
  </si>
  <si>
    <t>FECP32579</t>
  </si>
  <si>
    <t>FECP34956</t>
  </si>
  <si>
    <t>CHE6363</t>
  </si>
  <si>
    <t>FECP35410</t>
  </si>
  <si>
    <t>FECP35423</t>
  </si>
  <si>
    <t>FECP37051</t>
  </si>
  <si>
    <t>UCIE1480</t>
  </si>
  <si>
    <t>UCIE1512</t>
  </si>
  <si>
    <t>FECP39100</t>
  </si>
  <si>
    <t>CHE7042</t>
  </si>
  <si>
    <t>FECP39608</t>
  </si>
  <si>
    <t>FECP49672</t>
  </si>
  <si>
    <t>UCIE1840</t>
  </si>
  <si>
    <t>FECP50377</t>
  </si>
  <si>
    <t>FECP67092</t>
  </si>
  <si>
    <t>FECP78529</t>
  </si>
  <si>
    <t>FECP86275</t>
  </si>
  <si>
    <t>FECP86584</t>
  </si>
  <si>
    <t>FECP89290</t>
  </si>
  <si>
    <t>CHE11845</t>
  </si>
  <si>
    <t>FECP96023</t>
  </si>
  <si>
    <t>FECP96850</t>
  </si>
  <si>
    <t>FECP98233</t>
  </si>
  <si>
    <t>FECP100033</t>
  </si>
  <si>
    <t>JVIM433</t>
  </si>
  <si>
    <t>JVIM570</t>
  </si>
  <si>
    <t>JVIM689</t>
  </si>
  <si>
    <t>FECP107733</t>
  </si>
  <si>
    <t>FECP108078</t>
  </si>
  <si>
    <t>JVIM4013</t>
  </si>
  <si>
    <t>JVIM5691</t>
  </si>
  <si>
    <t>CHE14089</t>
  </si>
  <si>
    <t>CHE14095</t>
  </si>
  <si>
    <t>CHE14102</t>
  </si>
  <si>
    <t>CHE14109</t>
  </si>
  <si>
    <t>CHE14116</t>
  </si>
  <si>
    <t>JVIM8665</t>
  </si>
  <si>
    <t>JVIM9693</t>
  </si>
  <si>
    <t>JVIM10965</t>
  </si>
  <si>
    <t>JVIM11557</t>
  </si>
  <si>
    <t>JVIM13618</t>
  </si>
  <si>
    <t>JVIM14176</t>
  </si>
  <si>
    <t>JVIM14191</t>
  </si>
  <si>
    <t>JVIM15519</t>
  </si>
  <si>
    <t>CHE15316</t>
  </si>
  <si>
    <t>CHE15321</t>
  </si>
  <si>
    <t>CHE15322</t>
  </si>
  <si>
    <t>CHE15354</t>
  </si>
  <si>
    <t>JVIM28365</t>
  </si>
  <si>
    <t>JVIM31801</t>
  </si>
  <si>
    <t>FECP110245</t>
  </si>
  <si>
    <t>CHE15366</t>
  </si>
  <si>
    <t>CHE15367</t>
  </si>
  <si>
    <t>CHE15368</t>
  </si>
  <si>
    <t>CHE15369</t>
  </si>
  <si>
    <t>CHE15370</t>
  </si>
  <si>
    <t>FECP111575</t>
  </si>
  <si>
    <t>FECP111578</t>
  </si>
  <si>
    <t>FECP111588</t>
  </si>
  <si>
    <t>FECP111819</t>
  </si>
  <si>
    <t>FECP111844</t>
  </si>
  <si>
    <t>FECP111912</t>
  </si>
  <si>
    <t>FECP111914</t>
  </si>
  <si>
    <t>FECP111978</t>
  </si>
  <si>
    <t>FECP111983</t>
  </si>
  <si>
    <t>FECP112000</t>
  </si>
  <si>
    <t>FECP112003</t>
  </si>
  <si>
    <t>FECP112008</t>
  </si>
  <si>
    <t>FECP112012</t>
  </si>
  <si>
    <t>CHE15372</t>
  </si>
  <si>
    <t>FECP112593</t>
  </si>
  <si>
    <t>FECP113283</t>
  </si>
  <si>
    <t>FECP115400</t>
  </si>
  <si>
    <t>FECP115405</t>
  </si>
  <si>
    <t>FECP115407</t>
  </si>
  <si>
    <t>FECP118990</t>
  </si>
  <si>
    <t>FECP119669</t>
  </si>
  <si>
    <t>FECP120446</t>
  </si>
  <si>
    <t>FECP123214</t>
  </si>
  <si>
    <t>FECP125369</t>
  </si>
  <si>
    <t>FECP126528</t>
  </si>
  <si>
    <t>FECP126541</t>
  </si>
  <si>
    <t>FECP127034</t>
  </si>
  <si>
    <t>FECP128241</t>
  </si>
  <si>
    <t>FECP129065</t>
  </si>
  <si>
    <t>FECP129080</t>
  </si>
  <si>
    <t>FECP129304</t>
  </si>
  <si>
    <t>FECP130083</t>
  </si>
  <si>
    <t>FECP130612</t>
  </si>
  <si>
    <t>FECP131982</t>
  </si>
  <si>
    <t>FECP133137</t>
  </si>
  <si>
    <t>FECP133234</t>
  </si>
  <si>
    <t>FECP134231</t>
  </si>
  <si>
    <t>FECP134601</t>
  </si>
  <si>
    <t>FECP134808</t>
  </si>
  <si>
    <t>FECP135095</t>
  </si>
  <si>
    <t>FECP135170</t>
  </si>
  <si>
    <t>FECP135172</t>
  </si>
  <si>
    <t>FECP135175</t>
  </si>
  <si>
    <t>FECP135177</t>
  </si>
  <si>
    <t>FECP135179</t>
  </si>
  <si>
    <t>FECP135180</t>
  </si>
  <si>
    <t>FECP135401</t>
  </si>
  <si>
    <t>FECP137147</t>
  </si>
  <si>
    <t>FECP142878</t>
  </si>
  <si>
    <t>FECP144939</t>
  </si>
  <si>
    <t>FECP148200</t>
  </si>
  <si>
    <t>FECP148214</t>
  </si>
  <si>
    <t>FECP148390</t>
  </si>
  <si>
    <t>FECP148834</t>
  </si>
  <si>
    <t>FECP149052</t>
  </si>
  <si>
    <t>FECP149068</t>
  </si>
  <si>
    <t>FECP149071</t>
  </si>
  <si>
    <t>FECP149080</t>
  </si>
  <si>
    <t>FECP149086</t>
  </si>
  <si>
    <t>FECP150026</t>
  </si>
  <si>
    <t>FECP153944</t>
  </si>
  <si>
    <t>FECP158559</t>
  </si>
  <si>
    <t>FECP160536</t>
  </si>
  <si>
    <t>FECP160587</t>
  </si>
  <si>
    <t>FECP160657</t>
  </si>
  <si>
    <t>FECP163329</t>
  </si>
  <si>
    <t>FECP164370</t>
  </si>
  <si>
    <t>FECP164426</t>
  </si>
  <si>
    <t>FECP164719</t>
  </si>
  <si>
    <t>FECP165374</t>
  </si>
  <si>
    <t>FECP165628</t>
  </si>
  <si>
    <t>FECP166623</t>
  </si>
  <si>
    <t>FECP166942</t>
  </si>
  <si>
    <t>FECP169990</t>
  </si>
  <si>
    <t>FECP170562</t>
  </si>
  <si>
    <t>FECP170594</t>
  </si>
  <si>
    <t>FECP170689</t>
  </si>
  <si>
    <t>FECP171146</t>
  </si>
  <si>
    <t>FECP171883</t>
  </si>
  <si>
    <t>FECP173949</t>
  </si>
  <si>
    <t>FECP174020</t>
  </si>
  <si>
    <t>FECP174058</t>
  </si>
  <si>
    <t>FECP174188</t>
  </si>
  <si>
    <t>FECP174240</t>
  </si>
  <si>
    <t>FECP174241</t>
  </si>
  <si>
    <t>FECP175365</t>
  </si>
  <si>
    <t>FECP175471</t>
  </si>
  <si>
    <t>FECP175727</t>
  </si>
  <si>
    <t>FECP176304</t>
  </si>
  <si>
    <t>FECP177283</t>
  </si>
  <si>
    <t>FECP177458</t>
  </si>
  <si>
    <t>FECP177633</t>
  </si>
  <si>
    <t>FECP178263</t>
  </si>
  <si>
    <t>FECP178264</t>
  </si>
  <si>
    <t>FECP178267</t>
  </si>
  <si>
    <t>FECP178992</t>
  </si>
  <si>
    <t>FECP179205</t>
  </si>
  <si>
    <t>FECP180386</t>
  </si>
  <si>
    <t>FECP180564</t>
  </si>
  <si>
    <t>FECP180824</t>
  </si>
  <si>
    <t>FECP181406</t>
  </si>
  <si>
    <t>FECP181693</t>
  </si>
  <si>
    <t>FECP181783</t>
  </si>
  <si>
    <t>Número
Factura</t>
  </si>
  <si>
    <t>Fecha
Emisión</t>
  </si>
  <si>
    <t>Total
Factura</t>
  </si>
  <si>
    <t>Notas
Debito</t>
  </si>
  <si>
    <t>Saldo
Neto</t>
  </si>
  <si>
    <t>Saldo
Total IPS</t>
  </si>
  <si>
    <t xml:space="preserve">Fecha de radicación EPS </t>
  </si>
  <si>
    <t>CLINICA PALMIRA S.A</t>
  </si>
  <si>
    <t>NIT</t>
  </si>
  <si>
    <t>PRESTDOR</t>
  </si>
  <si>
    <t>Llave</t>
  </si>
  <si>
    <t>891300047_CH70192</t>
  </si>
  <si>
    <t>891300047_CH71216</t>
  </si>
  <si>
    <t>891300047_UCI8249</t>
  </si>
  <si>
    <t>891300047_CH72257</t>
  </si>
  <si>
    <t>891300047_CH73605</t>
  </si>
  <si>
    <t>891300047_CH72287</t>
  </si>
  <si>
    <t>891300047_CH72290</t>
  </si>
  <si>
    <t>891300047_CH73337</t>
  </si>
  <si>
    <t>891300047_CH73594</t>
  </si>
  <si>
    <t>891300047_CH73621</t>
  </si>
  <si>
    <t>891300047_SV1754</t>
  </si>
  <si>
    <t>891300047_CHE5</t>
  </si>
  <si>
    <t>891300047_FECP3104</t>
  </si>
  <si>
    <t>891300047_FECP3326</t>
  </si>
  <si>
    <t>891300047_CH74847</t>
  </si>
  <si>
    <t>891300047_SV1454</t>
  </si>
  <si>
    <t>891300047_SV1688</t>
  </si>
  <si>
    <t>891300047_CH74990</t>
  </si>
  <si>
    <t>891300047_CHE353</t>
  </si>
  <si>
    <t>891300047_UCIE36</t>
  </si>
  <si>
    <t>891300047_CHE505</t>
  </si>
  <si>
    <t>891300047_CHE516</t>
  </si>
  <si>
    <t>891300047_CHE583</t>
  </si>
  <si>
    <t>891300047_CHE584</t>
  </si>
  <si>
    <t>891300047_CHE586</t>
  </si>
  <si>
    <t>891300047_CHE587</t>
  </si>
  <si>
    <t>891300047_CHE594</t>
  </si>
  <si>
    <t>891300047_CHE638</t>
  </si>
  <si>
    <t>891300047_CHE760</t>
  </si>
  <si>
    <t>891300047_CHE905</t>
  </si>
  <si>
    <t>891300047_CHE2321</t>
  </si>
  <si>
    <t>891300047_FECP12998</t>
  </si>
  <si>
    <t>891300047_FECP13009</t>
  </si>
  <si>
    <t>891300047_FECP13072</t>
  </si>
  <si>
    <t>891300047_FECP13075</t>
  </si>
  <si>
    <t>891300047_FECP13080</t>
  </si>
  <si>
    <t>891300047_FECP13547</t>
  </si>
  <si>
    <t>891300047_FECP15468</t>
  </si>
  <si>
    <t>891300047_CHE2685</t>
  </si>
  <si>
    <t>891300047_FECP13099</t>
  </si>
  <si>
    <t>891300047_FECP13990</t>
  </si>
  <si>
    <t>891300047_CHE3174</t>
  </si>
  <si>
    <t>891300047_CHE3299</t>
  </si>
  <si>
    <t>891300047_FECP16514</t>
  </si>
  <si>
    <t>891300047_FECP16556</t>
  </si>
  <si>
    <t>891300047_FECP17932</t>
  </si>
  <si>
    <t>891300047_FECP22047</t>
  </si>
  <si>
    <t>891300047_FECP24883</t>
  </si>
  <si>
    <t>891300047_FECP25514</t>
  </si>
  <si>
    <t>891300047_FECP25990</t>
  </si>
  <si>
    <t>891300047_FECP26587</t>
  </si>
  <si>
    <t>891300047_FECP29566</t>
  </si>
  <si>
    <t>891300047_FECP29940</t>
  </si>
  <si>
    <t>891300047_FECP30240</t>
  </si>
  <si>
    <t>891300047_FECP31649</t>
  </si>
  <si>
    <t>891300047_FECP31670</t>
  </si>
  <si>
    <t>891300047_FECP31676</t>
  </si>
  <si>
    <t>891300047_FECP32579</t>
  </si>
  <si>
    <t>891300047_FECP34956</t>
  </si>
  <si>
    <t>891300047_CHE6363</t>
  </si>
  <si>
    <t>891300047_FECP35410</t>
  </si>
  <si>
    <t>891300047_FECP35423</t>
  </si>
  <si>
    <t>891300047_CHE3463</t>
  </si>
  <si>
    <t>891300047_UCIE1191</t>
  </si>
  <si>
    <t>891300047_FECP37051</t>
  </si>
  <si>
    <t>891300047_FECP39100</t>
  </si>
  <si>
    <t>891300047_UCIE1190</t>
  </si>
  <si>
    <t>891300047_UCIE1480</t>
  </si>
  <si>
    <t>891300047_UCIE1512</t>
  </si>
  <si>
    <t>891300047_CHE7042</t>
  </si>
  <si>
    <t>891300047_FECP39608</t>
  </si>
  <si>
    <t>891300047_FECP49672</t>
  </si>
  <si>
    <t>891300047_FECP50377</t>
  </si>
  <si>
    <t>891300047_FECP67092</t>
  </si>
  <si>
    <t>891300047_UCIE1840</t>
  </si>
  <si>
    <t>891300047_FECP78529</t>
  </si>
  <si>
    <t>891300047_FECP86275</t>
  </si>
  <si>
    <t>891300047_FECP86584</t>
  </si>
  <si>
    <t>891300047_FECP89290</t>
  </si>
  <si>
    <t>891300047_CHE11845</t>
  </si>
  <si>
    <t>891300047_FECP96023</t>
  </si>
  <si>
    <t>891300047_FECP96850</t>
  </si>
  <si>
    <t>891300047_FECP98233</t>
  </si>
  <si>
    <t>891300047_FECP100033</t>
  </si>
  <si>
    <t>891300047_JVIM433</t>
  </si>
  <si>
    <t>891300047_JVIM570</t>
  </si>
  <si>
    <t>891300047_JVIM689</t>
  </si>
  <si>
    <t>891300047_FECP107733</t>
  </si>
  <si>
    <t>891300047_FECP108078</t>
  </si>
  <si>
    <t>891300047_JVIM4013</t>
  </si>
  <si>
    <t>891300047_JVIM5691</t>
  </si>
  <si>
    <t>891300047_JVIM8665</t>
  </si>
  <si>
    <t>891300047_CHE14089</t>
  </si>
  <si>
    <t>891300047_CHE14095</t>
  </si>
  <si>
    <t>891300047_CHE14102</t>
  </si>
  <si>
    <t>891300047_CHE14109</t>
  </si>
  <si>
    <t>891300047_CHE14116</t>
  </si>
  <si>
    <t>891300047_JVIM9693</t>
  </si>
  <si>
    <t>891300047_JVIM10965</t>
  </si>
  <si>
    <t>891300047_JVIM14176</t>
  </si>
  <si>
    <t>891300047_JVIM14191</t>
  </si>
  <si>
    <t>891300047_JVIM15519</t>
  </si>
  <si>
    <t>891300047_JVIM13618</t>
  </si>
  <si>
    <t>891300047_JVIM11557</t>
  </si>
  <si>
    <t>891300047_CHE15316</t>
  </si>
  <si>
    <t>891300047_CHE15321</t>
  </si>
  <si>
    <t>891300047_CHE15322</t>
  </si>
  <si>
    <t>891300047_CHE15354</t>
  </si>
  <si>
    <t>891300047_JVIM28365</t>
  </si>
  <si>
    <t>891300047_FECP111575</t>
  </si>
  <si>
    <t>891300047_FECP111578</t>
  </si>
  <si>
    <t>891300047_FECP111912</t>
  </si>
  <si>
    <t>891300047_FECP112000</t>
  </si>
  <si>
    <t>891300047_FECP111588</t>
  </si>
  <si>
    <t>891300047_FECP111914</t>
  </si>
  <si>
    <t>891300047_FECP111819</t>
  </si>
  <si>
    <t>891300047_FECP111844</t>
  </si>
  <si>
    <t>891300047_JVIM31801</t>
  </si>
  <si>
    <t>891300047_FECP110245</t>
  </si>
  <si>
    <t>891300047_FECP111978</t>
  </si>
  <si>
    <t>891300047_FECP111983</t>
  </si>
  <si>
    <t>891300047_FECP112003</t>
  </si>
  <si>
    <t>891300047_FECP112008</t>
  </si>
  <si>
    <t>891300047_FECP112012</t>
  </si>
  <si>
    <t>891300047_CHE15366</t>
  </si>
  <si>
    <t>891300047_CHE15367</t>
  </si>
  <si>
    <t>891300047_CHE15368</t>
  </si>
  <si>
    <t>891300047_CHE15369</t>
  </si>
  <si>
    <t>891300047_CHE15370</t>
  </si>
  <si>
    <t>891300047_FECP115405</t>
  </si>
  <si>
    <t>891300047_FECP115407</t>
  </si>
  <si>
    <t>891300047_FECP112593</t>
  </si>
  <si>
    <t>891300047_FECP113283</t>
  </si>
  <si>
    <t>891300047_FECP115400</t>
  </si>
  <si>
    <t>891300047_CHE15372</t>
  </si>
  <si>
    <t>891300047_FECP119669</t>
  </si>
  <si>
    <t>891300047_FECP120446</t>
  </si>
  <si>
    <t>891300047_FECP123214</t>
  </si>
  <si>
    <t>891300047_FECP128241</t>
  </si>
  <si>
    <t>891300047_FECP125369</t>
  </si>
  <si>
    <t>891300047_FECP126528</t>
  </si>
  <si>
    <t>891300047_FECP126541</t>
  </si>
  <si>
    <t>891300047_FECP127034</t>
  </si>
  <si>
    <t>891300047_FECP129065</t>
  </si>
  <si>
    <t>891300047_FECP129080</t>
  </si>
  <si>
    <t>891300047_FECP129304</t>
  </si>
  <si>
    <t>891300047_FECP130083</t>
  </si>
  <si>
    <t>891300047_FECP135170</t>
  </si>
  <si>
    <t>891300047_FECP135172</t>
  </si>
  <si>
    <t>891300047_FECP135177</t>
  </si>
  <si>
    <t>891300047_FECP135179</t>
  </si>
  <si>
    <t>891300047_FECP135180</t>
  </si>
  <si>
    <t>891300047_FECP135401</t>
  </si>
  <si>
    <t>891300047_FECP135175</t>
  </si>
  <si>
    <t>891300047_FECP137147</t>
  </si>
  <si>
    <t>891300047_FECP130612</t>
  </si>
  <si>
    <t>891300047_FECP131982</t>
  </si>
  <si>
    <t>891300047_FECP133137</t>
  </si>
  <si>
    <t>891300047_FECP133234</t>
  </si>
  <si>
    <t>891300047_FECP134231</t>
  </si>
  <si>
    <t>891300047_FECP134601</t>
  </si>
  <si>
    <t>891300047_FECP134808</t>
  </si>
  <si>
    <t>891300047_FECP135095</t>
  </si>
  <si>
    <t>891300047_FECP142878</t>
  </si>
  <si>
    <t>891300047_FECP144939</t>
  </si>
  <si>
    <t>891300047_FECP149071</t>
  </si>
  <si>
    <t>891300047_FECP148200</t>
  </si>
  <si>
    <t>891300047_FECP148214</t>
  </si>
  <si>
    <t>891300047_FECP148390</t>
  </si>
  <si>
    <t>891300047_FECP148834</t>
  </si>
  <si>
    <t>891300047_FECP149052</t>
  </si>
  <si>
    <t>891300047_FECP149068</t>
  </si>
  <si>
    <t>891300047_FECP149080</t>
  </si>
  <si>
    <t>891300047_FECP149086</t>
  </si>
  <si>
    <t>891300047_FECP150026</t>
  </si>
  <si>
    <t>891300047_FECP118990</t>
  </si>
  <si>
    <t>891300047_FECP158559</t>
  </si>
  <si>
    <t>891300047_FECP153944</t>
  </si>
  <si>
    <t>891300047_FECP160536</t>
  </si>
  <si>
    <t>891300047_FECP160587</t>
  </si>
  <si>
    <t>891300047_FECP160657</t>
  </si>
  <si>
    <t>891300047_FECP164370</t>
  </si>
  <si>
    <t>891300047_FECP164426</t>
  </si>
  <si>
    <t>891300047_FECP165374</t>
  </si>
  <si>
    <t>891300047_FECP165628</t>
  </si>
  <si>
    <t>891300047_FECP166623</t>
  </si>
  <si>
    <t>891300047_FECP166942</t>
  </si>
  <si>
    <t>891300047_FECP163329</t>
  </si>
  <si>
    <t>891300047_FECP169990</t>
  </si>
  <si>
    <t>891300047_FECP170562</t>
  </si>
  <si>
    <t>891300047_FECP170594</t>
  </si>
  <si>
    <t>891300047_FECP170689</t>
  </si>
  <si>
    <t>891300047_FECP171146</t>
  </si>
  <si>
    <t>891300047_FECP171883</t>
  </si>
  <si>
    <t>891300047_FECP174188</t>
  </si>
  <si>
    <t>891300047_FECP173949</t>
  </si>
  <si>
    <t>891300047_FECP174020</t>
  </si>
  <si>
    <t>891300047_FECP174058</t>
  </si>
  <si>
    <t>891300047_FECP174240</t>
  </si>
  <si>
    <t>891300047_FECP174241</t>
  </si>
  <si>
    <t>891300047_FECP175365</t>
  </si>
  <si>
    <t>891300047_FECP175471</t>
  </si>
  <si>
    <t>891300047_FECP175727</t>
  </si>
  <si>
    <t>891300047_FECP176304</t>
  </si>
  <si>
    <t>891300047_FECP177283</t>
  </si>
  <si>
    <t>891300047_FECP177458</t>
  </si>
  <si>
    <t>891300047_FECP177633</t>
  </si>
  <si>
    <t>891300047_FECP178263</t>
  </si>
  <si>
    <t>891300047_FECP178264</t>
  </si>
  <si>
    <t>891300047_FECP178267</t>
  </si>
  <si>
    <t>891300047_FECP178992</t>
  </si>
  <si>
    <t>891300047_FECP179205</t>
  </si>
  <si>
    <t>891300047_FECP180386</t>
  </si>
  <si>
    <t>891300047_FECP180564</t>
  </si>
  <si>
    <t>891300047_FECP180824</t>
  </si>
  <si>
    <t>891300047_FECP181693</t>
  </si>
  <si>
    <t>891300047_FECP181783</t>
  </si>
  <si>
    <t>891300047_FECP164719</t>
  </si>
  <si>
    <t>891300047_FECP181406</t>
  </si>
  <si>
    <t>Estado de Factura EPS 30/11/2024</t>
  </si>
  <si>
    <t>Boxalud</t>
  </si>
  <si>
    <t>Devuelta</t>
  </si>
  <si>
    <t>Finalizada</t>
  </si>
  <si>
    <t>Para respuesta prestador</t>
  </si>
  <si>
    <t>Para auditoria de pertinencia</t>
  </si>
  <si>
    <t>Devolucion Aceptada IPS</t>
  </si>
  <si>
    <t>Por pagar SAP</t>
  </si>
  <si>
    <t>P. abiertas doc</t>
  </si>
  <si>
    <t>Covid-19</t>
  </si>
  <si>
    <t>Validación covid-19</t>
  </si>
  <si>
    <t xml:space="preserve">Valor cancelado </t>
  </si>
  <si>
    <t xml:space="preserve">Valor devuelto </t>
  </si>
  <si>
    <t>Valor no radicado</t>
  </si>
  <si>
    <t xml:space="preserve">Valor aceptado IPS </t>
  </si>
  <si>
    <t>Valor extemporaneo</t>
  </si>
  <si>
    <t xml:space="preserve">Valor glosa por contestar </t>
  </si>
  <si>
    <t xml:space="preserve">Valor pendiente de pago </t>
  </si>
  <si>
    <t>Valor proceso interno</t>
  </si>
  <si>
    <t>Valor Covid-19</t>
  </si>
  <si>
    <t>Valor Total Bruto</t>
  </si>
  <si>
    <t>Valor Radicado</t>
  </si>
  <si>
    <t>Valor Glosa Aceptada</t>
  </si>
  <si>
    <t>Valor Nota Credito</t>
  </si>
  <si>
    <t>Valor Devolucion</t>
  </si>
  <si>
    <t>Valor Glosa Pendiente</t>
  </si>
  <si>
    <t xml:space="preserve">Observación objeccion </t>
  </si>
  <si>
    <t xml:space="preserve">Tipificación objección </t>
  </si>
  <si>
    <t>Tipo servicio</t>
  </si>
  <si>
    <t xml:space="preserve">Ambito </t>
  </si>
  <si>
    <t>Valor Pagar</t>
  </si>
  <si>
    <t xml:space="preserve">Valor compensacion SAP </t>
  </si>
  <si>
    <t xml:space="preserve">Retención </t>
  </si>
  <si>
    <t>Doc compensacion SAP</t>
  </si>
  <si>
    <t>Observación pago</t>
  </si>
  <si>
    <t xml:space="preserve">Fecha de compensacion </t>
  </si>
  <si>
    <t>Valor TF</t>
  </si>
  <si>
    <t>Fecha de corte</t>
  </si>
  <si>
    <t>30.10.2024</t>
  </si>
  <si>
    <t>15.11.2024</t>
  </si>
  <si>
    <t>27.11.2024</t>
  </si>
  <si>
    <t>18.10.2024</t>
  </si>
  <si>
    <t>28.05.2024</t>
  </si>
  <si>
    <t>26.06.2024</t>
  </si>
  <si>
    <t>Estado de Factura EPS Octubre 19</t>
  </si>
  <si>
    <t>FACTURA DEVUELTA</t>
  </si>
  <si>
    <t>FACTURA ACEPTADA POR LA IPS</t>
  </si>
  <si>
    <t>FACTURA COVID-19</t>
  </si>
  <si>
    <t>FACTURA EN PROCESO INTERNO</t>
  </si>
  <si>
    <t>FACTURA PENDIENTE EN PROGRAMACION DE PAGO</t>
  </si>
  <si>
    <t xml:space="preserve">GLOSA PENDIENTE POR CONCILIAR </t>
  </si>
  <si>
    <t>FACTURA PENDIENTE EN PROGRAMACION DE PAGO - GLOSA PENDIENTE POR CONCILIAR</t>
  </si>
  <si>
    <t>FACTURA CANCELADA  PARCIALMENTE - GLOSA ACEPTADA POR LA IPS</t>
  </si>
  <si>
    <t>FACTURA PENDIENTE EN PROGRAMACION DE PAGO - GLOSA ACEPTADA POR LA IPS</t>
  </si>
  <si>
    <t>GLOSA ACEPTADA POR LA IPS</t>
  </si>
  <si>
    <t>FACTURA CANCELADA</t>
  </si>
  <si>
    <t>FACTURA CANCELADA PARCIALMENTE - GLOSA PENDIENTE POR CONCILIAR</t>
  </si>
  <si>
    <t xml:space="preserve">Se devuelve cuenta medica NOPBS con soportes presentados mipres 20190924139014583673 fecha de suministro reportada      19/10/2021. PACIENTE EGRESO 28/09/2019.Deben validar las fec has reportadas. Carolina a                                                                                                                                                                                                                                                                                                                                                                                                                                                                                                                                 </t>
  </si>
  <si>
    <t>NO PBS</t>
  </si>
  <si>
    <t>NULL</t>
  </si>
  <si>
    <t>Ambulatorio</t>
  </si>
  <si>
    <t xml:space="preserve">Se devuelve cuenta medica con soportes presentados, validar reporte del mipres 20191206157016099221 reportan cantidades y valores diferente a las facturadas.facturan 5 unidades val or total  $ 52.210  unitario 10.442. carolina a                                                                                                                                                                                                                                                                                                                                                                                                                                                                                                            </t>
  </si>
  <si>
    <t xml:space="preserve">NO PBS- se devuelve, nepro bp codigo 141001 sin reporte en la WS, fecha de entrega 27/01/2020, reportar en la           WS Deyce                                                                                                                                                                                                                                                                                                                                                                                                                                                                                                                                                                                                                </t>
  </si>
  <si>
    <t xml:space="preserve">SIN RESPUESTA AL MOTIVO DE DEVOLUCION VALIDAR LO SOLICITADO Se sostiene devolución anterior,mipres 202001111590167112757DE MEDICAMENTO DAFLON TAB 500MG NO CUENTA CON INDICACIÓN INV IMA,NO APTO PARA PAGO;#2 VALIDAR TOPES PARA MEDICAMENTO    MIPRES 20200109143016674203,#4 202001111590167127 NO EXITOSO POR INDICACIÓN INVIMA.                                     Deyce                                                                                                                                                                                                                                                                                                                                                                   </t>
  </si>
  <si>
    <t xml:space="preserve">SE DEVUELVE CUENTA MEDICA NOPBS validar mipres 20200111196016712596 fecha de suministro reportada no coinci             de con fecha de egreso paciente. reportan 13/01/2019 y pacie nte egresa 21/01/2020 carolina a                                                                                                                                                                                                                                                                                                                                                                                                                                                                                                                           </t>
  </si>
  <si>
    <t xml:space="preserve">NO PBS- Se devuelve factura,codigo autorizado en el mipres y reportado la WS 140118 no corresponde con el codigo 790    relacionado en el detalle de la factura. realizar la correc ión correspondiente.              Deyce                                                                                                                                                                                                                                                                                                                                                                                                                                                                                                                     </t>
  </si>
  <si>
    <t xml:space="preserve">NO PBS- Se devuelve factura,el codigo autorizado en el mipres y reportado en la WS 19931619-01, no corresponde          con el codigo relacionado en el detalle de la factura 3063 corregir                   Deyce                                                                                                                                                                                                                                                                                                                                                                                                                                                                                                                             </t>
  </si>
  <si>
    <t xml:space="preserve">Se devuelve cuenta medica NOPBS con soportes presentados mipres 20200221182017644882 reportado con codigo de tecnolog   ia diferente al facturado. validar lo facturado debe corresp onder a lo reportado. carolina a                                                                                                                                                                                                                                                                                                                                                                                                                                                                                                                           </t>
  </si>
  <si>
    <t xml:space="preserve">NO PBS- Se devuelve factura, Enema travad no reportado en la WS.                                                        Deyce                                                                                                                                                                                                                                                                                                                                                                                                                                                                                                                                                                                                                   </t>
  </si>
  <si>
    <t xml:space="preserve">NO PBS-Se devuelve factura no pbs para corregir en la WS el codigo, valor del FOSFATO+BIFOSFATO TRAVAD                  Deyce                                                                                                                                                                                                                                                                                                                                                                                                                                                                                                                                                                                                                   </t>
  </si>
  <si>
    <t xml:space="preserve">NO PBS- se devuelve, enema travad codigo 200636-01 mipres co n validacion no exitosa.                                   Deyce                                                                                                                                                                                                                                                                                                                                                                                                                                                                                                                                                                                                                   </t>
  </si>
  <si>
    <t xml:space="preserve">NO PBS-codigo 140118 cantidad reportada en la WS 30-cantidad correcta 1, codigo 140105 cantidad reportada en la Ws 30-catidad correcta 8, fecha de suministro reportada mayo 23 y la fecha del egreso es mayo 17-Se devuelva factura    Deyce                                                                                                                                                                                                                                                                                                                                                                                                                                                                                                   </t>
  </si>
  <si>
    <t xml:space="preserve">NO PBS- se devuelve, codigo 20004699-01 Labetalol tope circu lar 10 $18.619, corregir en la WS                          Deyce                                                                                                                                                                                                                                                                                                                                                                                                                                                                                                                                                                                                                   </t>
  </si>
  <si>
    <t xml:space="preserve">NO PBS- se devuelve, codigo 20004699-01 Labetalol tope circu lar 10 $18.619, sin reporte en la WS, fecha de entrega     12/04/2020, reportar en la WS Deyce                                                                                                                                                                                                                                                                                                                                                                                                                                                                                                                                                                                     </t>
  </si>
  <si>
    <t xml:space="preserve">NO PBS- se devuelve- lo facturado no corresponde con lo reportado en la WS, corregir cantidad 2 por 20-codigo 150406    corregir valor 426.15 por 426.153 codigo 110204. Deyce                                                                                                                                                                                                                                                                                                                                                                                                                                                                                                                                                                  </t>
  </si>
  <si>
    <t xml:space="preserve">SE DEVUELVE CUENTA MEDICA COVID, SEGUN MARCO NORAMTIVO RES14 63 DEBE REPORTAR EN SISMUESTRA LABORATORIO REALIZADO. NO S ENCUENTRA REPORTADO EN BASE SISMUESTRA. CAROLINA A                                                                                                                                                                                                                                                                                                                                                                                                                                                                                                                                                                      </t>
  </si>
  <si>
    <t>COVID-19</t>
  </si>
  <si>
    <t xml:space="preserve">NO PBS- se devuelve, codigo 140105 glucerna fecha de entrega reportada en la WS 16/10/2021, y la fehca de entrega en el soporte es 28/07/2020, corregir en la ws. Deyce                                                                                                                                                                                                                                                                                                                                                                                                                                                                                                                                                                         </t>
  </si>
  <si>
    <t xml:space="preserve">SE DEVUELVE CUENTA MEDICA CON SOPORTES SUMINISTRADOS, DEACUE RDO AL MARCO NORMATIVO RES 1463. DEBEN REPORTAR EN SISMUESTA EL LABORATORIO FACTURADO. PARA CONTINUAR TRAMITE DE PAGO. CAROLINA A                                                                                                                                                                                                                                                                                                                                                                                                                                                                                                                                                  </t>
  </si>
  <si>
    <t>SOPORTE</t>
  </si>
  <si>
    <t xml:space="preserve">NO PBS/COVID 19- se devuelve factura para que sea facturado a parte el codigo 908856 segun resolucion 1463, ya que el   no pbs debe venir solo. Deyce                                                                                                                                                                                                                                                                                                                                                                                                                                                                                                                                                                                           </t>
  </si>
  <si>
    <t xml:space="preserve">NO PBS-se devuelve, reportan 237 nepro en la WS y tanto la factura como el soporte registran 232 nepro, corregir en la  WS. Deyce                                                                                                                                                                                                                                                                                                                                                                                                                                                                                                                                                                                                               </t>
  </si>
  <si>
    <t xml:space="preserve">NO PBS- se devuelve, fecha reportada en la WS 15/10/21 y la fecha del soporte es 01/07/20 Glucerna, corregir en la      WS. Deyce                                                                                                                                                                                                                                                                                                                                                                                                                                                                                                                                                                                                               </t>
  </si>
  <si>
    <t xml:space="preserve">NO PBS- se devuelve, no reporte en la WS  Pregabalina codigo 19953202-02 - 14/07/2020 fecha entrega.                    Deyce                                                                                                                                                                                                                                                                                                                                                                                                                                                                                                                                                                                                                   </t>
  </si>
  <si>
    <t xml:space="preserve">NO PBS- se devuelve, fecha de entrega en la WS 15/10/2021 fecha soportada 15/07/2020 Ensure, corregir en la WS          Deyce                                                                                                                                                                                                                                                                                                                                                                                                                                                                                                                                                                                                                   </t>
  </si>
  <si>
    <t xml:space="preserve">NO PBS-se devuelve, reportan fecha en la WS 28/08/2020 y soportan con fecha 26/08/2020 Cefuroxima, corregir en          la WS. Deyce                                                                                                                                                                                                                                                                                                                                                                                                                                                                                                                                                                                                            </t>
  </si>
  <si>
    <t xml:space="preserve">SE DEVUELVE CUENTA MEDICA CON LO SUMINISTRADO,EN CUMPLIMIENT O DE RESOLUCION 1463 SOLICITO REPORTAR EN BASE SISMUESTRA L PCR FACTURADA. CAROLINA A                                                                                                                                                                                                                                                                                                                                                                                                                                                                                                                                                                                              </t>
  </si>
  <si>
    <t xml:space="preserve">NO PBS- se devuelve, sin reporte en la WS, Glucerna y Ertapenem, fecha de entrega 08/09/2020, reportar                  Deyce                                                                                                                                                                                                                                                                                                                                                                                                                                                                                                                                                                                                                   </t>
  </si>
  <si>
    <t xml:space="preserve">SE DEVUELVE CUENTA MEDICA CON SOPORTES SUMINISTRADOS,VALIDAR  PACIENTE TRABAJADOR DEL AREA DE LA SALUD.                 DECRETO 676 2020,COBRO ACARGO DE ARL. CAROLINA A                                                                                                                                                                                                                                                                                                                                                                                                                                                                                                                                                                        </t>
  </si>
  <si>
    <t>ARL</t>
  </si>
  <si>
    <t xml:space="preserve">SE DEVUELVE CUENTA MEDICA CON SOPORTES SUMINISTRADOS,PACIENT E TRABAJADOR DEL AREA DE LA SALUD. LABORATORIO A CARGO DE AL SEGUN DECRETO 676. CAROLINA ARANGO                                                                                                                                                                                                                                                                                                                                                                                                                                                                                                                                                                                    </t>
  </si>
  <si>
    <t xml:space="preserve">SE DEVUELVE CUENTA MEDICA CON SOPORTES SUMINISTRADOS, PACIEN E PRESENTADO ES TRABAJADOR DE LA SALUD, CON CARGO A ARL VALDAR DECRETO 676 DE 2020. CAROLINA ARANGO                                                                                                                                                                                                                                                                                                                                                                                                                                                                                                                                                                                </t>
  </si>
  <si>
    <t xml:space="preserve">Se sostiene devolucion deben anexar resultado de los laborat orios facturados segun marco normativo res 3047.y cumplir cn los requisitos de resolucion 1463. reportar ante sismuestr a los lab facturados. carolina a                                                                                                                                                                                                                                                                                                                                                                                                                                                                                                                           </t>
  </si>
  <si>
    <t xml:space="preserve">Se devuelve cuenta con lo suministrado,validar soportes anex ados,pues no envian el resultado de lab 908856;anexar sopores SISMUESTRAS de los 2 lab;solicitar autorizacion para lab al correo autorizacionescap@epscomfenalcovalle.com.co                                                                                                                                                                                                                                                                                                                                                                                                                                                                                                       </t>
  </si>
  <si>
    <t xml:space="preserve">Se devuelve cuenta medica con soportes suministrados,validar soportes enviados,no envian resultados de laboratorios factrados;no envian sismuestra de los 3 laboratorios;anexar just ificacion de 3 laboratorios diagosticos en 1 dia;solicitar Autorizacion para los 3 laboratorios a los correos autorizacionescap@epscomfenalcovalle.com.co                          capautorizaciones@epscomfenalcovalle.com.co CAROLINA A                                                                                                                                                                                                                                                                                                                  </t>
  </si>
  <si>
    <t xml:space="preserve">NO PBS- se devuelve, sin reporte en la WS , codigo 141001 nepro bp - codigo 140902 nepro ap - fecha entrega             21/01/2021. registrar en la WS Deyce                                                                                                                                                                                                                                                                                                                                                                                                                                                                                                                                                                                    </t>
  </si>
  <si>
    <t xml:space="preserve">NO PBS- se devuelve- codigo 50476-05 nulytely sin reporte en la WS fecha entrega 03/02/2021, reportar                   Deyce                                                                                                                                                                                                                                                                                                                                                                                                                                                                                                                                                                                                                   </t>
  </si>
  <si>
    <t xml:space="preserve">Se sostiene devolución, presentan factura sin resultado de laboratorio facturado, no adjuntan sismuestra.               validar todo el marco normativo RESOLICIÓN 1463.Presentar fa ctura con soportes completos. CAROLINA ARANGO                                                                                                                                                                                                                                                                                                                                                                                                                                                                                                              </t>
  </si>
  <si>
    <t xml:space="preserve">SE DEVUELVE CUENTA MEDICA CON SOPORTES SUMINISTRADOS PACIENT E FACTURADO DESEMPEÑA COMO AUX DE ENFERMERIA EN LA INSTITUCÓN, FACTURACION A CARGO DE ARL CORRESPONDIENTE.SEGUN DECRETO 676 CAROLINA A                                                                                                                                                                                                                                                                                                                                                                                                                                                                                                                                             </t>
  </si>
  <si>
    <t xml:space="preserve">SE DEVUELVE CUENTA MEDICA COVID,#1 FACTURAN PACIENTE EL CUAL  LABORA COMO MEDICO SEGUN RELATO DE CAUSA DE CONSULTA,#2 SEUN DECRETO 676 EL PACIENTE DEBE SER ASUMIDO POR LA ARL ENCAR GADA. CAROLINA ARANGO                                                                                                                                                                                                                                                                                                                                                                                                                                                                                                                                      </t>
  </si>
  <si>
    <t xml:space="preserve">SE DEVUELVE CUENTA MEDICA CON SOPORTES ANEXADOS,#1USUARIO FA CTURADO ES TRABAJADOR DEL AREA DE LA SALUD NO PROCEDENTE A OBRO SEGUN DECRETO 676 DEBE SER ASUMIDO POR LA ARL. CAROLINA  ARANGO                                                                                                                                                                                                                                                                                                                                                                                                                                                                                                                                                    </t>
  </si>
  <si>
    <t xml:space="preserve">SE DEVUELVE CUENTA MEDICA CON SOPORTES SUMINISTRADOS,ANEXAN EL RESULTADO DE UN SOLO LABORATORIO 906340 PENDIENTE RESULTADO DE 908856.SOLICITAR AUTORIZACIÓN A LOS CORREOS AUTORIZACIONESCAP@EPSCOMFENALCOVALLE.COM.CO CAROLINA A                                                                                                                                                                                                                                                                                                                                                                                                                                                                                                                </t>
  </si>
  <si>
    <t>AUTORIZACION</t>
  </si>
  <si>
    <t xml:space="preserve">SE DEVUELVE CUENTA MEDICA COVID CON SOPORTES PRESENTADOS,REP RTAR LABORATORIO EN SISMUESTRA REQUISITOS DE RESOLUCIÓN 146PARA AUDITORIA Y TRAMITE DE PAGO. CAROLINA A                                                                                                                                                                                                                                                                                                                                                                                                                                                                                                                                                                            </t>
  </si>
  <si>
    <t xml:space="preserve">SE DEVUELVE CUENTA MEDICA COVID VALIDAR EL REPORTE EN LA BAS E SISMUESTRA REQUISITO DE RES 1463 PARA AUDITORIA Y TRAMITEE PAGO, CAROLIN AA                                                                                                                                                                                                                                                                                                                                                                                                                                                                                                                                                                                                      </t>
  </si>
  <si>
    <t xml:space="preserve">SE DEVUELVE CUENTA MEDICA COVID, VALIDAR CARGUE DE REPORTE E N SISMUESTRA ANTIGENO NO SE ENCUENTRA REPORTADO SEGUN RESOLCION 1463. REPORTAR PARA CONTINUIDAD DE AUDITORIA Y TRAMITE DE PAGO                                                                                                                                                                                                                                                                                                                                                                                                                                                                                                                                                     </t>
  </si>
  <si>
    <t xml:space="preserve">SE DEVUELVE CUENTA MEDICA COVID,PCR NO PERTINENTE PRUEBAS DE  ANTIGENO Y PCR REALIZADAS EN MENOS DE 24 HORAS,#2 LABORATOO PCR TOMADOEL DIA 28/07/2021 PACIENTE EGRESA EL 27/07/2021 VALIDAR LABORATORIOS REALIZADOS Y SU REPORTE EN SISMUESTRA.C                                                                                                                                                                                                                                                                                                                                                                                                                                                                                                </t>
  </si>
  <si>
    <t xml:space="preserve">SE DEVUELVE CUENTA COVID CON SOPORTES PRESENTADOS,#1 NO ANEX AN SOPORTE SISMUESTRA DONDE SE EVIDENCIA REPORTE REALIZADO E PCR FACTURADA,REQUISITO PARA TRAMITE DE PAGO RESOLUCION 14 63. REPORTAR LABORATORIO PCR PARA CONTINUIDAD DE LA CUENTA,                                                                                                                                                                                                                                                                                                                                                                                                                                                                                                </t>
  </si>
  <si>
    <t xml:space="preserve">SE DEVUELVE CUENTA MEDICA COVID, LABORATORIO 908856 NO PERTI NENTE TOMADO EN MENOS DE 24 HORAS DE DIFERENCIA CON ANTIGENNEGATIVO. LINEAMIENTOS DEL MINISTERIO, PARA PROCESAMIENTO CO VID. CAROLINA A                                                                                                                                                                                                                                                                                                                                                                                                                                                                                                                                            </t>
  </si>
  <si>
    <t xml:space="preserve">Se devuelve cuenta medica COVID con soportes presentados,ane xr soporte FURAT REMITIDO A ARL Y EPS (RES.2851/2015)donde e informa que el paciente es sospechoso y respuesta del mism o,DECRETO 676/2020. ENFERMEDAD LABORAL, VALIDAR CON ARl.car                                                                                                                                                                                                                                                                                                                                                                                                                                                                                                </t>
  </si>
  <si>
    <t xml:space="preserve">Se devuelve cuenta covid con soportes presentados,paciente f acturado es trabajador del area de la salud.adjuntar soport de FURAT donde reportan al trabajador y la respuesta del mi smo. RES.2851/2015 DECRETO 676/2020. CAROLINA A                                                                                                                                                                                                                                                                                                                                                                                                                                                                                                            </t>
  </si>
  <si>
    <t xml:space="preserve">Se devuelve cuenta medica covid,paciente facturado es trabaj ador de la salud segun lo descrito en historia clinica,ANEXR SOPORTE DE FURAT DONDE REPORTAN A LA ARL CASO PACIENTE,RES 2851/2015- DECRETO 676.2020 NO PROCEDE A COBRO EPS-carolina                                                                                                                                                                                                                                                                                                                                                                                                                                                                                                </t>
  </si>
  <si>
    <t xml:space="preserve">Se devuelve cuenta medica con soportes presentados mipres 20210221186026234196 no exitoso para tramite de pago          validar al correo mipres@ipsnelsonmandela.com carolina a                                                                                                                                                                                                                                                                                                                                                                                                                                                                                                                                                                </t>
  </si>
  <si>
    <t xml:space="preserve">Se devuelve cuenta medica NOPBS validar.#1 mipres de 20210616141028387706 cum 20096205-01 VASOPRESINA AMP 20 U/ml       no exitoso ERROR EN FORMULACION, CANTIDAD SOLICITADA EXCEDE LA DOSIS. SE REQUIERE ACLARACION DE LA DOSIS REQUERIDA POR EA DOSIS REQUERIDA POR EL PACIENTE,#2 MEDICAMENTO 20096205-01 NO PACTADO EN CONTRATOS. CAROLINA A                                                                                                                                                                                                                                                                                                                                                                                                </t>
  </si>
  <si>
    <t xml:space="preserve">Se devuelve cuenta medica NOPBS con soportes presentados,val idas:#1.ANEXAR MIPRES PARA GLUCERNA 1.0 facturado pero no aexado,#2.20210711158028883432 SIN INDICACIÓN INVIMA INDICACION INVIMA/DEBE ESPECIFICAR ALGUN TIPO DE CHOQUE,#3          VALIDAR CUMPLIMIENTO DE MARCO NORMATIVO RESOLUCIÓN 1885. CAR OLINA ARANGO                                                                                                                                                                                                                                                                                                                                                                                                                       </t>
  </si>
  <si>
    <t xml:space="preserve">Se devuelve cuenta medica NOPBS,validar,#1 mipres 20210725165029156505 INDICACION INVIMA/USO INDICADO EN NAV,            NAH, INFECCIONES URINARIAS COMPLICADAS E INTRAABDOMINALES n o exitoso,#2validar cumplimiento de resolución 1885 para trmite de pago. carolina arango                                                                                                                                                                                                                                                                                                                                                                                                                                                                   </t>
  </si>
  <si>
    <t xml:space="preserve">se devuelve cuenta medica NOPBS,#1 mipres 202108201320296917 no se encuentra reportado en webservice, validar reporte relizado corresponda al servicio prestado 06/09/2021 GLUCERNA LPC 1.0 KCAL FCO X 1.5 L. carolina a                                                                                                                                                                                                                                                                                                                                                                                                                                                                                                                        </t>
  </si>
  <si>
    <t xml:space="preserve">Se devuelve cuenta medica covid,#1 validar reporte sismuestr as noanexado, requisito para continuidad de tramite de pagosegun resolución 1463. validar reporte realizado de laborato rio facturado. carolina a                                                                                                                                                                                                                                                                                                                                                                                                                                                                                                                                  </t>
  </si>
  <si>
    <t xml:space="preserve">Se devuelve cuenta medica covid, no se evidencia soporte de SISMUESTRA requisito para pago deacuerdo a resolución 1463. anexar soporte del mismo ya que en base no se encuentra regi stro. carolina a                                                                                                                                                                                                                                                                                                                                                                                                                                                                                                                                           </t>
  </si>
  <si>
    <t xml:space="preserve">COVID 19- Antigeno no respotardo en sismuestra,                                                                         Deyce                                                                                                                                                                                                                                                                                                                                                                                                                                                                                                                                                                                                                   </t>
  </si>
  <si>
    <t xml:space="preserve">FACTURACION. se devuelve factura con soportes completos, por que esta mal reportada  cis muestra, favor corregir        fecha para continuar tramite, yufrey hernandez truque.                                                                                                                                                                                                                                                                                                                                                                                                                                                                                                                                                                  </t>
  </si>
  <si>
    <t>FACTURACION</t>
  </si>
  <si>
    <t xml:space="preserve">SE REALIZA DEVOLUCION DE LA FACTURA AL MOMENTO DE VALIDAR LA  INFORMACION NO SE EVIDENCIA AUTORIZACION PARA LOS SERVICIO PRESTADOS AL PACIENTE, POR FAVOR SOLICITAR AUTORIZACION A L A CAP AUTORIZACIONES Y PRESENTAR CON TODOS LOS SOPORTES    PARA CONTINUAR EL TRAMITE DE LA FACTURA.                                                                                CLAUDIA DIAZ                                                                                                                                                                                                                                                                                                                                                            </t>
  </si>
  <si>
    <t xml:space="preserve">NO PBS SE devuelve factura mipres no exitoso 202111161680314 68124 no autorizado revisar con el area encargada de autoriciones mipres . CLAUDIA                                                                                                                                                                                                                                                                                                                                                                                                                                                                                                                                                                                                 </t>
  </si>
  <si>
    <t xml:space="preserve">AUT: SE DEVUELVE FACTURA AL VALIDAR NO SE EVIDENCIA AUTORIZA CION POR LOS SERVICIOS PRESTADOS EL NAP QUE ANEXAN NO EXISTFAVOR SOLICITAR AL CORREO CAPAUTORIZACIONES@EPSCOMFENALCOVAL LE.COM.CO  NANCY C                                                                                                                                                                                                                                                                                                                                                                                                                                                                                                                                         </t>
  </si>
  <si>
    <t xml:space="preserve">FACTURACION: SE DEVUELVE FACTURA NUMERO DE DOCUMENTO CE 4907929 NO SE ENCUENTRA REGISTRADO EN REGISTRO AL CLIENTE, A    AUTORIZACION 2223185524541700 NO EXISTE EN LA PLATAFORMA DE LA CAP, FAVOR VALIDAR Y ENVIARNOS LOS DATOS CORRECTOS. NA                                                                                                                                                                                                                                                                                                                                                                                                                                                                                                   </t>
  </si>
  <si>
    <t xml:space="preserve">AUT: SE DEVUELVE FACTURA NO SE EVIDENCIA AUTORIZACION LA AUT 222418524588781 NO EXISTE EN LA PLATAFORMA DE AUT.         POR FAVOR VALIDAR Y/O SOLICITAR NUEVA AUTORIZACION. NANCY                                                                                                                                                                                                                                                                                                                                                                                                                                                                                                                                                               </t>
  </si>
  <si>
    <t xml:space="preserve">AUT:DEVOLUCION DE FACTURA CON SOPORTES COMPLETOS: LA AUTORIZ CION 221863058370430 SE PRESENTO CON LA FACTURA FECP-82588 POR LO CUAL NO ES PROCEDENTE PARA PAGO. KEVIN YALANDA                                                                                                                                                                                                                                                                                                                                                                                                                                                                                                                                                                   </t>
  </si>
  <si>
    <t xml:space="preserve">AUTORIZACION, SE REALIZA DEVOLUCION DE LA FACTURA, AL MOMENT O DE VALIDAR LA INFORMACION NO SE EVIDENCIA AUTORIZACION PA LOS PROCEDIMIENTOS QUIRURGICOS FACTURADOS, NO SE EVIDENCIA CARTA DE LA ASEGURADORA INDICANDO QUE SE ALCANZO EL TOPE SOAINSUMOS NO FACTURABLES (1902 EQUIPO VENOCLISIS R MRC / 299 C ATETER INTRAVEN JELCO NO 20G / 1714 TEGADERM RF 1625 / 2408VENTA ELASTICA 6X25)                                                                                                    CLAUDIA DIAZ                                                                                                                                                                                                                                    </t>
  </si>
  <si>
    <t xml:space="preserve">AUTOIRZACION:DEVOLUCION DE FACTURA CON SOPORTES COMPLETOS: 1 LA AUTORIZACION PRESENTADA No.222593360389421 FUE PRESENTAD CON LA FACTURA FECP 93095, NO ES PROCEDENTE PARA PAGO POR P ARTE DE LA EPS. KEVIN YALANDA                                                                                                                                                                                                                                                                                                                                                                                                                                                                                                                              </t>
  </si>
  <si>
    <t xml:space="preserve">PGP, SE REALIZA DEVOLUCION DE LA FACTURA, SERVICIOS FACTURAD OS SE ENCUENTRAN INCLUIDOS EN EL PGP.                      CLAUDIA DIAZ                                                                                                                                                                                                                                                                                                                                                                                                                                                                                                                                                                                                            </t>
  </si>
  <si>
    <t>PGP</t>
  </si>
  <si>
    <t xml:space="preserve">COVID, SE REALIZA DEVOLUCION DE LA FACTURA, POR FAVOR VALIDA R FECHAS DE RESULTADOS FACTURADAS, CONTRA FECHAS REPORTADASEN SISMUESTRA YA QUE PRESENTAN INCONSISTENCIAS. CLAUDIA DIAZ                                                                                                                                                                                                                                                                                                                                                                                                                                                                                                                                                            </t>
  </si>
  <si>
    <t xml:space="preserve">AUT. SE REALIZA DEVOLUCION DE LA FACTURA, AL MMOMENTO DE VAL IDAR LA INFORMACION NO SE EVIDENCIA (NAP DE 15 DIGITOS) PARA LOS SERVICIOS FACUTURADOS, LA AUTORIZACION SOPORTADA 22305 3360326291 LA RADICARON CON LA FACTURA FECP100484 EL DIA 1912/2022,  CLAUDIA MARCELA DIAZ                                                                                                                                                                                                                                                                                                                                                                                                                                                                  </t>
  </si>
  <si>
    <t xml:space="preserve">SOPORTES SE REALIZA DEVOLUCION DE LA FACTURA AL MOMENTO DE  VALIDAR LA INFORMACION SE EVIDENCIA QUE EL SERVICIO 042314NEUROLISIS EN NERVIO DE MANO VIA ABIERTA POR 686.650 ESTA BA JO COTIZACION NO SE EVIDENCIA ADJUNTO SOPORTE DE COTIZACIOSE APLICA GLOSA AL SERVICIO 873206 RADIOGRAFIA DE PUÑO O MUÑ ECA SERVICIO NO PACTADO CON LA IPS 24.640                  POR FAVOR VALIDAR INFORMACION ADJUNTAR SOPORTES COMPLETOS P RA CONTINUAR CON EL TRAMITE DE LA FACTURA.                 CLAUDIA DIAZ                                                                                                                                                                                                                                    </t>
  </si>
  <si>
    <t>soportes Incompletos/  Se devuelve factura faltan todos los soportes para auditar cuenta;   factura, detalle de cargos, hc ,  solo anexan   la cotización   /JAM</t>
  </si>
  <si>
    <t>Urgencias</t>
  </si>
  <si>
    <t>AUT/  Se devuelve factura  Servicio ambulatorio del  6 de marzo 2023   No autorizado     (879111 TOMOGRAFIA COMPUTADA DE CRANEO SIMPLE   $162.310 )  Favor solicitar  Autorización final a los correos: capautorizaciones@epsdelagente.com.co autorizacionescap@epsdelagente.com.co     /JAM</t>
  </si>
  <si>
    <t>Atención inicial de urgencias</t>
  </si>
  <si>
    <t xml:space="preserve">SE REALIZA DEVOLUCION DE LA FACTURA, AL VALIDAR INFORMACION SE EVIDENCIAN LAS SIGUIENTES INCONSITENCIAS: 1. NO CUENTA CON AUTORIZACION (NAP DE 15 DIGITOS) PARA LOS SERVICIOS FACTURADOS (PROCEDIMIENTO QUIRURGICOS- AYUDAS DIAGNOSTICAS - MEDICAMENTOS E INSUMOS) POR FAVOR VALIDAR CON EL AREA ENCARGADA PARA CONTINUAR CON EL TRAMITE DE LA FACTURA. 2. NO CUENTA CON TRAZABILIDAD DE ENVIO DE CORREOS Y ANEXOS PARA SOLICITUD DE AUTORIZACION BAJO EL MARCO NORMATIVO. NO PRESENTA LOS SOPORTES DE LOS CORREOS EN LA FECHA DE ATENCION SOLICITANDO AUTORIZACION PARA LOS SERVICIOS. </t>
  </si>
  <si>
    <t>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t>
  </si>
  <si>
    <t>SE REALIZA DEVOLUCION DE LA FACTURA, AL VALIDAR INFORMACION SE EVIDENCIAN LAS SIGUIENTES INCONSITENCIAS: 1. NO CUENTA CON AUTORIZACION (NAP DE 15 DIGITOS) PARA LOS SERVICIOS FACTURADOS (PROCEDIMIENTO QUIRURGICO- AYUDAS DIAGNOSTICAS - MEDICAMENTOS E INSUMOS) POR FAVOR VALIDAR CON EL AREA ENCARGADA PARA CONTINUAR CON EL TRAMITE DE LA FACTURA. 2. NO CUENTA CON TRAZABILIDAD DE ENVIO DE CORREOS Y ANEXOS PARA SOLICITUD DE AUTORIZACION BAJO EL MARCO NORMATIVO. NO PRESENTA SOPORTE.</t>
  </si>
  <si>
    <t>AUT/ Se devuelve factura   servicio hospitalario del 18 al 20 de agosto 2023   NO autorizada;  Favor solicitar  Autorización final a los correos: capautorizaciones@epsdelagente.com.co autorizacionescap@epsdelagente.com.co  No se evidencia autorización de servicios cargada en los RIPS     (Sin la respectiva autorización final hospitalaria no se puede tramitar la  cuenta)   /JAM</t>
  </si>
  <si>
    <t xml:space="preserve">AUTORIZACION:  AUT:  Se devuelve factura con soportes originales, porque no se evidencia la autorización del servicio de urgencias,  la Autorización 230888523414174 no se encuentra vigente en nuestro aplicativo, por favor solicitar nueva autorización  para dar tramite de pago al correo capautorizaciones@epsdelagente.com.co   NANCY </t>
  </si>
  <si>
    <t xml:space="preserve">AUTORIZACION:  Se devuelve factura con soportes originales, porque no se evidencia la autorización del servicio  de urgencias, solicitar autorización para dar tramite de pago al correo capautorizaciones@epsdelagente.com.co.  NANCY </t>
  </si>
  <si>
    <t>AUT/ Se devuelve factura  Servicios hospitalarios   del 27 al 28  de enero  2023   NO autorizados.  Hijo De Gina Marcela Valencia Favor solicitar  Autorización final a los correos: capautorizaciones@epsdelagente.com.co autorizacionescap@epsdelagente.com.co No se evidencia autorización de servicios cargada en los RIPS    (Sin la respectiva autorización final hospitalaria  no se puede tramitar la  cuenta)   /JAM</t>
  </si>
  <si>
    <t>AUT/ Se devuelve factura  Servicios hospitalarios   del 27 al 29 de mayo 2023  NO autorizados.  ( 105M01 Internación en unidad de cuidado intermedio neonatal ) para   RC 1113705031  ARIANA LIZALDA MORENO Favor solicitar  Autorización final a los correos: capautorizaciones@epsdelagente.com.co autorizacionescap@epsdelagente.com.co No se evidencia autorización de servicios cargada en los RIPS    (Sin la respectiva autorización final hospitalaria  no se puede tramitar la  cuenta)   /JAM</t>
  </si>
  <si>
    <t xml:space="preserve">SE REALIZA DEVOLUCION DE LA FACTURA: 1. AL VALIDAR INFORMACION SE EVIDENCIA QUE EL PACIENTE RC 1112232959 Elias Ortega Tapasco ESTA AFILIADO COMO REGIMEN SUBSIDIADO DESDE EL 10/04/2023 - LA ATENCION REALIZADA AL PACIENTE SEGUN LA FACTURA FUE DEL DIA 20 AL 21 DE ABRIL Y LA FACTURA ESTA COMO REGIMEN CONTRIBUTIVO , POR FAVOR VALIDAR Y CORREGIR USUARIO PERTENECE AL REGIMEN SUBSIDIADO A LA FECHA DE PRESTACION. 2. NO CUENTA CON AUTORIZACION PARA EL SERVICIOS DE INTERNACION POR FAVOR VALIDAR CON EL AREA ENCARGADA PARA SU GESTION. 3. NO SE EVIDENCIA EN LOS SOPORTES TRAZABILIDAD ENVIO DE CORREOS Y ANEXOS BAJO EL MARCO NORMATIVO SOLICITANDO AUTORIZACION PARA LOS SERVICIOS FACTURADOS. </t>
  </si>
  <si>
    <t xml:space="preserve">AUT: SE REALIZA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INTEGRAL//AUT: SE REALIZA DEVOLUCIÓN DE FACTURA CON SOPORTES COMPLETOS, EL NÚMERO DE AUT # 231228524021001 NO EXISTE EN NUESTRO SISTEMA DE INFORMACIÓN </t>
  </si>
  <si>
    <t>AUTORIZACION / se devuelve factura  servicio facturado    del 8 al 18 de abril 2023  no cuenta con AUT final  favor  gestionar con el área encargada.    solicitar  Autorización final a los correos: capautorizaciones@epsdelagente.com.co autorizacionescap@epsdelagente.com.co No se evidencia autorización de servicios cargada en los RIPS    (Sin la respectiva autorización final hospitalaria no se puede tramitar la  cuenta)   se valida con identificación paciente, no se evidencia solicitud del anexo III OBJECION Mayor valor cobrado en código 10M002 facturan # 3 $ 170.066 convenio $ 112.467 se objeta la diferencia $ 57.599 x3 = $ 172.797    /JAM</t>
  </si>
  <si>
    <t>AUT/ Se devuelve factura  Servicios hospitalarios  del  20 al 21 de  octubre  2024  NO autorizados. Favor solicitar  Autorización final a los correos: capautorizaciones@epsdelagente.com.co autorizacionescap@epsdelagente.com.co No se evidencia autorización de servicios cargada en los RIPS    (Sin la respectiva autorización final hospitalaria no se puede tramitar la  cuenta)   /JAM</t>
  </si>
  <si>
    <t>AUT/ Se devuelve factura  Servicios hospitalarios  y cirugía  del   4 al 5 de octubre  2024  NO autorizados. Favor solicitar  Autorización final a los correos: capautorizaciones@epsdelagente.com.co autorizacionescap@epsdelagente.com.co No se evidencia autorización de servicios cargada en los RIPS    (Sin la respectiva autorización final hospitalaria no se puede tramitar la  cuenta)   /JAM</t>
  </si>
  <si>
    <t>AUTORIZACION: Se devuelve factura completa servicio de internación y Procedimiento Qx, no cuenta con autorización.  Hosp. del 6 al 8 de Junio 2023,  Factura no se evidencia radicada en portal... https://referencia.comfenalcoeps.com/facturas/admin/facturas; para solicitud de autorización final.   Favor solicitar autorización al área encargada.  /JAM</t>
  </si>
  <si>
    <t>AUT/ Se devuelve factura  Servicios hospitalarios y cirugía  del 27 al 28 de mayo 2024  NO autorizados. Favor solicitar  Autorización final a los correos: capautorizaciones@epsdelagente.com.co autorizacionescap@epsdelagente.com.co No se evidencia autorización de servicios cargada en los RIPS    (Sin la respectiva autorización final hospitalaria  no se puede tramitar la  cuenta)   /JAM</t>
  </si>
  <si>
    <t>AUT/ Se devuelve factura  Servicios hospitalarios  y cirugía   del  25 al 27 de junio    2024  NO autorizada.  Favor solicitar  Autorización final a los correos: capautorizaciones@epsdelagente.com.co autorizacionescap@epsdelagente.com.co No se evidencia autorización de servicios cargada en los RIPS    (Sin la respectiva autorización final hospitalaria no se puede tramitar la  cuenta)   /JAM</t>
  </si>
  <si>
    <t>Se realiza devolucion de la factura, al validar informacion  se evidencia que la autorizacion soportada 122300049208 no se encuentra acta para pago, se realizo anulacion el dia 10/10/2023 (antes de la fecha de prestacion) prestacion de servicio para otra entidad. por favor validar autorizaciones antes de la prestacion del servicio en el aplicativo.</t>
  </si>
  <si>
    <t>Se realiza devolucion de la factura, al validar informacion no se evidencia autorizacion para los servicios facturados por favor validar con el area encargada. Autorizacion soportada dirigida a otro prestador.</t>
  </si>
  <si>
    <t>Se realiza devolucion de la factura, al validar informacion no se evidencia autorizacion para los servicios facturados.</t>
  </si>
  <si>
    <t>Se realiza devolucion de la factura, al validar informacion no se evidencia autorizacion para los servicios facturados, por favor validar con el area encargada para continuar tramite. La autorizacion relacionada va dirigida a otro prestador.</t>
  </si>
  <si>
    <t xml:space="preserve">Se realiza devolucion de la factura, al validar informacion no se evidencia autorizacion para los servicios facturados por favor validar con el area encargada. </t>
  </si>
  <si>
    <t>Se realiza devolucion de la factura, al validar informacion no se evidencia autorizacion para los servicios facturados por favor validar con el area encargada. La autorizacion soportada 122300001606 va dirigida a otro prestador.</t>
  </si>
  <si>
    <t>Se realiza devolucion de la factura, al validar informacion no se evidencia autorizacion para los servicios facturados, por favor validar con el area encargada.</t>
  </si>
  <si>
    <t>Se realiza devolucion de la factura, al validar informacion no se evidencia autorizacion para los servicios facturados, por favor validar con el area encargada. Autorizacion soportada dirigida a otro prestador.</t>
  </si>
  <si>
    <t xml:space="preserve">Se realiza devolucion de la factura, al validar informacion no se evidencia autorizacion para los servicios facturados. La autorizacion soportada 122300084577 es para la consulta inicial de urgencia y lo que abarque en la prestacion de  la misma.     </t>
  </si>
  <si>
    <t>AUT: Se sostiene devolucion de la factura, al validar informacion no se evidencia autorizacion para los servicios facturados, por favor validar con el area encargada.</t>
  </si>
  <si>
    <t>AUT/ Se devuelve factura  Servicio redireccionado para otro prestador,  el NAP #122300130758   anexo en factura  en estado anulado NO valido para facturar.  JAM</t>
  </si>
  <si>
    <t xml:space="preserve">AUTORIZACION: Se devuelve factura  servicio  de  internación en UCI e UCIN no autorizado; Factura no se evidencia radicada en portal.  https://referencia.comfenalcoeps.com/facturas/admin/facturas Para solicitud de autorización final.   Favor solicitar autorización al área encargada.  capautorizaciones@epsdelagente.com.co autorizacionescap@epsdelagente.com.co   Se evidencia MVF en uci  Tarifa pactada $954.560 se objeta diferencia $345.436 VF $1.300.000..  UCIN  TP $427.908  VF $900.000 Se objeta diferencia $472.092     /JAM. </t>
  </si>
  <si>
    <t>AUT/ Se devuelve factura  Servicios hospitalarios  del   20 AL 21  de Diciembre 2023   NO autorizada;   favor solicitar  Autorización final a los correos: capautorizaciones@epsdelagente.com.co autorizacionescap@epsdelagente.com.co No se evidencia autorización de servicios cargada en los RIPS    (Sin la respectiva autorización final hospitalaria no se puede tramitar la  cuenta)   se glosa MVF en cups 735301    tarifa pactada  $1.350.000  Vr  facturado  $1.449.100   Diferencia  $99.100     /JAM</t>
  </si>
  <si>
    <t>AUT/ Se devuelve factura  Servicios hospitalarios en UCI  neonatal  del  5 al 6  de enero  2024  NO autorizados.  Hija De Karina Cataño Prieto Favor solicitar  Autorización final a los correos: capautorizaciones@epsdelagente.com.co autorizacionescap@epsdelagente.com.co No se evidencia autorización de servicios cargada en los RIPS    (Sin la respectiva autorización final hospitalaria  no se puede tramitar la  cuenta)   /JAM</t>
  </si>
  <si>
    <t>RC 1114250194 NAEL DE LA CRUZ HENAO AUT/ Se devuelve factura  Servicios hospitalarios  del  23 AL 25 de Diciembre 2023   NO autorizada;  Favor solicitar autorización  final  para  RC 1114250194 NAEL DE LA CRUZ HENAO  a los correos:  capautorizaciones@epsdelagente.com.co autorizacionescap@epsdelagente.com.co No se evidencia autorización de servicios cargada en los RIPS    (Sin la respectiva autorización final hospitalaria no se puede tramitar la  cuenta)  tarifa pactada  para uci  $1.021.383  Vr facturado  $1.300.000 se glosa diferencia  $278.617     /JAM</t>
  </si>
  <si>
    <t>AUTORIZACION:  Se devuelve factura completa servicio de internación EN UCI  UN  día, no cuenta con autorización Hospitalaria.     Favor solicitar autorización  Final  a los correos    capautorizaciones@epsdelagente.com.co autorizacionescap@epsdelagente.com.co No se evidencia autorización de servicios cargada en los RIPS    (Sin la respectiva autorización final hospitalaria  no se puede tramitar la  cuenta)   /JAM  Se objeta MVF  108A01   INTERNACIÓN EN UNIDAD DE CUIDADO INTENSIVO neonatal  Valor facturado $1.300.000 tarifa no pactada, se reconoce tarifa  acordada   S12103/110A01  UCI    INTERNACIÓN EN UNIDAD DE CUIDADO INTENSIVO  $954.564 ..  SE OBJETA diferencia $345.436 hija De Tatiana Banguera Amu  CC 1006181841 RC 1114016090  MAYLEN THAILY CASTRO BANGUERA uci  no autorizada      /JAM</t>
  </si>
  <si>
    <t>AUT: SE REALIZA DEVOLUCIÓN DE FACTURA CON SOPORTES COMPLETOS, La autorización 122300211752, se encuentra facturada en la fecha: 27/02/2024 en factura FECP147294, FAVOR COMUNICARSE CON EL ÁREA ENCARGADA, SOLICITARLA A LA capautorizaciones@epsdelagente.com.co</t>
  </si>
  <si>
    <t>AUTORIZACION/ Se devuelve factura completa servicio de  Urgencias del 28  de julio 2023, no cuenta con autorización final.  Factura no se evidencia radicada en portal  https://referencia.comfenalcoeps.com/facturas/admin/facturas; Para solicitud de autorización final.   Favor solicitar autorización al área encargada.   /JAM</t>
  </si>
  <si>
    <t>AUT/  122300166866 Se direccionó para otro prestador el 15 de enero 2024, para la prestación del 27 de enero  de 2024 ya estaba redireccionado para otro prestador. se debe verificar el estado de la  autorización en el aplicativo boxalud antes de prestar servicios ambulatorios.   consulta  no autorizada para Clínica Palmira  / JAM</t>
  </si>
  <si>
    <t>AUT/ Se devuelve factura Servicio hospitalario  UCI neonatal del 15 al 16 abril    2024  NO autorizado;  NO se evidencia envíos de los anexos  al correo correcto.   Favor solicitar  Autorización final a los correos: capautorizaciones@epsdelagente.com.co autorizacionescap@epsdelagente.com.co No se evidencia autorización de servicios cargada en los RIPS       /JAM</t>
  </si>
  <si>
    <t>AUT/ Se devuelve factura servicios del  15 al 16  de  abril   2024  NO autorizado; NO se evidencia envíos de los anexos  al correo correcto. Favor solicitar  Autorización final a los correos: capautorizaciones@epsdelagente.com.co autorizacionescap@epsdelagente.com.co No se evidencia autorización de servicios cargada en los RIPS       /JAM</t>
  </si>
  <si>
    <t xml:space="preserve">COVID SE REALIZA DEVOLUCION DE LA FACTURA AL MOMENTO DE VA LIDAR INFORMACION NO SE EVIDENCIA REGISTRO EN SISMUESTRA PR FAVOR VALIDAR INFORMACION. CLAUDIA DIAZ                                                                                                                                                                                                                                                                                                                                                                                                                                                                                                                                                                                                                                                                                                                                                                                                                                                                                                                                                                                                                                                                                                                                                                                                                                                                                                                                                                                           </t>
  </si>
  <si>
    <t xml:space="preserve">SOPORTES: SE DEVUELVE FACTURA NO SE EVIDENCIA NOTA DE EVOLUCION DEL MEDICO EPICRISIS INCOMPLETA.                       NANCY                                                                                                                                                                                                                                                                                                                                                                                                                                                                                                                                                                                                                                                                                                                                                                                                                                                                                                                                                                                                                                                                                                                                                                                                                                                                                                                                                                                                                               </t>
  </si>
  <si>
    <t xml:space="preserve">TARIFA SE REALIZA DEVOLUCION DE LA FACTURA  LOS SERVICIOS FACTURADOS : 890701 CONSULTA DE URGENCIA $20781 - TODOS LOSLABORATORIOS FACTURADOS $173155 - INSUMOS Y MATERIASLES TRO CAR DE 10 DESECHABLE $487032 NO PRESENTA FACTURA DE COMPRADEL INSUMO (no cuenta con tarifa pactada) SERVICIOS  471110 APENDICEPTOMIA POR LAPAROSCOPIA $686813 SERVICIOS FACTURADOS NO CUENTAN CON TARIFA PACTADA POR FAVOR VALIDAR SI EL SER VICIO SE ENCUENTRA BAJO COTIZACION ANEXAR SOPORTE.         CLAUDIA DIAZ                                                                                                                                                                                                                                                                                                </t>
  </si>
  <si>
    <t>TARIFA</t>
  </si>
  <si>
    <t xml:space="preserve">AUTORIZACION: SE REALIZA DEVOLUCION DE LA FACTURA, AL VALIDA R INFORMACION NO SE EVIDENCIA AUTORIZACION (NAP DE 15 DIGITS)PARA LOS SERVICIOS FACTURADOS, POR FAVOR VALIDAR CON EL AR A ENCARGADA. FACTURA SUJETA A AUDITORIA PERTINENTE PENDIENT                                                                                                                                                                                                                                                                                                                                                                                                                                                                                                                                                            </t>
  </si>
  <si>
    <t xml:space="preserve">AUTORIZACION: SE REALIZA DEVOLUCION DE LA FACTURA, AL VALIDA R INFORMACION NO SE EVIDENCIA AUTORIZACION PARA LOS SERVICI FACTURADOS (NAP DE 15 DIGITOS) POR FAVOR VALIDAR INFORMACIO N CON EL AREA ENCARGADA. FACTURA SUJETA A AUDITORIA DE PERTNENCIA PENDIENTE. CLAUDIA DIAZ                                                                                                                                                                                                                                                                                                                                                                                                                                                                                                                              </t>
  </si>
  <si>
    <t>.FACTURACION: SE APLIA GLOSA A EL SERVICIOS 890701 CONSULTA D E URGENCIAS AYUDAS DIAGNOSTICAS (LAB. Y RX) COMPRENDIDAS NTRO DE LA URGENCIA SALA DE CURACIONES MEDICAMENTOS E INSU MOS DENTRO DE LA URGENCIA</t>
  </si>
  <si>
    <t>.RX DE MUÑECA FACTURAN 2 INTERPRETAN 1 $24636 - FACTURACION  102 INTERCONSULTA DE ORTOPEDIA NO FACTURABLE PACIENTE LLEVDO A PROCEDIMIENTO QUIRURGICO $43888 SE APLICA GLOSA AL MAT ERIAL DE OSTEOSINTESIS TORNILLO DE BLOQUEO FACTURAN 7 Y EN A FACTURA DE COMPRA DEL MATERIAL SOLO SE EVIDENCIAN 6 SE GLO SA 1 419209 SE APLICA GLOSA A LOS SERVICIOS: 890701 CONSULA DE URGENCIAS - RADIOGRAFIAS - AYUDAS DIAGNOSTICAS (TODOS L LABORATORIOS) SERVICIOS NO PACTADOS CON LA IPS 146</t>
  </si>
  <si>
    <t xml:space="preserve">.MATERIALES/ SE APLICA GLOSA POR FACTURACION A LOS MATERIALES  INCLUIDOS EN PROCEDIMIENTO 836302 SUTURA DEL MANGUITO ROTOR DE ACUERDO A CONTRATACION PACTADA (CATETER UNTRAVENOSO JE LCO 18G) - (EQUIPO VENTURY IRRIGACION) - EQUIPO R33 MRC) - EQUIPO VENOCLISIS) - (JERINGA 10 Cc/5CC/20CC). SE APLICA GLOSA A EL MATERIAL CUCHILLA PARA ARTROSCOPIO NO F             CTURABLE INCLUIDA EN DERECHOS DE SALA, HACE PARTE DEL INSTRU MENTAL QUIRURGICO.                                         CLAUDIA DIAZ                                                                                                                                                                                                                                    PAC: 66775862 ELSA CUERO HINESTROZA                         </t>
  </si>
  <si>
    <t xml:space="preserve">.SE APLICA GLOSA A LOS MEDICAMENTOS E INSUMOS FACTUADOS: INCL LUIDOS EN PROCEDIMIENTOS QUIRURGICOS (CATETER- EQUIPO VENOISIS - JERINGAS) CLAUDIA DIAZ                                                                                                                                                                                                                                                                                                                                                                                                                                                                                                                                                                                           PAC: 31144674 MARIA GLADYS TRUJILLO DE                      </t>
  </si>
  <si>
    <t xml:space="preserve">.SE APLICA GLOSA AL SERVICIO 873122 RADIOGRAFIA DE ANTEBRAZO NO AUTORIZADA, NO CUENTA CON TARIFA PACTADA PARA ESTE SERVIIO $24,240 -  SE APLICA GLOSA AL SERVICIO 042312 NEUROLISIS DE NERVIIO EN ANTEBRAZO NO SE EVIDENCIA TARIFA PACTADA PARA EL SERVICIO,  NO ADJUNTA SOPORTE DE COTIZACION SE REQUIERE P ARA AUDITORIA DE LA CUENTA 386,823                         CLAUDIA DIAZ                                                                                                                                                                                                                                                                                                                                                            PAC: 1074345247 SEBASTIAN ANDRES GALEANO                    </t>
  </si>
  <si>
    <t>(1)    SE VALIDA  MATERIAL CUCHILLA PARA ARTROSCOPIA Y SE OBJE A VALOR    ESTA INCLUIDA DENTRO DEL PROCEDIMIENTO 807604 SINOV ECTOMIA DE RODILLA VALOR $63,103 -  (2)  SE EVIDENCIA MAYOR VALOR COBRADO EN INSUMO FACTURADO STERLING GREAT W. POR VALOR DE  $840,722 SE RECONOCE ESTE VALOR MAS UN AUMENTO DEL 12% QUE  EQUIVALE A  $941,609, SE OBJETA LA DIFERENCIA COBRADA A LA EPS   $178.905 ...                    TOTAL OBJETADO   $242.008     CLAUDIA DIAZ    /JAM</t>
  </si>
  <si>
    <t>Atención de urgencias</t>
  </si>
  <si>
    <t xml:space="preserve">.FACTURACION:SE APLICA GLOSA POR FACTURACION AL MATERIAL DE O TEOSINTESIS 9999388 CUCHILLA PARA ARTROSCOPIO POR 63,103 NPRESENTA FACTURA DE COMPRA DEL MATERIAL, NO SE COMENTA EN NO TA QUIRURGICA  ESTE INSUMO. SE APLICA GLOSA AL MATERIAL INCUIDO DENTRO DEL PAQUETE DE ACUERDO A CONTRATACION PACTADA CO N LA IPS (CATETER HELCO 1 $4,182 - EQUIPO VENOCLISIS 1 $3,15 - JERINGA 10 CC 1 $565 - PROLENE 2 $30,832 - PROLENE 1 $21 000 - VICRYL $109,304) SE APLICA GLOSA AL MATERIAL ELECTRODPARA MENISCO Y ULTRABLATOR ANGULADO AL VALIDAR INFORMACION S E EVIDENCIA QUE FACTURAN MAYOR VALOR DE ACUERDO AL PORCENTAE (12%) QUE SE APLICA A LA FACTURA DE COMPRA DEL MATERIAL, S E APLICA GLOSA: ELECTRODO $89,607 - ULTRABLATOR $193,398 CLPAC: 94305615 JOSE CARMELO PALOMINO HUR                     </t>
  </si>
  <si>
    <t xml:space="preserve">.PARACLINICOS NO INTERPRETADOS EN HC: HEMOGRAMA FACTURAN 11 I NTERPRETAN 10 - VSG FACTURAN 4 INTERPRETAN 3 (DIAS 22-25-2CONSULTA DE PRIMERA VEZ POR ORTOPEDIA NO FACTURABLE PACIENTE  LLEVADO A PROCEDIMIENTO QUIRURGICO - INSUMOS NO FACTURABLEINCLUIDOS EN DERECHO DE SALA: AGUA OXIGENADA - POLAINAS GRAN DES. AUDITORIA DE PERTINENCIA DR MAIBER ACEBEDO $218.509   SE APLICA GLOSA LA SERVICIO FACTURADO ALQ. INST EXTRACT TORN ROTOS SERVICIO QUE NO CUENTA CON TARIFA PACTADA NO PRESENTAFACTURA DE COMPRA O DE ALQUIER DEL INSUMO NI COTIZACION AUTO RIZADA PARA SU USO $1.252.699                              CLAUDIA DIAZ                                                                                                            PAC: 94313444 NORBAIRO ALVARADO APARICI                                                                                                                                                                                                                                                                                                                                                                                                                                                                                                                                                                                                                                                                                                                                                                     </t>
  </si>
  <si>
    <t>AUTORIZACION: SE APLICA GLOSA POR VALOR DE $ 459.260 QUE OBEDECE A QUE NO CUENTA CON AUTORIZACION (NAP DE 15 DIGITOS) PARA LOS SIGUIENTES SERVICIOS: 1. 861801 INSERCION DE ANTICONCEPTIVOS SUBDERMICOS $ 47.240 2. 10M002 INTERNACION COMPLEJIDAD MEDIANA HABITACION BIPERSONAL $ 170.066 3. 902210 HEMOGRAMA IV $18.420 4. MEDICAMENTOS E INSUMOS EN HOSPITALIZACION BIPERSONAL $ 218.232</t>
  </si>
  <si>
    <t>Hospitalario</t>
  </si>
  <si>
    <t>OBEJCIO MEDICA FACTURACION 890480 Consulta primera vez Traumatología. No facturable. Paciente llevado  a procedimiento quirúrgico. $43.888  /JAM</t>
  </si>
  <si>
    <t>PERTINENCIA MEDICA</t>
  </si>
  <si>
    <t>objeción HEMOCLASIFICACION NO FACTURABLE incluida en pruebas cruzadas. facturan #2 $ 7020 x2 = $ 14.040   /JAM</t>
  </si>
  <si>
    <t>SE OBJETA 903839, CANTIDAD 5. NO FACTURABLES INCLUIDO EN ESTANCIA EN UNIDAD DE CUIDADO INTENSIVO   $106.100,00    /JAM</t>
  </si>
  <si>
    <t>ESTANCIA</t>
  </si>
  <si>
    <t>OBEJCION MEDICA FACTURACION 890402 Interconsulta Ortopedia. No facturable, paciente llevada a procedimiento quirúrgico.   $ 43.888   /JAM</t>
  </si>
  <si>
    <t xml:space="preserve">Se  glosa  890280 Consulta primera vez Traumatología. No facturable. Paciente llevado  a procedimiento quirúrgico.                  $ 43.888 </t>
  </si>
  <si>
    <t xml:space="preserve">Se  glosa  cups  873206  Rx de muñeca facturan 2, soportan 2. No interpretada la Rx post quirúrgica.   $ 24.636 </t>
  </si>
  <si>
    <t xml:space="preserve">TARIFA mayor valor cobrado en codigo 881432 facturan # 2 SE OBJETA MAYOR VALOR COBRADO DE #1 fACUTRAN $ 137.000 CONVENIO $ 74860 OBJETA DIFERNEICA $ 62140 SE REALIZA OBJECION POR # 1 NO SOPORTADA $ 137.000 GLOSA TOTAL DE MAYRO VALOR Y NO SOPORTADA $ 199.140 </t>
  </si>
  <si>
    <t>TARIFA Mayir valor cobrado en codigo 881431 facturan $ 55000 convenio $ 29980 se objeta diferencia $ 25020</t>
  </si>
  <si>
    <t>SE glosa  cups  890280 Consulta primera vez Traumatología.  No facturable. Paciente llevado  a procedimiento quirúrgico.           $ 43.888  /JAM</t>
  </si>
  <si>
    <t>TARIFA/   se  glosa MVF en cups 906209 Dengue anticuerpos totales  tarifa iss acordada $55.920 VF $202.800 se  objeta diferencia de $146.880   JAM</t>
  </si>
  <si>
    <t>SE OBJETA 10M002, CANTIDAD 1, EL DIA 30 DE MARZO DE 2024, NO SE EVIDENCIA EVOLUCION MEDICA QUE JUSTIFIQUE LA ESTANCIA DEL PACIENTE UNICAMENTE PERSONAL DE FISIOTERAPIA, FONOAUDIOLOGIA Y ADMINISTRATIVO. Dr. Diego Fernando Collazos</t>
  </si>
  <si>
    <t>Se aplica glosa por valor de $112.523, que obedece al insumo no facturable: CP-7510 (3067) AMBU ADULTO</t>
  </si>
  <si>
    <t>Etiquetas de fila</t>
  </si>
  <si>
    <t>Total general</t>
  </si>
  <si>
    <t>Suma de Valor no radicado</t>
  </si>
  <si>
    <t xml:space="preserve">Suma de Valor aceptado IPS </t>
  </si>
  <si>
    <t>Suma de Valor extemporaneo</t>
  </si>
  <si>
    <t xml:space="preserve">Suma de Valor glosa por contestar </t>
  </si>
  <si>
    <t xml:space="preserve">Suma de Valor pendiente de pago </t>
  </si>
  <si>
    <t>Suma de Valor proceso interno</t>
  </si>
  <si>
    <t>Suma de Valor Covid-19</t>
  </si>
  <si>
    <t>Cant. Facturas</t>
  </si>
  <si>
    <t>Saldo IPS</t>
  </si>
  <si>
    <t xml:space="preserve">Valor cancelado  </t>
  </si>
  <si>
    <t xml:space="preserve">Valor devuelto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</si>
  <si>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</si>
  <si>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</si>
  <si>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</si>
  <si>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</si>
  <si>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</si>
  <si>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</si>
  <si>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</si>
  <si>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</si>
  <si>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</si>
  <si>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</si>
  <si>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</si>
  <si>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</si>
  <si>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</si>
  <si>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</si>
  <si>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</si>
  <si>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</si>
  <si>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</si>
  <si>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</si>
  <si>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</si>
  <si>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</si>
  <si>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</si>
  <si>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</si>
  <si>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FACTURA-GLOSA ACEPTADA POR LA IPS ( $ )</t>
  </si>
  <si>
    <t>Señores: CLINICA PALMIRA S.A</t>
  </si>
  <si>
    <t>NIT: 891300047</t>
  </si>
  <si>
    <t>Santiago de Cali, Noviembre 30 del 2024</t>
  </si>
  <si>
    <t>Con Corte al dia: 31/10/2024</t>
  </si>
  <si>
    <t xml:space="preserve">A continuacion me permito remitir nuestra respuesta al estado de cartera presentado en la fecha: </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</si>
  <si>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</si>
  <si>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</si>
  <si>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</si>
  <si>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</si>
  <si>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</si>
  <si>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</si>
  <si>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</si>
  <si>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</si>
  <si>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</si>
  <si>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</si>
  <si>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</si>
  <si>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</si>
  <si>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Steban Baquero Martínez</t>
  </si>
  <si>
    <t>Jefe de cartera</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</si>
</sst>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 #,##0.00_-;\-&quot;$&quot;\ * #,##0.00_-;_-&quot;$&quot;\ * &quot;-&quot;??_-;_-@_-"/>
    <numFmt numFmtId="43" formatCode="_-* #,##0.00_-;\-* #,##0.00_-;_-* &quot;-&quot;??_-;_-@_-"/>
    <numFmt numFmtId="164" formatCode="[$-10C0A]yyyy\-mm\-dd"/>
    <numFmt numFmtId="166" formatCode="_-* #,##0_-;\-* #,##0_-;_-* &quot;-&quot;??_-;_-@_-"/>
    <numFmt numFmtId="174" formatCode="[$-240A]d&quot; de &quot;mmmm&quot; de &quot;yyyy;@"/>
    <numFmt numFmtId="175" formatCode="_-* #,##0.00\ _€_-;\-* #,##0.00\ _€_-;_-* &quot;-&quot;??\ _€_-;_-@_-"/>
    <numFmt numFmtId="176" formatCode="_-* #,##0\ _€_-;\-* #,##0\ _€_-;_-* &quot;-&quot;??\ _€_-;_-@_-"/>
    <numFmt numFmtId="177" formatCode="_-&quot;$&quot;\ * #,##0_-;\-&quot;$&quot;\ * #,##0_-;_-&quot;$&quot;\ * &quot;-&quot;??_-;_-@_-"/>
    <numFmt numFmtId="178" formatCode="&quot;$&quot;\ #,##0;[Red]&quot;$&quot;\ #,##0"/>
    <numFmt numFmtId="179" formatCode="[$$-240A]\ #,##0;\-[$$-240A]\ #,##0"/>
  </numFmts>
  <fonts count="16" x14ac:knownFonts="1">
    <font>
      <sz val="11"/>
      <color theme="1"/>
      <name val="Calibri"/>
      <family val="2"/>
      <scheme val="minor"/>
    </font>
    <font>
      <sz val="11"/>
      <color rgb="FF000000"/>
      <name val="Calibri"/>
      <family val="2"/>
      <scheme val="minor"/>
    </font>
    <font>
      <b/>
      <sz val="10"/>
      <color rgb="FF000000"/>
      <name val="Segoe UI"/>
      <family val="2"/>
    </font>
    <font>
      <sz val="9"/>
      <color rgb="FF000000"/>
      <name val="Segoe UI"/>
      <family val="2"/>
    </font>
    <font>
      <sz val="11"/>
      <color theme="1"/>
      <name val="Calibri"/>
      <family val="2"/>
      <scheme val="minor"/>
    </font>
    <font>
      <b/>
      <sz val="11"/>
      <color theme="1"/>
      <name val="Calibri"/>
      <family val="2"/>
      <scheme val="minor"/>
    </font>
    <font>
      <b/>
      <sz val="11"/>
      <color rgb="FF000000"/>
      <name val="Calibri"/>
      <family val="2"/>
      <scheme val="minor"/>
    </font>
    <font>
      <sz val="11"/>
      <name val="Calibri"/>
      <family val="2"/>
      <scheme val="minor"/>
    </font>
    <font>
      <b/>
      <sz val="11"/>
      <name val="Calibri"/>
      <family val="2"/>
    </font>
    <font>
      <b/>
      <sz val="11"/>
      <name val="Calibri"/>
      <family val="2"/>
      <scheme val="minor"/>
    </font>
    <font>
      <sz val="11"/>
      <color rgb="FF71777C"/>
      <name val="Calibri"/>
      <family val="2"/>
      <scheme val="minor"/>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11">
    <fill>
      <patternFill patternType="none"/>
    </fill>
    <fill>
      <patternFill patternType="gray125"/>
    </fill>
    <fill>
      <patternFill patternType="solid">
        <fgColor rgb="FFADD8E6"/>
        <bgColor rgb="FFADD8E6"/>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theme="9"/>
        <bgColor indexed="64"/>
      </patternFill>
    </fill>
    <fill>
      <patternFill patternType="solid">
        <fgColor theme="9" tint="0.39997558519241921"/>
        <bgColor indexed="64"/>
      </patternFill>
    </fill>
    <fill>
      <patternFill patternType="solid">
        <fgColor theme="4"/>
        <bgColor indexed="64"/>
      </patternFill>
    </fill>
    <fill>
      <patternFill patternType="solid">
        <fgColor theme="0" tint="-0.249977111117893"/>
        <bgColor indexed="64"/>
      </patternFill>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D3D3D3"/>
      </left>
      <right style="thin">
        <color rgb="FFD3D3D3"/>
      </right>
      <top style="thin">
        <color rgb="FFD3D3D3"/>
      </top>
      <bottom style="thin">
        <color rgb="FFD3D3D3"/>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s>
  <cellStyleXfs count="6">
    <xf numFmtId="0" fontId="0" fillId="0" borderId="0"/>
    <xf numFmtId="0" fontId="1" fillId="0" borderId="0"/>
    <xf numFmtId="43" fontId="4" fillId="0" borderId="0" applyFont="0" applyFill="0" applyBorder="0" applyAlignment="0" applyProtection="0"/>
    <xf numFmtId="44" fontId="4" fillId="0" borderId="0" applyFont="0" applyFill="0" applyBorder="0" applyAlignment="0" applyProtection="0"/>
    <xf numFmtId="0" fontId="11" fillId="0" borderId="0"/>
    <xf numFmtId="175" fontId="4" fillId="0" borderId="0" applyFont="0" applyFill="0" applyBorder="0" applyAlignment="0" applyProtection="0"/>
  </cellStyleXfs>
  <cellXfs count="154">
    <xf numFmtId="0" fontId="0" fillId="0" borderId="0" xfId="0"/>
    <xf numFmtId="0" fontId="2" fillId="2" borderId="1" xfId="1" applyFont="1" applyFill="1" applyBorder="1" applyAlignment="1">
      <alignment horizontal="center" vertical="top" wrapText="1" readingOrder="1"/>
    </xf>
    <xf numFmtId="0" fontId="3" fillId="0" borderId="2" xfId="1" applyFont="1" applyBorder="1" applyAlignment="1">
      <alignment vertical="top" wrapText="1" readingOrder="1"/>
    </xf>
    <xf numFmtId="164" fontId="3" fillId="0" borderId="2" xfId="1" applyNumberFormat="1" applyFont="1" applyBorder="1" applyAlignment="1">
      <alignment vertical="top" wrapText="1" readingOrder="1"/>
    </xf>
    <xf numFmtId="3" fontId="0" fillId="0" borderId="0" xfId="0" applyNumberFormat="1"/>
    <xf numFmtId="3" fontId="2" fillId="2" borderId="1" xfId="1" applyNumberFormat="1" applyFont="1" applyFill="1" applyBorder="1" applyAlignment="1">
      <alignment horizontal="center" vertical="top" wrapText="1" readingOrder="1"/>
    </xf>
    <xf numFmtId="3" fontId="3" fillId="0" borderId="2" xfId="1" applyNumberFormat="1" applyFont="1" applyBorder="1" applyAlignment="1">
      <alignment vertical="top" wrapText="1" readingOrder="1"/>
    </xf>
    <xf numFmtId="0" fontId="4" fillId="0" borderId="0" xfId="0" applyFont="1"/>
    <xf numFmtId="3" fontId="4" fillId="0" borderId="0" xfId="0" applyNumberFormat="1" applyFont="1"/>
    <xf numFmtId="0" fontId="6" fillId="0" borderId="3" xfId="1" applyFont="1" applyFill="1" applyBorder="1" applyAlignment="1">
      <alignment horizontal="center" vertical="center" wrapText="1" readingOrder="1"/>
    </xf>
    <xf numFmtId="3" fontId="6" fillId="0" borderId="3" xfId="1" applyNumberFormat="1" applyFont="1" applyFill="1" applyBorder="1" applyAlignment="1">
      <alignment horizontal="center" vertical="center" wrapText="1" readingOrder="1"/>
    </xf>
    <xf numFmtId="166" fontId="5" fillId="0" borderId="0" xfId="2" applyNumberFormat="1" applyFont="1"/>
    <xf numFmtId="166" fontId="4" fillId="0" borderId="0" xfId="2" applyNumberFormat="1" applyFont="1"/>
    <xf numFmtId="166" fontId="6" fillId="0" borderId="3" xfId="2" applyNumberFormat="1" applyFont="1" applyFill="1" applyBorder="1" applyAlignment="1">
      <alignment horizontal="center" vertical="center" wrapText="1" readingOrder="1"/>
    </xf>
    <xf numFmtId="166" fontId="6" fillId="3" borderId="3" xfId="2" applyNumberFormat="1" applyFont="1" applyFill="1" applyBorder="1" applyAlignment="1">
      <alignment horizontal="center" vertical="center" wrapText="1" readingOrder="1"/>
    </xf>
    <xf numFmtId="14" fontId="4" fillId="0" borderId="0" xfId="0" applyNumberFormat="1" applyFont="1"/>
    <xf numFmtId="14" fontId="6" fillId="0" borderId="3" xfId="1" applyNumberFormat="1" applyFont="1" applyFill="1" applyBorder="1" applyAlignment="1">
      <alignment horizontal="center" vertical="center" wrapText="1" readingOrder="1"/>
    </xf>
    <xf numFmtId="14" fontId="6" fillId="4" borderId="3" xfId="1" applyNumberFormat="1" applyFont="1" applyFill="1" applyBorder="1" applyAlignment="1">
      <alignment horizontal="center" vertical="center" wrapText="1" readingOrder="1"/>
    </xf>
    <xf numFmtId="0" fontId="7" fillId="5" borderId="3" xfId="0" applyFont="1" applyFill="1" applyBorder="1" applyAlignment="1">
      <alignment horizontal="right" vertical="center"/>
    </xf>
    <xf numFmtId="0" fontId="7" fillId="0" borderId="3" xfId="0" applyFont="1" applyBorder="1" applyAlignment="1" applyProtection="1">
      <alignment horizontal="left" vertical="center"/>
      <protection locked="0"/>
    </xf>
    <xf numFmtId="0" fontId="4" fillId="0" borderId="0" xfId="0" applyFont="1" applyAlignment="1">
      <alignment wrapText="1"/>
    </xf>
    <xf numFmtId="0" fontId="6" fillId="6" borderId="3" xfId="1" applyFont="1" applyFill="1" applyBorder="1" applyAlignment="1">
      <alignment horizontal="center" vertical="center" wrapText="1" readingOrder="1"/>
    </xf>
    <xf numFmtId="166" fontId="6" fillId="7" borderId="3" xfId="2" applyNumberFormat="1" applyFont="1" applyFill="1" applyBorder="1" applyAlignment="1">
      <alignment horizontal="center" vertical="center" wrapText="1" readingOrder="1"/>
    </xf>
    <xf numFmtId="0" fontId="8" fillId="0" borderId="3" xfId="0" applyFont="1" applyBorder="1" applyAlignment="1">
      <alignment horizontal="center" vertical="center" wrapText="1"/>
    </xf>
    <xf numFmtId="0" fontId="5" fillId="8" borderId="3" xfId="0" applyFont="1" applyFill="1" applyBorder="1" applyAlignment="1">
      <alignment horizontal="center" vertical="center" wrapText="1"/>
    </xf>
    <xf numFmtId="0" fontId="5" fillId="9" borderId="3" xfId="0" applyFont="1" applyFill="1" applyBorder="1" applyAlignment="1">
      <alignment horizontal="center" vertical="center" wrapText="1"/>
    </xf>
    <xf numFmtId="166" fontId="5" fillId="4" borderId="3" xfId="2" applyNumberFormat="1" applyFont="1" applyFill="1" applyBorder="1" applyAlignment="1">
      <alignment horizontal="center" vertical="center" wrapText="1"/>
    </xf>
    <xf numFmtId="166" fontId="8" fillId="6" borderId="3" xfId="2" applyNumberFormat="1" applyFont="1" applyFill="1" applyBorder="1" applyAlignment="1">
      <alignment horizontal="center" vertical="center" wrapText="1"/>
    </xf>
    <xf numFmtId="166" fontId="8" fillId="10" borderId="3" xfId="2" applyNumberFormat="1" applyFont="1" applyFill="1" applyBorder="1" applyAlignment="1">
      <alignment horizontal="center" vertical="center" wrapText="1"/>
    </xf>
    <xf numFmtId="166" fontId="8" fillId="7" borderId="3" xfId="2" applyNumberFormat="1" applyFont="1" applyFill="1" applyBorder="1" applyAlignment="1">
      <alignment horizontal="center" vertical="center" wrapText="1"/>
    </xf>
    <xf numFmtId="0" fontId="5" fillId="0" borderId="3" xfId="0" applyFont="1" applyFill="1" applyBorder="1" applyAlignment="1">
      <alignment horizontal="center" vertical="center" wrapText="1" readingOrder="1"/>
    </xf>
    <xf numFmtId="166" fontId="5" fillId="8" borderId="3" xfId="2" applyNumberFormat="1" applyFont="1" applyFill="1" applyBorder="1" applyAlignment="1">
      <alignment horizontal="center" vertical="center" wrapText="1"/>
    </xf>
    <xf numFmtId="166" fontId="8" fillId="8" borderId="3" xfId="2" applyNumberFormat="1" applyFont="1" applyFill="1" applyBorder="1" applyAlignment="1">
      <alignment horizontal="center" vertical="center" wrapText="1"/>
    </xf>
    <xf numFmtId="166" fontId="9" fillId="0" borderId="3" xfId="2" applyNumberFormat="1" applyFont="1" applyFill="1" applyBorder="1" applyAlignment="1">
      <alignment horizontal="center" vertical="center" wrapText="1"/>
    </xf>
    <xf numFmtId="0" fontId="4" fillId="0" borderId="0" xfId="0" applyFont="1" applyAlignment="1"/>
    <xf numFmtId="166" fontId="4" fillId="0" borderId="3" xfId="2" applyNumberFormat="1" applyFont="1" applyBorder="1" applyAlignment="1"/>
    <xf numFmtId="0" fontId="4" fillId="0" borderId="3" xfId="0" applyFont="1" applyBorder="1" applyAlignment="1"/>
    <xf numFmtId="0" fontId="0" fillId="0" borderId="3" xfId="0" applyFont="1" applyBorder="1" applyAlignment="1"/>
    <xf numFmtId="0" fontId="1" fillId="0" borderId="3" xfId="1" applyFont="1" applyBorder="1" applyAlignment="1">
      <alignment vertical="top" readingOrder="1"/>
    </xf>
    <xf numFmtId="14" fontId="1" fillId="0" borderId="3" xfId="1" applyNumberFormat="1" applyFont="1" applyBorder="1" applyAlignment="1">
      <alignment vertical="top" readingOrder="1"/>
    </xf>
    <xf numFmtId="3" fontId="1" fillId="0" borderId="3" xfId="1" applyNumberFormat="1" applyFont="1" applyBorder="1" applyAlignment="1">
      <alignment vertical="top" readingOrder="1"/>
    </xf>
    <xf numFmtId="166" fontId="1" fillId="0" borderId="3" xfId="2" applyNumberFormat="1" applyFont="1" applyBorder="1" applyAlignment="1">
      <alignment vertical="top" readingOrder="1"/>
    </xf>
    <xf numFmtId="14" fontId="4" fillId="0" borderId="3" xfId="0" applyNumberFormat="1" applyFont="1" applyBorder="1" applyAlignment="1"/>
    <xf numFmtId="166" fontId="4" fillId="0" borderId="3" xfId="0" applyNumberFormat="1" applyFont="1" applyBorder="1" applyAlignment="1"/>
    <xf numFmtId="0" fontId="4" fillId="0" borderId="0" xfId="0" applyFont="1" applyFill="1" applyAlignment="1">
      <alignment vertical="center" wrapText="1" readingOrder="1"/>
    </xf>
    <xf numFmtId="0" fontId="10" fillId="0" borderId="0" xfId="0" applyFont="1"/>
    <xf numFmtId="0" fontId="0" fillId="0" borderId="0" xfId="0" applyAlignment="1">
      <alignment horizontal="center" vertical="center" wrapText="1"/>
    </xf>
    <xf numFmtId="166" fontId="0" fillId="0" borderId="0" xfId="2" applyNumberFormat="1" applyFont="1"/>
    <xf numFmtId="0" fontId="0" fillId="0" borderId="0" xfId="0" applyAlignment="1">
      <alignment horizontal="center" vertical="center"/>
    </xf>
    <xf numFmtId="0" fontId="0" fillId="0" borderId="5" xfId="0" pivotButton="1" applyBorder="1" applyAlignment="1">
      <alignment horizontal="center" vertical="center" wrapText="1"/>
    </xf>
    <xf numFmtId="0" fontId="0" fillId="0" borderId="14" xfId="0" applyBorder="1" applyAlignment="1">
      <alignment horizontal="left"/>
    </xf>
    <xf numFmtId="0" fontId="0" fillId="0" borderId="15" xfId="0" applyBorder="1" applyAlignment="1">
      <alignment horizontal="left"/>
    </xf>
    <xf numFmtId="0" fontId="0" fillId="0" borderId="16" xfId="0" applyBorder="1" applyAlignment="1">
      <alignment horizontal="left"/>
    </xf>
    <xf numFmtId="0" fontId="0" fillId="0" borderId="5" xfId="0" applyBorder="1" applyAlignment="1">
      <alignment horizontal="left"/>
    </xf>
    <xf numFmtId="0" fontId="0" fillId="0" borderId="17" xfId="0" applyBorder="1" applyAlignment="1">
      <alignment horizontal="center" vertical="center" wrapText="1"/>
    </xf>
    <xf numFmtId="166" fontId="0" fillId="0" borderId="5" xfId="0" applyNumberFormat="1" applyBorder="1" applyAlignment="1">
      <alignment horizontal="center" vertical="center" wrapText="1"/>
    </xf>
    <xf numFmtId="166" fontId="0" fillId="0" borderId="14" xfId="0" applyNumberFormat="1" applyBorder="1"/>
    <xf numFmtId="166" fontId="0" fillId="0" borderId="15" xfId="0" applyNumberFormat="1" applyBorder="1"/>
    <xf numFmtId="166" fontId="0" fillId="0" borderId="17" xfId="0" applyNumberFormat="1" applyBorder="1" applyAlignment="1">
      <alignment horizontal="center" vertical="center" wrapText="1"/>
    </xf>
    <xf numFmtId="166" fontId="0" fillId="0" borderId="6" xfId="0" applyNumberFormat="1" applyBorder="1"/>
    <xf numFmtId="166" fontId="0" fillId="0" borderId="9" xfId="0" applyNumberFormat="1" applyBorder="1"/>
    <xf numFmtId="166" fontId="0" fillId="0" borderId="17" xfId="0" applyNumberFormat="1" applyBorder="1"/>
    <xf numFmtId="166" fontId="0" fillId="0" borderId="5" xfId="0" applyNumberFormat="1" applyBorder="1"/>
    <xf numFmtId="0" fontId="0" fillId="0" borderId="6" xfId="0" applyNumberFormat="1" applyBorder="1" applyAlignment="1">
      <alignment horizontal="center" vertical="center"/>
    </xf>
    <xf numFmtId="0" fontId="0" fillId="0" borderId="9" xfId="0" applyNumberFormat="1" applyBorder="1" applyAlignment="1">
      <alignment horizontal="center" vertical="center"/>
    </xf>
    <xf numFmtId="0" fontId="0" fillId="0" borderId="17" xfId="0" applyNumberFormat="1" applyBorder="1" applyAlignment="1">
      <alignment horizontal="center" vertical="center"/>
    </xf>
    <xf numFmtId="0" fontId="12" fillId="0" borderId="0" xfId="4" applyFont="1"/>
    <xf numFmtId="0" fontId="12" fillId="0" borderId="6" xfId="4" applyFont="1" applyBorder="1" applyAlignment="1">
      <alignment horizontal="centerContinuous"/>
    </xf>
    <xf numFmtId="0" fontId="12" fillId="0" borderId="8" xfId="4" applyFont="1" applyBorder="1" applyAlignment="1">
      <alignment horizontal="centerContinuous"/>
    </xf>
    <xf numFmtId="0" fontId="13" fillId="0" borderId="6" xfId="4" applyFont="1" applyBorder="1" applyAlignment="1">
      <alignment horizontal="centerContinuous" vertical="center"/>
    </xf>
    <xf numFmtId="0" fontId="13" fillId="0" borderId="7" xfId="4" applyFont="1" applyBorder="1" applyAlignment="1">
      <alignment horizontal="centerContinuous" vertical="center"/>
    </xf>
    <xf numFmtId="0" fontId="13" fillId="0" borderId="8" xfId="4" applyFont="1" applyBorder="1" applyAlignment="1">
      <alignment horizontal="centerContinuous" vertical="center"/>
    </xf>
    <xf numFmtId="0" fontId="13" fillId="0" borderId="14" xfId="4" applyFont="1" applyBorder="1" applyAlignment="1">
      <alignment horizontal="centerContinuous" vertical="center"/>
    </xf>
    <xf numFmtId="0" fontId="12" fillId="0" borderId="9" xfId="4" applyFont="1" applyBorder="1" applyAlignment="1">
      <alignment horizontal="centerContinuous"/>
    </xf>
    <xf numFmtId="0" fontId="12" fillId="0" borderId="10" xfId="4" applyFont="1" applyBorder="1" applyAlignment="1">
      <alignment horizontal="centerContinuous"/>
    </xf>
    <xf numFmtId="0" fontId="13" fillId="0" borderId="11" xfId="4" applyFont="1" applyBorder="1" applyAlignment="1">
      <alignment horizontal="centerContinuous" vertical="center"/>
    </xf>
    <xf numFmtId="0" fontId="13" fillId="0" borderId="12" xfId="4" applyFont="1" applyBorder="1" applyAlignment="1">
      <alignment horizontal="centerContinuous" vertical="center"/>
    </xf>
    <xf numFmtId="0" fontId="13" fillId="0" borderId="13" xfId="4" applyFont="1" applyBorder="1" applyAlignment="1">
      <alignment horizontal="centerContinuous" vertical="center"/>
    </xf>
    <xf numFmtId="0" fontId="13" fillId="0" borderId="16" xfId="4" applyFont="1" applyBorder="1" applyAlignment="1">
      <alignment horizontal="centerContinuous" vertical="center"/>
    </xf>
    <xf numFmtId="0" fontId="13" fillId="0" borderId="9" xfId="4" applyFont="1" applyBorder="1" applyAlignment="1">
      <alignment horizontal="centerContinuous" vertical="center"/>
    </xf>
    <xf numFmtId="0" fontId="13" fillId="0" borderId="0" xfId="4" applyFont="1" applyAlignment="1">
      <alignment horizontal="centerContinuous" vertical="center"/>
    </xf>
    <xf numFmtId="0" fontId="13" fillId="0" borderId="10" xfId="4" applyFont="1" applyBorder="1" applyAlignment="1">
      <alignment horizontal="centerContinuous" vertical="center"/>
    </xf>
    <xf numFmtId="0" fontId="13" fillId="0" borderId="15" xfId="4" applyFont="1" applyBorder="1" applyAlignment="1">
      <alignment horizontal="centerContinuous" vertical="center"/>
    </xf>
    <xf numFmtId="0" fontId="12" fillId="0" borderId="11" xfId="4" applyFont="1" applyBorder="1" applyAlignment="1">
      <alignment horizontal="centerContinuous"/>
    </xf>
    <xf numFmtId="0" fontId="12" fillId="0" borderId="13" xfId="4" applyFont="1" applyBorder="1" applyAlignment="1">
      <alignment horizontal="centerContinuous"/>
    </xf>
    <xf numFmtId="0" fontId="12" fillId="0" borderId="9" xfId="4" applyFont="1" applyBorder="1"/>
    <xf numFmtId="0" fontId="12" fillId="0" borderId="10" xfId="4" applyFont="1" applyBorder="1"/>
    <xf numFmtId="0" fontId="13" fillId="0" borderId="0" xfId="4" applyFont="1"/>
    <xf numFmtId="14" fontId="12" fillId="0" borderId="0" xfId="4" applyNumberFormat="1" applyFont="1"/>
    <xf numFmtId="174" fontId="12" fillId="0" borderId="0" xfId="4" applyNumberFormat="1" applyFont="1"/>
    <xf numFmtId="0" fontId="11" fillId="0" borderId="0" xfId="4" applyFont="1"/>
    <xf numFmtId="14" fontId="12" fillId="0" borderId="0" xfId="4" applyNumberFormat="1" applyFont="1" applyAlignment="1">
      <alignment horizontal="left"/>
    </xf>
    <xf numFmtId="0" fontId="14" fillId="0" borderId="0" xfId="4" applyFont="1" applyAlignment="1">
      <alignment horizontal="center"/>
    </xf>
    <xf numFmtId="176" fontId="14" fillId="0" borderId="0" xfId="5" applyNumberFormat="1" applyFont="1" applyAlignment="1">
      <alignment horizontal="center"/>
    </xf>
    <xf numFmtId="177" fontId="14" fillId="0" borderId="0" xfId="3" applyNumberFormat="1" applyFont="1" applyAlignment="1">
      <alignment horizontal="right"/>
    </xf>
    <xf numFmtId="177" fontId="12" fillId="0" borderId="0" xfId="3" applyNumberFormat="1" applyFont="1"/>
    <xf numFmtId="176" fontId="11" fillId="0" borderId="0" xfId="5" applyNumberFormat="1" applyFont="1" applyAlignment="1">
      <alignment horizontal="center"/>
    </xf>
    <xf numFmtId="177" fontId="11" fillId="0" borderId="0" xfId="3" applyNumberFormat="1" applyFont="1" applyAlignment="1">
      <alignment horizontal="right"/>
    </xf>
    <xf numFmtId="176" fontId="12" fillId="0" borderId="0" xfId="5" applyNumberFormat="1" applyFont="1" applyAlignment="1">
      <alignment horizontal="center"/>
    </xf>
    <xf numFmtId="177" fontId="12" fillId="0" borderId="0" xfId="3" applyNumberFormat="1" applyFont="1" applyAlignment="1">
      <alignment horizontal="right"/>
    </xf>
    <xf numFmtId="177" fontId="12" fillId="0" borderId="0" xfId="4" applyNumberFormat="1" applyFont="1"/>
    <xf numFmtId="176" fontId="12" fillId="0" borderId="12" xfId="5" applyNumberFormat="1" applyFont="1" applyBorder="1" applyAlignment="1">
      <alignment horizontal="center"/>
    </xf>
    <xf numFmtId="177" fontId="12" fillId="0" borderId="12" xfId="3" applyNumberFormat="1" applyFont="1" applyBorder="1" applyAlignment="1">
      <alignment horizontal="right"/>
    </xf>
    <xf numFmtId="176" fontId="13" fillId="0" borderId="0" xfId="3" applyNumberFormat="1" applyFont="1" applyAlignment="1">
      <alignment horizontal="right"/>
    </xf>
    <xf numFmtId="177" fontId="13" fillId="0" borderId="0" xfId="3" applyNumberFormat="1" applyFont="1" applyAlignment="1">
      <alignment horizontal="right"/>
    </xf>
    <xf numFmtId="0" fontId="14" fillId="0" borderId="0" xfId="4" applyFont="1"/>
    <xf numFmtId="176" fontId="11" fillId="0" borderId="12" xfId="5" applyNumberFormat="1" applyFont="1" applyBorder="1" applyAlignment="1">
      <alignment horizontal="center"/>
    </xf>
    <xf numFmtId="177" fontId="11" fillId="0" borderId="12" xfId="3" applyNumberFormat="1" applyFont="1" applyBorder="1" applyAlignment="1">
      <alignment horizontal="right"/>
    </xf>
    <xf numFmtId="0" fontId="11" fillId="0" borderId="10" xfId="4" applyFont="1" applyBorder="1"/>
    <xf numFmtId="176" fontId="11" fillId="0" borderId="0" xfId="3" applyNumberFormat="1" applyFont="1" applyAlignment="1">
      <alignment horizontal="right"/>
    </xf>
    <xf numFmtId="176" fontId="14" fillId="0" borderId="20" xfId="5" applyNumberFormat="1" applyFont="1" applyBorder="1" applyAlignment="1">
      <alignment horizontal="center"/>
    </xf>
    <xf numFmtId="177" fontId="14" fillId="0" borderId="20" xfId="3" applyNumberFormat="1" applyFont="1" applyBorder="1" applyAlignment="1">
      <alignment horizontal="right"/>
    </xf>
    <xf numFmtId="178" fontId="11" fillId="0" borderId="0" xfId="4" applyNumberFormat="1" applyFont="1"/>
    <xf numFmtId="175" fontId="11" fillId="0" borderId="0" xfId="5" applyFont="1"/>
    <xf numFmtId="177" fontId="11" fillId="0" borderId="0" xfId="3" applyNumberFormat="1" applyFont="1"/>
    <xf numFmtId="178" fontId="14" fillId="0" borderId="12" xfId="4" applyNumberFormat="1" applyFont="1" applyBorder="1"/>
    <xf numFmtId="178" fontId="11" fillId="0" borderId="12" xfId="4" applyNumberFormat="1" applyFont="1" applyBorder="1"/>
    <xf numFmtId="175" fontId="14" fillId="0" borderId="12" xfId="5" applyFont="1" applyBorder="1"/>
    <xf numFmtId="177" fontId="11" fillId="0" borderId="12" xfId="3" applyNumberFormat="1" applyFont="1" applyBorder="1"/>
    <xf numFmtId="178" fontId="14" fillId="0" borderId="0" xfId="4" applyNumberFormat="1" applyFont="1"/>
    <xf numFmtId="0" fontId="15" fillId="0" borderId="0" xfId="4" applyFont="1" applyAlignment="1">
      <alignment horizontal="center" vertical="center" wrapText="1"/>
    </xf>
    <xf numFmtId="0" fontId="12" fillId="0" borderId="11" xfId="4" applyFont="1" applyBorder="1"/>
    <xf numFmtId="0" fontId="12" fillId="0" borderId="12" xfId="4" applyFont="1" applyBorder="1"/>
    <xf numFmtId="178" fontId="12" fillId="0" borderId="12" xfId="4" applyNumberFormat="1" applyFont="1" applyBorder="1"/>
    <xf numFmtId="0" fontId="12" fillId="0" borderId="13" xfId="4" applyFont="1" applyBorder="1"/>
    <xf numFmtId="0" fontId="11" fillId="0" borderId="6" xfId="4" applyFont="1" applyBorder="1" applyAlignment="1">
      <alignment horizontal="center"/>
    </xf>
    <xf numFmtId="0" fontId="11" fillId="0" borderId="8" xfId="4" applyFont="1" applyBorder="1" applyAlignment="1">
      <alignment horizontal="center"/>
    </xf>
    <xf numFmtId="0" fontId="14" fillId="0" borderId="6" xfId="4" applyFont="1" applyBorder="1" applyAlignment="1">
      <alignment horizontal="center" vertical="center"/>
    </xf>
    <xf numFmtId="0" fontId="14" fillId="0" borderId="7" xfId="4" applyFont="1" applyBorder="1" applyAlignment="1">
      <alignment horizontal="center" vertical="center"/>
    </xf>
    <xf numFmtId="0" fontId="14" fillId="0" borderId="8" xfId="4" applyFont="1" applyBorder="1" applyAlignment="1">
      <alignment horizontal="center" vertical="center"/>
    </xf>
    <xf numFmtId="0" fontId="14" fillId="0" borderId="14" xfId="4" applyFont="1" applyBorder="1" applyAlignment="1">
      <alignment horizontal="center" vertical="center"/>
    </xf>
    <xf numFmtId="0" fontId="11" fillId="0" borderId="11" xfId="4" applyFont="1" applyBorder="1" applyAlignment="1">
      <alignment horizontal="center"/>
    </xf>
    <xf numFmtId="0" fontId="11" fillId="0" borderId="13" xfId="4" applyFont="1" applyBorder="1" applyAlignment="1">
      <alignment horizontal="center"/>
    </xf>
    <xf numFmtId="0" fontId="14" fillId="0" borderId="17" xfId="4" applyFont="1" applyBorder="1" applyAlignment="1">
      <alignment horizontal="center" vertical="center" wrapText="1"/>
    </xf>
    <xf numFmtId="0" fontId="14" fillId="0" borderId="18" xfId="4" applyFont="1" applyBorder="1" applyAlignment="1">
      <alignment horizontal="center" vertical="center" wrapText="1"/>
    </xf>
    <xf numFmtId="0" fontId="14" fillId="0" borderId="19" xfId="4" applyFont="1" applyBorder="1" applyAlignment="1">
      <alignment horizontal="center" vertical="center" wrapText="1"/>
    </xf>
    <xf numFmtId="0" fontId="14" fillId="0" borderId="5" xfId="4" applyFont="1" applyBorder="1" applyAlignment="1">
      <alignment horizontal="center" vertical="center"/>
    </xf>
    <xf numFmtId="0" fontId="11" fillId="0" borderId="9" xfId="4" applyFont="1" applyBorder="1"/>
    <xf numFmtId="174" fontId="11" fillId="0" borderId="0" xfId="4" applyNumberFormat="1" applyFont="1"/>
    <xf numFmtId="14" fontId="11" fillId="0" borderId="0" xfId="4" applyNumberFormat="1" applyFont="1"/>
    <xf numFmtId="14" fontId="11" fillId="0" borderId="0" xfId="4" applyNumberFormat="1" applyFont="1" applyAlignment="1">
      <alignment horizontal="left"/>
    </xf>
    <xf numFmtId="166" fontId="14" fillId="0" borderId="0" xfId="2" applyNumberFormat="1" applyFont="1"/>
    <xf numFmtId="179" fontId="14" fillId="0" borderId="0" xfId="2" applyNumberFormat="1" applyFont="1" applyAlignment="1">
      <alignment horizontal="right"/>
    </xf>
    <xf numFmtId="166" fontId="11" fillId="0" borderId="0" xfId="2" applyNumberFormat="1" applyFont="1" applyAlignment="1">
      <alignment horizontal="center"/>
    </xf>
    <xf numFmtId="179" fontId="11" fillId="0" borderId="0" xfId="2" applyNumberFormat="1" applyFont="1" applyAlignment="1">
      <alignment horizontal="right"/>
    </xf>
    <xf numFmtId="166" fontId="11" fillId="0" borderId="4" xfId="2" applyNumberFormat="1" applyFont="1" applyBorder="1" applyAlignment="1">
      <alignment horizontal="center"/>
    </xf>
    <xf numFmtId="179" fontId="11" fillId="0" borderId="4" xfId="2" applyNumberFormat="1" applyFont="1" applyBorder="1" applyAlignment="1">
      <alignment horizontal="right"/>
    </xf>
    <xf numFmtId="166" fontId="11" fillId="0" borderId="20" xfId="2" applyNumberFormat="1" applyFont="1" applyBorder="1" applyAlignment="1">
      <alignment horizontal="center"/>
    </xf>
    <xf numFmtId="179" fontId="11" fillId="0" borderId="20" xfId="2" applyNumberFormat="1" applyFont="1" applyBorder="1" applyAlignment="1">
      <alignment horizontal="right"/>
    </xf>
    <xf numFmtId="178" fontId="11" fillId="0" borderId="0" xfId="4" applyNumberFormat="1" applyFont="1" applyAlignment="1">
      <alignment horizontal="right"/>
    </xf>
    <xf numFmtId="0" fontId="15" fillId="0" borderId="0" xfId="0" applyFont="1" applyAlignment="1">
      <alignment horizontal="center" vertical="center" wrapText="1"/>
    </xf>
    <xf numFmtId="0" fontId="11" fillId="0" borderId="11" xfId="4" applyFont="1" applyBorder="1"/>
    <xf numFmtId="0" fontId="11" fillId="0" borderId="12" xfId="4" applyFont="1" applyBorder="1"/>
    <xf numFmtId="0" fontId="11" fillId="0" borderId="13" xfId="4" applyFont="1" applyBorder="1"/>
  </cellXfs>
  <cellStyles count="6">
    <cellStyle name="Millares" xfId="2" builtinId="3"/>
    <cellStyle name="Millares 2" xfId="5"/>
    <cellStyle name="Moneda" xfId="3" builtinId="4"/>
    <cellStyle name="Normal" xfId="0" builtinId="0"/>
    <cellStyle name="Normal 2" xfId="1"/>
    <cellStyle name="Normal 2 2" xfId="4"/>
  </cellStyles>
  <dxfs count="33">
    <dxf>
      <alignment vertical="center" readingOrder="0"/>
    </dxf>
    <dxf>
      <alignment vertical="center" readingOrder="0"/>
    </dxf>
    <dxf>
      <alignment horizontal="center" readingOrder="0"/>
    </dxf>
    <dxf>
      <alignment horizontal="center" readingOrder="0"/>
    </dxf>
    <dxf>
      <border>
        <top style="medium">
          <color indexed="64"/>
        </top>
      </border>
    </dxf>
    <dxf>
      <border>
        <top style="medium">
          <color indexed="64"/>
        </top>
      </border>
    </dxf>
    <dxf>
      <border>
        <bottom style="medium">
          <color indexed="64"/>
        </bottom>
      </border>
    </dxf>
    <dxf>
      <border>
        <bottom style="medium">
          <color indexed="64"/>
        </bottom>
      </border>
    </dxf>
    <dxf>
      <border>
        <left style="medium">
          <color indexed="64"/>
        </left>
      </border>
    </dxf>
    <dxf>
      <border>
        <left style="medium">
          <color indexed="64"/>
        </left>
      </border>
    </dxf>
    <dxf>
      <border>
        <left style="medium">
          <color indexed="64"/>
        </left>
      </border>
    </dxf>
    <dxf>
      <border>
        <left style="medium">
          <color indexed="64"/>
        </left>
      </border>
    </dxf>
    <dxf>
      <border>
        <left style="medium">
          <color indexed="64"/>
        </left>
      </border>
    </dxf>
    <dxf>
      <border>
        <left style="medium">
          <color indexed="64"/>
        </left>
      </border>
    </dxf>
    <dxf>
      <border>
        <left style="medium">
          <color indexed="64"/>
        </left>
      </border>
    </dxf>
    <dxf>
      <border>
        <left style="medium">
          <color indexed="64"/>
        </left>
      </border>
    </dxf>
    <dxf>
      <border>
        <left style="medium">
          <color indexed="64"/>
        </left>
      </border>
    </dxf>
    <dxf>
      <border>
        <left style="medium">
          <color indexed="64"/>
        </left>
      </border>
    </dxf>
    <dxf>
      <border>
        <left style="medium">
          <color indexed="64"/>
        </lef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6" formatCode="_-* #,##0_-;\-* #,##0_-;_-* &quot;-&quot;??_-;_-@_-"/>
    </dxf>
    <dxf>
      <numFmt numFmtId="166" formatCode="_-* #,##0_-;\-* #,##0_-;_-* &quot;-&quot;??_-;_-@_-"/>
    </dxf>
    <dxf>
      <alignment horizontal="center" readingOrder="0"/>
    </dxf>
    <dxf>
      <alignment horizontal="center" readingOrder="0"/>
    </dxf>
    <dxf>
      <alignment vertical="center" readingOrder="0"/>
    </dxf>
    <dxf>
      <alignment vertical="center" readingOrder="0"/>
    </dxf>
    <dxf>
      <alignment wrapText="1" readingOrder="0"/>
    </dxf>
    <dxf>
      <alignment wrapText="1"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xPSalud/CARTERA/CARTERAS%20REVISADAS/REVISI&#211;N%20CARTERAS%20A&#209;O%202024/10.%20OCTUBRE/NIT%20891300047%20CLINICA%20PALMIRA%20S.A/ESTADO%20DE%20CARTERA%20CL&#205;NICA%20PALMIR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IPS"/>
      <sheetName val="TD"/>
      <sheetName val="ESTADO DE CADA FACTURA"/>
      <sheetName val="FOR-CSA-018 "/>
      <sheetName val="FOR CSA 004"/>
    </sheetNames>
    <sheetDataSet>
      <sheetData sheetId="0" refreshError="1"/>
      <sheetData sheetId="1" refreshError="1"/>
      <sheetData sheetId="2">
        <row r="1">
          <cell r="Q1">
            <v>266902153</v>
          </cell>
        </row>
        <row r="2">
          <cell r="D2" t="str">
            <v>Llave</v>
          </cell>
          <cell r="E2" t="str">
            <v>Fecha
Emisión</v>
          </cell>
          <cell r="F2" t="str">
            <v>Fecha Radicacion</v>
          </cell>
          <cell r="G2" t="str">
            <v xml:space="preserve">Fecha de radicación EPS </v>
          </cell>
          <cell r="H2" t="str">
            <v>Total
Factura</v>
          </cell>
          <cell r="I2" t="str">
            <v>Pagos</v>
          </cell>
          <cell r="J2" t="str">
            <v>Glosas</v>
          </cell>
          <cell r="K2" t="str">
            <v>Notas
Debito</v>
          </cell>
          <cell r="L2" t="str">
            <v>Otros Deb/Cred</v>
          </cell>
          <cell r="M2" t="str">
            <v>Paciente
Deb/Cred</v>
          </cell>
          <cell r="N2" t="str">
            <v>En
Conciliacion</v>
          </cell>
          <cell r="O2" t="str">
            <v>Devolucion Sin Aceptar</v>
          </cell>
          <cell r="P2" t="str">
            <v>Saldo
Neto</v>
          </cell>
          <cell r="Q2" t="str">
            <v>Saldo
Total IPS</v>
          </cell>
          <cell r="R2" t="str">
            <v>Estado de Factura EPS Octubre 19</v>
          </cell>
          <cell r="S2" t="str">
            <v>Boxalud</v>
          </cell>
        </row>
        <row r="3">
          <cell r="D3" t="str">
            <v>891300047_CH70192</v>
          </cell>
          <cell r="E3">
            <v>43777</v>
          </cell>
          <cell r="F3">
            <v>43831</v>
          </cell>
          <cell r="G3">
            <v>0</v>
          </cell>
          <cell r="H3">
            <v>382538</v>
          </cell>
          <cell r="I3">
            <v>0</v>
          </cell>
          <cell r="J3">
            <v>0</v>
          </cell>
          <cell r="K3">
            <v>0</v>
          </cell>
          <cell r="L3">
            <v>0</v>
          </cell>
          <cell r="M3">
            <v>0</v>
          </cell>
          <cell r="N3">
            <v>0</v>
          </cell>
          <cell r="O3">
            <v>0</v>
          </cell>
          <cell r="P3">
            <v>382538</v>
          </cell>
          <cell r="Q3">
            <v>382538</v>
          </cell>
          <cell r="R3" t="str">
            <v>FACTURA DEVUELTA</v>
          </cell>
          <cell r="S3" t="str">
            <v>Devuelta</v>
          </cell>
        </row>
        <row r="4">
          <cell r="D4" t="str">
            <v>891300047_CH71216</v>
          </cell>
          <cell r="E4">
            <v>43838</v>
          </cell>
          <cell r="F4">
            <v>43922</v>
          </cell>
          <cell r="G4">
            <v>0</v>
          </cell>
          <cell r="H4">
            <v>75706</v>
          </cell>
          <cell r="I4">
            <v>0</v>
          </cell>
          <cell r="J4">
            <v>0</v>
          </cell>
          <cell r="K4">
            <v>0</v>
          </cell>
          <cell r="L4">
            <v>0</v>
          </cell>
          <cell r="M4">
            <v>0</v>
          </cell>
          <cell r="N4">
            <v>0</v>
          </cell>
          <cell r="O4">
            <v>0</v>
          </cell>
          <cell r="P4">
            <v>75706</v>
          </cell>
          <cell r="Q4">
            <v>75706</v>
          </cell>
          <cell r="R4" t="str">
            <v>FACTURA DEVUELTA</v>
          </cell>
          <cell r="S4" t="str">
            <v>Devuelta</v>
          </cell>
        </row>
        <row r="5">
          <cell r="D5" t="str">
            <v>891300047_UCI8249</v>
          </cell>
          <cell r="E5">
            <v>43859</v>
          </cell>
          <cell r="F5">
            <v>43952</v>
          </cell>
          <cell r="G5">
            <v>0</v>
          </cell>
          <cell r="H5">
            <v>82809</v>
          </cell>
          <cell r="I5">
            <v>0</v>
          </cell>
          <cell r="J5">
            <v>0</v>
          </cell>
          <cell r="K5">
            <v>0</v>
          </cell>
          <cell r="L5">
            <v>0</v>
          </cell>
          <cell r="M5">
            <v>0</v>
          </cell>
          <cell r="N5">
            <v>0</v>
          </cell>
          <cell r="O5">
            <v>0</v>
          </cell>
          <cell r="P5">
            <v>82809</v>
          </cell>
          <cell r="Q5">
            <v>82809</v>
          </cell>
          <cell r="R5" t="str">
            <v>FACTURA DEVUELTA</v>
          </cell>
          <cell r="S5" t="str">
            <v>Devuelta</v>
          </cell>
        </row>
        <row r="6">
          <cell r="D6" t="str">
            <v>891300047_CH72257</v>
          </cell>
          <cell r="E6">
            <v>43873</v>
          </cell>
          <cell r="F6">
            <v>43983</v>
          </cell>
          <cell r="G6">
            <v>0</v>
          </cell>
          <cell r="H6">
            <v>1993929</v>
          </cell>
          <cell r="I6">
            <v>0</v>
          </cell>
          <cell r="J6">
            <v>0</v>
          </cell>
          <cell r="K6">
            <v>0</v>
          </cell>
          <cell r="L6">
            <v>0</v>
          </cell>
          <cell r="M6">
            <v>0</v>
          </cell>
          <cell r="N6">
            <v>0</v>
          </cell>
          <cell r="O6">
            <v>0</v>
          </cell>
          <cell r="P6">
            <v>1993929</v>
          </cell>
          <cell r="Q6">
            <v>1993929</v>
          </cell>
          <cell r="R6" t="str">
            <v>FACTURA DEVUELTA</v>
          </cell>
          <cell r="S6" t="str">
            <v>Devuelta</v>
          </cell>
        </row>
        <row r="7">
          <cell r="D7" t="str">
            <v>891300047_CH73605</v>
          </cell>
          <cell r="E7">
            <v>43948</v>
          </cell>
          <cell r="F7">
            <v>43983</v>
          </cell>
          <cell r="G7">
            <v>0</v>
          </cell>
          <cell r="H7">
            <v>501580</v>
          </cell>
          <cell r="I7">
            <v>0</v>
          </cell>
          <cell r="J7">
            <v>0</v>
          </cell>
          <cell r="K7">
            <v>0</v>
          </cell>
          <cell r="L7">
            <v>0</v>
          </cell>
          <cell r="M7">
            <v>0</v>
          </cell>
          <cell r="N7">
            <v>0</v>
          </cell>
          <cell r="O7">
            <v>0</v>
          </cell>
          <cell r="P7">
            <v>501580</v>
          </cell>
          <cell r="Q7">
            <v>501580</v>
          </cell>
          <cell r="R7" t="str">
            <v>FACTURA DEVUELTA</v>
          </cell>
          <cell r="S7" t="str">
            <v>Devuelta</v>
          </cell>
        </row>
        <row r="8">
          <cell r="D8" t="str">
            <v>891300047_CH72287</v>
          </cell>
          <cell r="E8">
            <v>43874</v>
          </cell>
          <cell r="F8">
            <v>44044</v>
          </cell>
          <cell r="G8">
            <v>0</v>
          </cell>
          <cell r="H8">
            <v>43032</v>
          </cell>
          <cell r="I8">
            <v>0</v>
          </cell>
          <cell r="J8">
            <v>0</v>
          </cell>
          <cell r="K8">
            <v>0</v>
          </cell>
          <cell r="L8">
            <v>0</v>
          </cell>
          <cell r="M8">
            <v>0</v>
          </cell>
          <cell r="N8">
            <v>0</v>
          </cell>
          <cell r="O8">
            <v>0</v>
          </cell>
          <cell r="P8">
            <v>43032</v>
          </cell>
          <cell r="Q8">
            <v>43032</v>
          </cell>
          <cell r="R8" t="str">
            <v>FACTURA DEVUELTA</v>
          </cell>
          <cell r="S8" t="str">
            <v>Devuelta</v>
          </cell>
        </row>
        <row r="9">
          <cell r="D9" t="str">
            <v>891300047_CH72290</v>
          </cell>
          <cell r="E9">
            <v>43874</v>
          </cell>
          <cell r="F9">
            <v>44044</v>
          </cell>
          <cell r="G9">
            <v>0</v>
          </cell>
          <cell r="H9">
            <v>1196616</v>
          </cell>
          <cell r="I9">
            <v>0</v>
          </cell>
          <cell r="J9">
            <v>0</v>
          </cell>
          <cell r="K9">
            <v>0</v>
          </cell>
          <cell r="L9">
            <v>0</v>
          </cell>
          <cell r="M9">
            <v>0</v>
          </cell>
          <cell r="N9">
            <v>0</v>
          </cell>
          <cell r="O9">
            <v>0</v>
          </cell>
          <cell r="P9">
            <v>1196616</v>
          </cell>
          <cell r="Q9">
            <v>1196616</v>
          </cell>
          <cell r="R9" t="str">
            <v>FACTURA DEVUELTA</v>
          </cell>
          <cell r="S9" t="str">
            <v>Devuelta</v>
          </cell>
        </row>
        <row r="10">
          <cell r="D10" t="str">
            <v>891300047_CH73337</v>
          </cell>
          <cell r="E10">
            <v>43936</v>
          </cell>
          <cell r="F10">
            <v>44044</v>
          </cell>
          <cell r="G10">
            <v>0</v>
          </cell>
          <cell r="H10">
            <v>114868</v>
          </cell>
          <cell r="I10">
            <v>0</v>
          </cell>
          <cell r="J10">
            <v>0</v>
          </cell>
          <cell r="K10">
            <v>0</v>
          </cell>
          <cell r="L10">
            <v>0</v>
          </cell>
          <cell r="M10">
            <v>0</v>
          </cell>
          <cell r="N10">
            <v>0</v>
          </cell>
          <cell r="O10">
            <v>0</v>
          </cell>
          <cell r="P10">
            <v>114868</v>
          </cell>
          <cell r="Q10">
            <v>114868</v>
          </cell>
          <cell r="R10" t="str">
            <v>FACTURA DEVUELTA</v>
          </cell>
          <cell r="S10" t="str">
            <v>Devuelta</v>
          </cell>
        </row>
        <row r="11">
          <cell r="D11" t="str">
            <v>891300047_CH73594</v>
          </cell>
          <cell r="E11">
            <v>43948</v>
          </cell>
          <cell r="F11">
            <v>44044</v>
          </cell>
          <cell r="G11">
            <v>0</v>
          </cell>
          <cell r="H11">
            <v>1088253</v>
          </cell>
          <cell r="I11">
            <v>0</v>
          </cell>
          <cell r="J11">
            <v>0</v>
          </cell>
          <cell r="K11">
            <v>0</v>
          </cell>
          <cell r="L11">
            <v>0</v>
          </cell>
          <cell r="M11">
            <v>0</v>
          </cell>
          <cell r="N11">
            <v>0</v>
          </cell>
          <cell r="O11">
            <v>0</v>
          </cell>
          <cell r="P11">
            <v>1088253</v>
          </cell>
          <cell r="Q11">
            <v>1088253</v>
          </cell>
          <cell r="R11" t="str">
            <v>FACTURA DEVUELTA</v>
          </cell>
          <cell r="S11" t="str">
            <v>Devuelta</v>
          </cell>
        </row>
        <row r="12">
          <cell r="D12" t="str">
            <v>891300047_CH73621</v>
          </cell>
          <cell r="E12">
            <v>43948</v>
          </cell>
          <cell r="F12">
            <v>44044</v>
          </cell>
          <cell r="G12">
            <v>0</v>
          </cell>
          <cell r="H12">
            <v>110448</v>
          </cell>
          <cell r="I12">
            <v>0</v>
          </cell>
          <cell r="J12">
            <v>0</v>
          </cell>
          <cell r="K12">
            <v>0</v>
          </cell>
          <cell r="L12">
            <v>0</v>
          </cell>
          <cell r="M12">
            <v>0</v>
          </cell>
          <cell r="N12">
            <v>0</v>
          </cell>
          <cell r="O12">
            <v>0</v>
          </cell>
          <cell r="P12">
            <v>110448</v>
          </cell>
          <cell r="Q12">
            <v>110448</v>
          </cell>
          <cell r="R12" t="str">
            <v>FACTURA DEVUELTA</v>
          </cell>
          <cell r="S12" t="str">
            <v>Devuelta</v>
          </cell>
        </row>
        <row r="13">
          <cell r="D13" t="str">
            <v>891300047_SV1754</v>
          </cell>
          <cell r="E13">
            <v>44022</v>
          </cell>
          <cell r="F13">
            <v>44044</v>
          </cell>
          <cell r="G13">
            <v>0</v>
          </cell>
          <cell r="H13">
            <v>101640</v>
          </cell>
          <cell r="I13">
            <v>0</v>
          </cell>
          <cell r="J13">
            <v>0</v>
          </cell>
          <cell r="K13">
            <v>0</v>
          </cell>
          <cell r="L13">
            <v>0</v>
          </cell>
          <cell r="M13">
            <v>0</v>
          </cell>
          <cell r="N13">
            <v>0</v>
          </cell>
          <cell r="O13">
            <v>0</v>
          </cell>
          <cell r="P13">
            <v>101640</v>
          </cell>
          <cell r="Q13">
            <v>101640</v>
          </cell>
          <cell r="R13" t="str">
            <v>FACTURA DEVUELTA</v>
          </cell>
          <cell r="S13" t="str">
            <v>Devuelta</v>
          </cell>
        </row>
        <row r="14">
          <cell r="D14" t="str">
            <v>891300047_CHE5</v>
          </cell>
          <cell r="E14">
            <v>44051</v>
          </cell>
          <cell r="F14">
            <v>44075</v>
          </cell>
          <cell r="G14">
            <v>44094</v>
          </cell>
          <cell r="H14">
            <v>427828</v>
          </cell>
          <cell r="I14">
            <v>0</v>
          </cell>
          <cell r="J14">
            <v>0</v>
          </cell>
          <cell r="K14">
            <v>0</v>
          </cell>
          <cell r="L14">
            <v>0</v>
          </cell>
          <cell r="M14">
            <v>0</v>
          </cell>
          <cell r="N14">
            <v>0</v>
          </cell>
          <cell r="O14">
            <v>0</v>
          </cell>
          <cell r="P14">
            <v>427828</v>
          </cell>
          <cell r="Q14">
            <v>427828</v>
          </cell>
          <cell r="R14" t="str">
            <v>FACTURA ACEPTADA POR LA IPS</v>
          </cell>
          <cell r="S14" t="str">
            <v>Finalizada</v>
          </cell>
        </row>
        <row r="15">
          <cell r="D15" t="str">
            <v>891300047_FECP3104</v>
          </cell>
          <cell r="E15">
            <v>44089</v>
          </cell>
          <cell r="F15">
            <v>44105</v>
          </cell>
          <cell r="G15">
            <v>44118</v>
          </cell>
          <cell r="H15">
            <v>216994</v>
          </cell>
          <cell r="I15">
            <v>0</v>
          </cell>
          <cell r="J15">
            <v>0</v>
          </cell>
          <cell r="K15">
            <v>0</v>
          </cell>
          <cell r="L15">
            <v>0</v>
          </cell>
          <cell r="M15">
            <v>0</v>
          </cell>
          <cell r="N15">
            <v>0</v>
          </cell>
          <cell r="O15">
            <v>0</v>
          </cell>
          <cell r="P15">
            <v>216994</v>
          </cell>
          <cell r="Q15">
            <v>216994</v>
          </cell>
          <cell r="R15" t="str">
            <v>FACTURA COVID-19</v>
          </cell>
          <cell r="S15" t="str">
            <v>Finalizada</v>
          </cell>
        </row>
        <row r="16">
          <cell r="D16" t="str">
            <v>891300047_FECP3326</v>
          </cell>
          <cell r="E16">
            <v>44090</v>
          </cell>
          <cell r="F16">
            <v>44105</v>
          </cell>
          <cell r="G16">
            <v>44118</v>
          </cell>
          <cell r="H16">
            <v>216994</v>
          </cell>
          <cell r="I16">
            <v>0</v>
          </cell>
          <cell r="J16">
            <v>0</v>
          </cell>
          <cell r="K16">
            <v>0</v>
          </cell>
          <cell r="L16">
            <v>0</v>
          </cell>
          <cell r="M16">
            <v>0</v>
          </cell>
          <cell r="N16">
            <v>0</v>
          </cell>
          <cell r="O16">
            <v>0</v>
          </cell>
          <cell r="P16">
            <v>216994</v>
          </cell>
          <cell r="Q16">
            <v>216994</v>
          </cell>
          <cell r="R16" t="str">
            <v>FACTURA COVID-19</v>
          </cell>
          <cell r="S16" t="str">
            <v>Finalizada</v>
          </cell>
        </row>
        <row r="17">
          <cell r="D17" t="str">
            <v>891300047_CH74847</v>
          </cell>
          <cell r="E17">
            <v>44018</v>
          </cell>
          <cell r="F17">
            <v>44197</v>
          </cell>
          <cell r="G17">
            <v>0</v>
          </cell>
          <cell r="H17">
            <v>553212</v>
          </cell>
          <cell r="I17">
            <v>0</v>
          </cell>
          <cell r="J17">
            <v>0</v>
          </cell>
          <cell r="K17">
            <v>0</v>
          </cell>
          <cell r="L17">
            <v>0</v>
          </cell>
          <cell r="M17">
            <v>0</v>
          </cell>
          <cell r="N17">
            <v>0</v>
          </cell>
          <cell r="O17">
            <v>0</v>
          </cell>
          <cell r="P17">
            <v>553212</v>
          </cell>
          <cell r="Q17">
            <v>553212</v>
          </cell>
          <cell r="R17" t="str">
            <v>FACTURA DEVUELTA</v>
          </cell>
          <cell r="S17" t="str">
            <v>Devuelta</v>
          </cell>
        </row>
        <row r="18">
          <cell r="D18" t="str">
            <v>891300047_SV1454</v>
          </cell>
          <cell r="E18">
            <v>44018</v>
          </cell>
          <cell r="F18">
            <v>44197</v>
          </cell>
          <cell r="G18">
            <v>0</v>
          </cell>
          <cell r="H18">
            <v>198900</v>
          </cell>
          <cell r="I18">
            <v>0</v>
          </cell>
          <cell r="J18">
            <v>0</v>
          </cell>
          <cell r="K18">
            <v>0</v>
          </cell>
          <cell r="L18">
            <v>0</v>
          </cell>
          <cell r="M18">
            <v>0</v>
          </cell>
          <cell r="N18">
            <v>0</v>
          </cell>
          <cell r="O18">
            <v>0</v>
          </cell>
          <cell r="P18">
            <v>198900</v>
          </cell>
          <cell r="Q18">
            <v>198900</v>
          </cell>
          <cell r="R18" t="str">
            <v>FACTURA DEVUELTA</v>
          </cell>
          <cell r="S18" t="str">
            <v>Devuelta</v>
          </cell>
        </row>
        <row r="19">
          <cell r="D19" t="str">
            <v>891300047_SV1688</v>
          </cell>
          <cell r="E19">
            <v>44021</v>
          </cell>
          <cell r="F19">
            <v>44197</v>
          </cell>
          <cell r="G19">
            <v>0</v>
          </cell>
          <cell r="H19">
            <v>198900</v>
          </cell>
          <cell r="I19">
            <v>0</v>
          </cell>
          <cell r="J19">
            <v>0</v>
          </cell>
          <cell r="K19">
            <v>0</v>
          </cell>
          <cell r="L19">
            <v>0</v>
          </cell>
          <cell r="M19">
            <v>0</v>
          </cell>
          <cell r="N19">
            <v>0</v>
          </cell>
          <cell r="O19">
            <v>0</v>
          </cell>
          <cell r="P19">
            <v>198900</v>
          </cell>
          <cell r="Q19">
            <v>198900</v>
          </cell>
          <cell r="R19" t="str">
            <v>FACTURA DEVUELTA</v>
          </cell>
          <cell r="S19" t="str">
            <v>Devuelta</v>
          </cell>
        </row>
        <row r="20">
          <cell r="D20" t="str">
            <v>891300047_CH74990</v>
          </cell>
          <cell r="E20">
            <v>44022</v>
          </cell>
          <cell r="F20">
            <v>44197</v>
          </cell>
          <cell r="G20">
            <v>0</v>
          </cell>
          <cell r="H20">
            <v>640933</v>
          </cell>
          <cell r="I20">
            <v>0</v>
          </cell>
          <cell r="J20">
            <v>0</v>
          </cell>
          <cell r="K20">
            <v>0</v>
          </cell>
          <cell r="L20">
            <v>0</v>
          </cell>
          <cell r="M20">
            <v>0</v>
          </cell>
          <cell r="N20">
            <v>0</v>
          </cell>
          <cell r="O20">
            <v>0</v>
          </cell>
          <cell r="P20">
            <v>640933</v>
          </cell>
          <cell r="Q20">
            <v>640933</v>
          </cell>
          <cell r="R20" t="str">
            <v>FACTURA DEVUELTA</v>
          </cell>
          <cell r="S20" t="str">
            <v>Devuelta</v>
          </cell>
        </row>
        <row r="21">
          <cell r="D21" t="str">
            <v>891300047_CHE353</v>
          </cell>
          <cell r="E21">
            <v>44064</v>
          </cell>
          <cell r="F21">
            <v>44197</v>
          </cell>
          <cell r="G21">
            <v>0</v>
          </cell>
          <cell r="H21">
            <v>220000</v>
          </cell>
          <cell r="I21">
            <v>0</v>
          </cell>
          <cell r="J21">
            <v>0</v>
          </cell>
          <cell r="K21">
            <v>0</v>
          </cell>
          <cell r="L21">
            <v>0</v>
          </cell>
          <cell r="M21">
            <v>0</v>
          </cell>
          <cell r="N21">
            <v>0</v>
          </cell>
          <cell r="O21">
            <v>0</v>
          </cell>
          <cell r="P21">
            <v>220000</v>
          </cell>
          <cell r="Q21">
            <v>220000</v>
          </cell>
          <cell r="R21" t="str">
            <v>FACTURA DEVUELTA</v>
          </cell>
          <cell r="S21" t="str">
            <v>Devuelta</v>
          </cell>
        </row>
        <row r="22">
          <cell r="D22" t="str">
            <v>891300047_UCIE36</v>
          </cell>
          <cell r="E22">
            <v>44067</v>
          </cell>
          <cell r="F22">
            <v>44197</v>
          </cell>
          <cell r="G22">
            <v>0</v>
          </cell>
          <cell r="H22">
            <v>135506</v>
          </cell>
          <cell r="I22">
            <v>0</v>
          </cell>
          <cell r="J22">
            <v>0</v>
          </cell>
          <cell r="K22">
            <v>0</v>
          </cell>
          <cell r="L22">
            <v>0</v>
          </cell>
          <cell r="M22">
            <v>0</v>
          </cell>
          <cell r="N22">
            <v>0</v>
          </cell>
          <cell r="O22">
            <v>0</v>
          </cell>
          <cell r="P22">
            <v>135506</v>
          </cell>
          <cell r="Q22">
            <v>135506</v>
          </cell>
          <cell r="R22" t="str">
            <v>FACTURA DEVUELTA</v>
          </cell>
          <cell r="S22" t="str">
            <v>Devuelta</v>
          </cell>
        </row>
        <row r="23">
          <cell r="D23" t="str">
            <v>891300047_CHE505</v>
          </cell>
          <cell r="E23">
            <v>44071</v>
          </cell>
          <cell r="F23">
            <v>44197</v>
          </cell>
          <cell r="G23">
            <v>0</v>
          </cell>
          <cell r="H23">
            <v>220000</v>
          </cell>
          <cell r="I23">
            <v>0</v>
          </cell>
          <cell r="J23">
            <v>0</v>
          </cell>
          <cell r="K23">
            <v>0</v>
          </cell>
          <cell r="L23">
            <v>0</v>
          </cell>
          <cell r="M23">
            <v>0</v>
          </cell>
          <cell r="N23">
            <v>0</v>
          </cell>
          <cell r="O23">
            <v>0</v>
          </cell>
          <cell r="P23">
            <v>220000</v>
          </cell>
          <cell r="Q23">
            <v>220000</v>
          </cell>
          <cell r="R23" t="str">
            <v>FACTURA DEVUELTA</v>
          </cell>
          <cell r="S23" t="str">
            <v>Devuelta</v>
          </cell>
        </row>
        <row r="24">
          <cell r="D24" t="str">
            <v>891300047_CHE516</v>
          </cell>
          <cell r="E24">
            <v>44074</v>
          </cell>
          <cell r="F24">
            <v>44197</v>
          </cell>
          <cell r="G24">
            <v>0</v>
          </cell>
          <cell r="H24">
            <v>322519</v>
          </cell>
          <cell r="I24">
            <v>0</v>
          </cell>
          <cell r="J24">
            <v>0</v>
          </cell>
          <cell r="K24">
            <v>0</v>
          </cell>
          <cell r="L24">
            <v>0</v>
          </cell>
          <cell r="M24">
            <v>0</v>
          </cell>
          <cell r="N24">
            <v>0</v>
          </cell>
          <cell r="O24">
            <v>0</v>
          </cell>
          <cell r="P24">
            <v>322519</v>
          </cell>
          <cell r="Q24">
            <v>322519</v>
          </cell>
          <cell r="R24" t="str">
            <v>FACTURA DEVUELTA</v>
          </cell>
          <cell r="S24" t="str">
            <v>Devuelta</v>
          </cell>
        </row>
        <row r="25">
          <cell r="D25" t="str">
            <v>891300047_CHE583</v>
          </cell>
          <cell r="E25">
            <v>44074</v>
          </cell>
          <cell r="F25">
            <v>44197</v>
          </cell>
          <cell r="G25">
            <v>0</v>
          </cell>
          <cell r="H25">
            <v>5652192</v>
          </cell>
          <cell r="I25">
            <v>0</v>
          </cell>
          <cell r="J25">
            <v>0</v>
          </cell>
          <cell r="K25">
            <v>0</v>
          </cell>
          <cell r="L25">
            <v>0</v>
          </cell>
          <cell r="M25">
            <v>0</v>
          </cell>
          <cell r="N25">
            <v>0</v>
          </cell>
          <cell r="O25">
            <v>0</v>
          </cell>
          <cell r="P25">
            <v>5652192</v>
          </cell>
          <cell r="Q25">
            <v>5652192</v>
          </cell>
          <cell r="R25" t="str">
            <v>FACTURA DEVUELTA</v>
          </cell>
          <cell r="S25" t="str">
            <v>Devuelta</v>
          </cell>
        </row>
        <row r="26">
          <cell r="D26" t="str">
            <v>891300047_CHE584</v>
          </cell>
          <cell r="E26">
            <v>44074</v>
          </cell>
          <cell r="F26">
            <v>44197</v>
          </cell>
          <cell r="G26">
            <v>0</v>
          </cell>
          <cell r="H26">
            <v>111880</v>
          </cell>
          <cell r="I26">
            <v>0</v>
          </cell>
          <cell r="J26">
            <v>0</v>
          </cell>
          <cell r="K26">
            <v>0</v>
          </cell>
          <cell r="L26">
            <v>0</v>
          </cell>
          <cell r="M26">
            <v>0</v>
          </cell>
          <cell r="N26">
            <v>0</v>
          </cell>
          <cell r="O26">
            <v>0</v>
          </cell>
          <cell r="P26">
            <v>111880</v>
          </cell>
          <cell r="Q26">
            <v>111880</v>
          </cell>
          <cell r="R26" t="str">
            <v>FACTURA DEVUELTA</v>
          </cell>
          <cell r="S26" t="str">
            <v>Devuelta</v>
          </cell>
        </row>
        <row r="27">
          <cell r="D27" t="str">
            <v>891300047_CHE586</v>
          </cell>
          <cell r="E27">
            <v>44074</v>
          </cell>
          <cell r="F27">
            <v>44197</v>
          </cell>
          <cell r="G27">
            <v>0</v>
          </cell>
          <cell r="H27">
            <v>115677</v>
          </cell>
          <cell r="I27">
            <v>0</v>
          </cell>
          <cell r="J27">
            <v>0</v>
          </cell>
          <cell r="K27">
            <v>0</v>
          </cell>
          <cell r="L27">
            <v>0</v>
          </cell>
          <cell r="M27">
            <v>0</v>
          </cell>
          <cell r="N27">
            <v>0</v>
          </cell>
          <cell r="O27">
            <v>0</v>
          </cell>
          <cell r="P27">
            <v>115677</v>
          </cell>
          <cell r="Q27">
            <v>115677</v>
          </cell>
          <cell r="R27" t="str">
            <v>FACTURA DEVUELTA</v>
          </cell>
          <cell r="S27" t="str">
            <v>Devuelta</v>
          </cell>
        </row>
        <row r="28">
          <cell r="D28" t="str">
            <v>891300047_CHE587</v>
          </cell>
          <cell r="E28">
            <v>44074</v>
          </cell>
          <cell r="F28">
            <v>44197</v>
          </cell>
          <cell r="G28">
            <v>0</v>
          </cell>
          <cell r="H28">
            <v>149184</v>
          </cell>
          <cell r="I28">
            <v>0</v>
          </cell>
          <cell r="J28">
            <v>0</v>
          </cell>
          <cell r="K28">
            <v>0</v>
          </cell>
          <cell r="L28">
            <v>0</v>
          </cell>
          <cell r="M28">
            <v>0</v>
          </cell>
          <cell r="N28">
            <v>0</v>
          </cell>
          <cell r="O28">
            <v>0</v>
          </cell>
          <cell r="P28">
            <v>149184</v>
          </cell>
          <cell r="Q28">
            <v>149184</v>
          </cell>
          <cell r="R28" t="str">
            <v>FACTURA DEVUELTA</v>
          </cell>
          <cell r="S28" t="str">
            <v>Devuelta</v>
          </cell>
        </row>
        <row r="29">
          <cell r="D29" t="str">
            <v>891300047_CHE594</v>
          </cell>
          <cell r="E29">
            <v>44075</v>
          </cell>
          <cell r="F29">
            <v>44197</v>
          </cell>
          <cell r="G29">
            <v>0</v>
          </cell>
          <cell r="H29">
            <v>321040</v>
          </cell>
          <cell r="I29">
            <v>0</v>
          </cell>
          <cell r="J29">
            <v>0</v>
          </cell>
          <cell r="K29">
            <v>0</v>
          </cell>
          <cell r="L29">
            <v>0</v>
          </cell>
          <cell r="M29">
            <v>0</v>
          </cell>
          <cell r="N29">
            <v>0</v>
          </cell>
          <cell r="O29">
            <v>0</v>
          </cell>
          <cell r="P29">
            <v>321040</v>
          </cell>
          <cell r="Q29">
            <v>321040</v>
          </cell>
          <cell r="R29" t="str">
            <v>FACTURA DEVUELTA</v>
          </cell>
          <cell r="S29" t="str">
            <v>Devuelta</v>
          </cell>
        </row>
        <row r="30">
          <cell r="D30" t="str">
            <v>891300047_CHE638</v>
          </cell>
          <cell r="E30">
            <v>44076</v>
          </cell>
          <cell r="F30">
            <v>44197</v>
          </cell>
          <cell r="G30">
            <v>44211</v>
          </cell>
          <cell r="H30">
            <v>2089755</v>
          </cell>
          <cell r="I30">
            <v>0</v>
          </cell>
          <cell r="J30">
            <v>0</v>
          </cell>
          <cell r="K30">
            <v>0</v>
          </cell>
          <cell r="L30">
            <v>0</v>
          </cell>
          <cell r="M30">
            <v>0</v>
          </cell>
          <cell r="N30">
            <v>0</v>
          </cell>
          <cell r="O30">
            <v>0</v>
          </cell>
          <cell r="P30">
            <v>2089755</v>
          </cell>
          <cell r="Q30">
            <v>2089755</v>
          </cell>
          <cell r="R30" t="str">
            <v>FACTURA ACEPTADA POR LA IPS</v>
          </cell>
          <cell r="S30" t="str">
            <v>Finalizada</v>
          </cell>
        </row>
        <row r="31">
          <cell r="D31" t="str">
            <v>891300047_CHE760</v>
          </cell>
          <cell r="E31">
            <v>44081</v>
          </cell>
          <cell r="F31">
            <v>44197</v>
          </cell>
          <cell r="G31">
            <v>0</v>
          </cell>
          <cell r="H31">
            <v>220000</v>
          </cell>
          <cell r="I31">
            <v>0</v>
          </cell>
          <cell r="J31">
            <v>0</v>
          </cell>
          <cell r="K31">
            <v>0</v>
          </cell>
          <cell r="L31">
            <v>0</v>
          </cell>
          <cell r="M31">
            <v>0</v>
          </cell>
          <cell r="N31">
            <v>0</v>
          </cell>
          <cell r="O31">
            <v>0</v>
          </cell>
          <cell r="P31">
            <v>220000</v>
          </cell>
          <cell r="Q31">
            <v>220000</v>
          </cell>
          <cell r="R31" t="str">
            <v>FACTURA DEVUELTA</v>
          </cell>
          <cell r="S31" t="str">
            <v>Devuelta</v>
          </cell>
        </row>
        <row r="32">
          <cell r="D32" t="str">
            <v>891300047_CHE905</v>
          </cell>
          <cell r="E32">
            <v>44089</v>
          </cell>
          <cell r="F32">
            <v>44197</v>
          </cell>
          <cell r="G32">
            <v>0</v>
          </cell>
          <cell r="H32">
            <v>990966</v>
          </cell>
          <cell r="I32">
            <v>0</v>
          </cell>
          <cell r="J32">
            <v>0</v>
          </cell>
          <cell r="K32">
            <v>0</v>
          </cell>
          <cell r="L32">
            <v>0</v>
          </cell>
          <cell r="M32">
            <v>0</v>
          </cell>
          <cell r="N32">
            <v>0</v>
          </cell>
          <cell r="O32">
            <v>0</v>
          </cell>
          <cell r="P32">
            <v>990966</v>
          </cell>
          <cell r="Q32">
            <v>990966</v>
          </cell>
          <cell r="R32" t="str">
            <v>FACTURA DEVUELTA</v>
          </cell>
          <cell r="S32" t="str">
            <v>Devuelta</v>
          </cell>
        </row>
        <row r="33">
          <cell r="D33" t="str">
            <v>891300047_CHE2321</v>
          </cell>
          <cell r="E33">
            <v>44182</v>
          </cell>
          <cell r="F33">
            <v>44197</v>
          </cell>
          <cell r="G33">
            <v>44212</v>
          </cell>
          <cell r="H33">
            <v>433988</v>
          </cell>
          <cell r="I33">
            <v>0</v>
          </cell>
          <cell r="J33">
            <v>0</v>
          </cell>
          <cell r="K33">
            <v>0</v>
          </cell>
          <cell r="L33">
            <v>0</v>
          </cell>
          <cell r="M33">
            <v>0</v>
          </cell>
          <cell r="N33">
            <v>0</v>
          </cell>
          <cell r="O33">
            <v>0</v>
          </cell>
          <cell r="P33">
            <v>433988</v>
          </cell>
          <cell r="Q33">
            <v>433988</v>
          </cell>
          <cell r="R33" t="str">
            <v>FACTURA COVID-19</v>
          </cell>
          <cell r="S33" t="str">
            <v>Finalizada</v>
          </cell>
        </row>
        <row r="34">
          <cell r="D34" t="str">
            <v>891300047_FECP12998</v>
          </cell>
          <cell r="E34">
            <v>44212</v>
          </cell>
          <cell r="F34">
            <v>44228</v>
          </cell>
          <cell r="G34">
            <v>0</v>
          </cell>
          <cell r="H34">
            <v>216994</v>
          </cell>
          <cell r="I34">
            <v>0</v>
          </cell>
          <cell r="J34">
            <v>0</v>
          </cell>
          <cell r="K34">
            <v>0</v>
          </cell>
          <cell r="L34">
            <v>0</v>
          </cell>
          <cell r="M34">
            <v>0</v>
          </cell>
          <cell r="N34">
            <v>0</v>
          </cell>
          <cell r="O34">
            <v>0</v>
          </cell>
          <cell r="P34">
            <v>216994</v>
          </cell>
          <cell r="Q34">
            <v>216994</v>
          </cell>
          <cell r="R34" t="str">
            <v>FACTURA DEVUELTA</v>
          </cell>
          <cell r="S34" t="str">
            <v>Devuelta</v>
          </cell>
        </row>
        <row r="35">
          <cell r="D35" t="str">
            <v>891300047_FECP13009</v>
          </cell>
          <cell r="E35">
            <v>44212</v>
          </cell>
          <cell r="F35">
            <v>44228</v>
          </cell>
          <cell r="G35">
            <v>0</v>
          </cell>
          <cell r="H35">
            <v>216994</v>
          </cell>
          <cell r="I35">
            <v>0</v>
          </cell>
          <cell r="J35">
            <v>0</v>
          </cell>
          <cell r="K35">
            <v>0</v>
          </cell>
          <cell r="L35">
            <v>0</v>
          </cell>
          <cell r="M35">
            <v>0</v>
          </cell>
          <cell r="N35">
            <v>0</v>
          </cell>
          <cell r="O35">
            <v>0</v>
          </cell>
          <cell r="P35">
            <v>216994</v>
          </cell>
          <cell r="Q35">
            <v>216994</v>
          </cell>
          <cell r="R35" t="str">
            <v>FACTURA DEVUELTA</v>
          </cell>
          <cell r="S35" t="str">
            <v>Devuelta</v>
          </cell>
        </row>
        <row r="36">
          <cell r="D36" t="str">
            <v>891300047_FECP13072</v>
          </cell>
          <cell r="E36">
            <v>44214</v>
          </cell>
          <cell r="F36">
            <v>44228</v>
          </cell>
          <cell r="G36">
            <v>0</v>
          </cell>
          <cell r="H36">
            <v>297826</v>
          </cell>
          <cell r="I36">
            <v>0</v>
          </cell>
          <cell r="J36">
            <v>0</v>
          </cell>
          <cell r="K36">
            <v>0</v>
          </cell>
          <cell r="L36">
            <v>0</v>
          </cell>
          <cell r="M36">
            <v>0</v>
          </cell>
          <cell r="N36">
            <v>0</v>
          </cell>
          <cell r="O36">
            <v>0</v>
          </cell>
          <cell r="P36">
            <v>297826</v>
          </cell>
          <cell r="Q36">
            <v>297826</v>
          </cell>
          <cell r="R36" t="str">
            <v>FACTURA DEVUELTA</v>
          </cell>
          <cell r="S36" t="str">
            <v>Devuelta</v>
          </cell>
        </row>
        <row r="37">
          <cell r="D37" t="str">
            <v>891300047_FECP13075</v>
          </cell>
          <cell r="E37">
            <v>44214</v>
          </cell>
          <cell r="F37">
            <v>44228</v>
          </cell>
          <cell r="G37">
            <v>44243</v>
          </cell>
          <cell r="H37">
            <v>297826</v>
          </cell>
          <cell r="I37">
            <v>0</v>
          </cell>
          <cell r="J37">
            <v>0</v>
          </cell>
          <cell r="K37">
            <v>0</v>
          </cell>
          <cell r="L37">
            <v>0</v>
          </cell>
          <cell r="M37">
            <v>0</v>
          </cell>
          <cell r="N37">
            <v>0</v>
          </cell>
          <cell r="O37">
            <v>0</v>
          </cell>
          <cell r="P37">
            <v>297826</v>
          </cell>
          <cell r="Q37">
            <v>297826</v>
          </cell>
          <cell r="R37" t="str">
            <v>FACTURA COVID-19</v>
          </cell>
          <cell r="S37" t="str">
            <v>Finalizada</v>
          </cell>
        </row>
        <row r="38">
          <cell r="D38" t="str">
            <v>891300047_FECP13080</v>
          </cell>
          <cell r="E38">
            <v>44214</v>
          </cell>
          <cell r="F38">
            <v>44228</v>
          </cell>
          <cell r="G38">
            <v>0</v>
          </cell>
          <cell r="H38">
            <v>297826</v>
          </cell>
          <cell r="I38">
            <v>0</v>
          </cell>
          <cell r="J38">
            <v>0</v>
          </cell>
          <cell r="K38">
            <v>0</v>
          </cell>
          <cell r="L38">
            <v>0</v>
          </cell>
          <cell r="M38">
            <v>0</v>
          </cell>
          <cell r="N38">
            <v>0</v>
          </cell>
          <cell r="O38">
            <v>0</v>
          </cell>
          <cell r="P38">
            <v>297826</v>
          </cell>
          <cell r="Q38">
            <v>297826</v>
          </cell>
          <cell r="R38" t="str">
            <v>FACTURA DEVUELTA</v>
          </cell>
          <cell r="S38" t="str">
            <v>Devuelta</v>
          </cell>
        </row>
        <row r="39">
          <cell r="D39" t="str">
            <v>891300047_FECP13547</v>
          </cell>
          <cell r="E39">
            <v>44218</v>
          </cell>
          <cell r="F39">
            <v>44228</v>
          </cell>
          <cell r="G39">
            <v>44243</v>
          </cell>
          <cell r="H39">
            <v>80832</v>
          </cell>
          <cell r="I39">
            <v>0</v>
          </cell>
          <cell r="J39">
            <v>0</v>
          </cell>
          <cell r="K39">
            <v>0</v>
          </cell>
          <cell r="L39">
            <v>0</v>
          </cell>
          <cell r="M39">
            <v>0</v>
          </cell>
          <cell r="N39">
            <v>0</v>
          </cell>
          <cell r="O39">
            <v>0</v>
          </cell>
          <cell r="P39">
            <v>80832</v>
          </cell>
          <cell r="Q39">
            <v>80832</v>
          </cell>
          <cell r="R39" t="str">
            <v>FACTURA ACEPTADA POR LA IPS</v>
          </cell>
          <cell r="S39" t="str">
            <v>Finalizada</v>
          </cell>
        </row>
        <row r="40">
          <cell r="D40" t="str">
            <v>891300047_FECP15468</v>
          </cell>
          <cell r="E40">
            <v>44242</v>
          </cell>
          <cell r="F40">
            <v>44256</v>
          </cell>
          <cell r="G40">
            <v>44273</v>
          </cell>
          <cell r="H40">
            <v>80832</v>
          </cell>
          <cell r="I40">
            <v>0</v>
          </cell>
          <cell r="J40">
            <v>0</v>
          </cell>
          <cell r="K40">
            <v>0</v>
          </cell>
          <cell r="L40">
            <v>0</v>
          </cell>
          <cell r="M40">
            <v>0</v>
          </cell>
          <cell r="N40">
            <v>0</v>
          </cell>
          <cell r="O40">
            <v>0</v>
          </cell>
          <cell r="P40">
            <v>80832</v>
          </cell>
          <cell r="Q40">
            <v>80832</v>
          </cell>
          <cell r="R40" t="str">
            <v>FACTURA COVID-19</v>
          </cell>
          <cell r="S40" t="str">
            <v>Finalizada</v>
          </cell>
        </row>
        <row r="41">
          <cell r="D41" t="str">
            <v>891300047_CHE2685</v>
          </cell>
          <cell r="E41">
            <v>44214</v>
          </cell>
          <cell r="F41">
            <v>44287</v>
          </cell>
          <cell r="G41">
            <v>44294</v>
          </cell>
          <cell r="H41">
            <v>216994</v>
          </cell>
          <cell r="I41">
            <v>0</v>
          </cell>
          <cell r="J41">
            <v>0</v>
          </cell>
          <cell r="K41">
            <v>0</v>
          </cell>
          <cell r="L41">
            <v>0</v>
          </cell>
          <cell r="M41">
            <v>0</v>
          </cell>
          <cell r="N41">
            <v>0</v>
          </cell>
          <cell r="O41">
            <v>0</v>
          </cell>
          <cell r="P41">
            <v>216994</v>
          </cell>
          <cell r="Q41">
            <v>216994</v>
          </cell>
          <cell r="R41" t="str">
            <v>FACTURA COVID-19</v>
          </cell>
          <cell r="S41" t="str">
            <v>Finalizada</v>
          </cell>
        </row>
        <row r="42">
          <cell r="D42" t="str">
            <v>891300047_FECP13099</v>
          </cell>
          <cell r="E42">
            <v>44214</v>
          </cell>
          <cell r="F42">
            <v>44287</v>
          </cell>
          <cell r="G42">
            <v>0</v>
          </cell>
          <cell r="H42">
            <v>297826</v>
          </cell>
          <cell r="I42">
            <v>0</v>
          </cell>
          <cell r="J42">
            <v>0</v>
          </cell>
          <cell r="K42">
            <v>0</v>
          </cell>
          <cell r="L42">
            <v>0</v>
          </cell>
          <cell r="M42">
            <v>0</v>
          </cell>
          <cell r="N42">
            <v>0</v>
          </cell>
          <cell r="O42">
            <v>0</v>
          </cell>
          <cell r="P42">
            <v>297826</v>
          </cell>
          <cell r="Q42">
            <v>297826</v>
          </cell>
          <cell r="R42" t="str">
            <v>FACTURA DEVUELTA</v>
          </cell>
          <cell r="S42" t="str">
            <v>Devuelta</v>
          </cell>
        </row>
        <row r="43">
          <cell r="D43" t="str">
            <v>891300047_FECP13990</v>
          </cell>
          <cell r="E43">
            <v>44225</v>
          </cell>
          <cell r="F43">
            <v>44287</v>
          </cell>
          <cell r="G43">
            <v>0</v>
          </cell>
          <cell r="H43">
            <v>316994</v>
          </cell>
          <cell r="I43">
            <v>0</v>
          </cell>
          <cell r="J43">
            <v>0</v>
          </cell>
          <cell r="K43">
            <v>0</v>
          </cell>
          <cell r="L43">
            <v>0</v>
          </cell>
          <cell r="M43">
            <v>0</v>
          </cell>
          <cell r="N43">
            <v>0</v>
          </cell>
          <cell r="O43">
            <v>0</v>
          </cell>
          <cell r="P43">
            <v>316994</v>
          </cell>
          <cell r="Q43">
            <v>316994</v>
          </cell>
          <cell r="R43" t="str">
            <v>FACTURA DEVUELTA</v>
          </cell>
          <cell r="S43" t="str">
            <v>Devuelta</v>
          </cell>
        </row>
        <row r="44">
          <cell r="D44" t="str">
            <v>891300047_CHE3174</v>
          </cell>
          <cell r="E44">
            <v>44246</v>
          </cell>
          <cell r="F44">
            <v>44287</v>
          </cell>
          <cell r="G44">
            <v>0</v>
          </cell>
          <cell r="H44">
            <v>249451</v>
          </cell>
          <cell r="I44">
            <v>0</v>
          </cell>
          <cell r="J44">
            <v>0</v>
          </cell>
          <cell r="K44">
            <v>0</v>
          </cell>
          <cell r="L44">
            <v>0</v>
          </cell>
          <cell r="M44">
            <v>0</v>
          </cell>
          <cell r="N44">
            <v>0</v>
          </cell>
          <cell r="O44">
            <v>0</v>
          </cell>
          <cell r="P44">
            <v>249451</v>
          </cell>
          <cell r="Q44">
            <v>249451</v>
          </cell>
          <cell r="R44" t="str">
            <v>FACTURA DEVUELTA</v>
          </cell>
          <cell r="S44" t="str">
            <v>Devuelta</v>
          </cell>
        </row>
        <row r="45">
          <cell r="D45" t="str">
            <v>891300047_CHE3299</v>
          </cell>
          <cell r="E45">
            <v>44254</v>
          </cell>
          <cell r="F45">
            <v>44287</v>
          </cell>
          <cell r="G45">
            <v>0</v>
          </cell>
          <cell r="H45">
            <v>149924</v>
          </cell>
          <cell r="I45">
            <v>0</v>
          </cell>
          <cell r="J45">
            <v>0</v>
          </cell>
          <cell r="K45">
            <v>0</v>
          </cell>
          <cell r="L45">
            <v>0</v>
          </cell>
          <cell r="M45">
            <v>0</v>
          </cell>
          <cell r="N45">
            <v>0</v>
          </cell>
          <cell r="O45">
            <v>0</v>
          </cell>
          <cell r="P45">
            <v>149924</v>
          </cell>
          <cell r="Q45">
            <v>149924</v>
          </cell>
          <cell r="R45" t="str">
            <v>FACTURA DEVUELTA</v>
          </cell>
          <cell r="S45" t="str">
            <v>Devuelta</v>
          </cell>
        </row>
        <row r="46">
          <cell r="D46" t="str">
            <v>891300047_FECP16514</v>
          </cell>
          <cell r="E46">
            <v>44256</v>
          </cell>
          <cell r="F46">
            <v>44287</v>
          </cell>
          <cell r="G46">
            <v>44300</v>
          </cell>
          <cell r="H46">
            <v>80832</v>
          </cell>
          <cell r="I46">
            <v>0</v>
          </cell>
          <cell r="J46">
            <v>0</v>
          </cell>
          <cell r="K46">
            <v>0</v>
          </cell>
          <cell r="L46">
            <v>0</v>
          </cell>
          <cell r="M46">
            <v>0</v>
          </cell>
          <cell r="N46">
            <v>0</v>
          </cell>
          <cell r="O46">
            <v>0</v>
          </cell>
          <cell r="P46">
            <v>80832</v>
          </cell>
          <cell r="Q46">
            <v>80832</v>
          </cell>
          <cell r="R46" t="str">
            <v>FACTURA COVID-19</v>
          </cell>
          <cell r="S46" t="str">
            <v>Finalizada</v>
          </cell>
        </row>
        <row r="47">
          <cell r="D47" t="str">
            <v>891300047_FECP16556</v>
          </cell>
          <cell r="E47">
            <v>44257</v>
          </cell>
          <cell r="F47">
            <v>44287</v>
          </cell>
          <cell r="G47">
            <v>44302</v>
          </cell>
          <cell r="H47">
            <v>216994</v>
          </cell>
          <cell r="I47">
            <v>0</v>
          </cell>
          <cell r="J47">
            <v>0</v>
          </cell>
          <cell r="K47">
            <v>0</v>
          </cell>
          <cell r="L47">
            <v>0</v>
          </cell>
          <cell r="M47">
            <v>0</v>
          </cell>
          <cell r="N47">
            <v>0</v>
          </cell>
          <cell r="O47">
            <v>0</v>
          </cell>
          <cell r="P47">
            <v>216994</v>
          </cell>
          <cell r="Q47">
            <v>216994</v>
          </cell>
          <cell r="R47" t="str">
            <v>FACTURA COVID-19</v>
          </cell>
          <cell r="S47" t="str">
            <v>Finalizada</v>
          </cell>
        </row>
        <row r="48">
          <cell r="D48" t="str">
            <v>891300047_FECP17932</v>
          </cell>
          <cell r="E48">
            <v>44279</v>
          </cell>
          <cell r="F48">
            <v>44287</v>
          </cell>
          <cell r="G48">
            <v>44300</v>
          </cell>
          <cell r="H48">
            <v>80832</v>
          </cell>
          <cell r="I48">
            <v>0</v>
          </cell>
          <cell r="J48">
            <v>0</v>
          </cell>
          <cell r="K48">
            <v>0</v>
          </cell>
          <cell r="L48">
            <v>0</v>
          </cell>
          <cell r="M48">
            <v>0</v>
          </cell>
          <cell r="N48">
            <v>0</v>
          </cell>
          <cell r="O48">
            <v>0</v>
          </cell>
          <cell r="P48">
            <v>80832</v>
          </cell>
          <cell r="Q48">
            <v>80832</v>
          </cell>
          <cell r="R48" t="str">
            <v>FACTURA COVID-19</v>
          </cell>
          <cell r="S48" t="str">
            <v>Finalizada</v>
          </cell>
        </row>
        <row r="49">
          <cell r="D49" t="str">
            <v>891300047_FECP22047</v>
          </cell>
          <cell r="E49">
            <v>44328</v>
          </cell>
          <cell r="F49">
            <v>44348</v>
          </cell>
          <cell r="G49">
            <v>0</v>
          </cell>
          <cell r="H49">
            <v>80832</v>
          </cell>
          <cell r="I49">
            <v>0</v>
          </cell>
          <cell r="J49">
            <v>0</v>
          </cell>
          <cell r="K49">
            <v>0</v>
          </cell>
          <cell r="L49">
            <v>0</v>
          </cell>
          <cell r="M49">
            <v>0</v>
          </cell>
          <cell r="N49">
            <v>0</v>
          </cell>
          <cell r="O49">
            <v>0</v>
          </cell>
          <cell r="P49">
            <v>80832</v>
          </cell>
          <cell r="Q49">
            <v>80832</v>
          </cell>
          <cell r="R49" t="str">
            <v>FACTURA DEVUELTA</v>
          </cell>
          <cell r="S49" t="str">
            <v>Devuelta</v>
          </cell>
        </row>
        <row r="50">
          <cell r="D50" t="str">
            <v>891300047_FECP24883</v>
          </cell>
          <cell r="E50">
            <v>44369</v>
          </cell>
          <cell r="F50">
            <v>44378</v>
          </cell>
          <cell r="G50">
            <v>0</v>
          </cell>
          <cell r="H50">
            <v>80832</v>
          </cell>
          <cell r="I50">
            <v>0</v>
          </cell>
          <cell r="J50">
            <v>0</v>
          </cell>
          <cell r="K50">
            <v>0</v>
          </cell>
          <cell r="L50">
            <v>0</v>
          </cell>
          <cell r="M50">
            <v>0</v>
          </cell>
          <cell r="N50">
            <v>0</v>
          </cell>
          <cell r="O50">
            <v>0</v>
          </cell>
          <cell r="P50">
            <v>80832</v>
          </cell>
          <cell r="Q50">
            <v>80832</v>
          </cell>
          <cell r="R50" t="str">
            <v>FACTURA DEVUELTA</v>
          </cell>
          <cell r="S50" t="str">
            <v>Devuelta</v>
          </cell>
        </row>
        <row r="51">
          <cell r="D51" t="str">
            <v>891300047_FECP25514</v>
          </cell>
          <cell r="E51">
            <v>44378</v>
          </cell>
          <cell r="F51">
            <v>44409</v>
          </cell>
          <cell r="G51">
            <v>0</v>
          </cell>
          <cell r="H51">
            <v>216994</v>
          </cell>
          <cell r="I51">
            <v>0</v>
          </cell>
          <cell r="J51">
            <v>0</v>
          </cell>
          <cell r="K51">
            <v>0</v>
          </cell>
          <cell r="L51">
            <v>0</v>
          </cell>
          <cell r="M51">
            <v>0</v>
          </cell>
          <cell r="N51">
            <v>0</v>
          </cell>
          <cell r="O51">
            <v>0</v>
          </cell>
          <cell r="P51">
            <v>216994</v>
          </cell>
          <cell r="Q51">
            <v>216994</v>
          </cell>
          <cell r="R51" t="str">
            <v>FACTURA DEVUELTA</v>
          </cell>
          <cell r="S51" t="str">
            <v>Devuelta</v>
          </cell>
        </row>
        <row r="52">
          <cell r="D52" t="str">
            <v>891300047_FECP25990</v>
          </cell>
          <cell r="E52">
            <v>44385</v>
          </cell>
          <cell r="F52">
            <v>44409</v>
          </cell>
          <cell r="G52">
            <v>0</v>
          </cell>
          <cell r="H52">
            <v>80832</v>
          </cell>
          <cell r="I52">
            <v>0</v>
          </cell>
          <cell r="J52">
            <v>0</v>
          </cell>
          <cell r="K52">
            <v>0</v>
          </cell>
          <cell r="L52">
            <v>0</v>
          </cell>
          <cell r="M52">
            <v>0</v>
          </cell>
          <cell r="N52">
            <v>0</v>
          </cell>
          <cell r="O52">
            <v>0</v>
          </cell>
          <cell r="P52">
            <v>80832</v>
          </cell>
          <cell r="Q52">
            <v>80832</v>
          </cell>
          <cell r="R52" t="str">
            <v>FACTURA DEVUELTA</v>
          </cell>
          <cell r="S52" t="str">
            <v>Devuelta</v>
          </cell>
        </row>
        <row r="53">
          <cell r="D53" t="str">
            <v>891300047_FECP26587</v>
          </cell>
          <cell r="E53">
            <v>44394</v>
          </cell>
          <cell r="F53">
            <v>44409</v>
          </cell>
          <cell r="G53">
            <v>0</v>
          </cell>
          <cell r="H53">
            <v>297826</v>
          </cell>
          <cell r="I53">
            <v>0</v>
          </cell>
          <cell r="J53">
            <v>0</v>
          </cell>
          <cell r="K53">
            <v>0</v>
          </cell>
          <cell r="L53">
            <v>0</v>
          </cell>
          <cell r="M53">
            <v>0</v>
          </cell>
          <cell r="N53">
            <v>0</v>
          </cell>
          <cell r="O53">
            <v>0</v>
          </cell>
          <cell r="P53">
            <v>297826</v>
          </cell>
          <cell r="Q53">
            <v>297826</v>
          </cell>
          <cell r="R53" t="str">
            <v>FACTURA DEVUELTA</v>
          </cell>
          <cell r="S53" t="str">
            <v>Devuelta</v>
          </cell>
        </row>
        <row r="54">
          <cell r="D54" t="str">
            <v>891300047_FECP29566</v>
          </cell>
          <cell r="E54">
            <v>44425</v>
          </cell>
          <cell r="F54">
            <v>44440</v>
          </cell>
          <cell r="G54">
            <v>0</v>
          </cell>
          <cell r="H54">
            <v>297826</v>
          </cell>
          <cell r="I54">
            <v>0</v>
          </cell>
          <cell r="J54">
            <v>0</v>
          </cell>
          <cell r="K54">
            <v>0</v>
          </cell>
          <cell r="L54">
            <v>0</v>
          </cell>
          <cell r="M54">
            <v>0</v>
          </cell>
          <cell r="N54">
            <v>0</v>
          </cell>
          <cell r="O54">
            <v>0</v>
          </cell>
          <cell r="P54">
            <v>297826</v>
          </cell>
          <cell r="Q54">
            <v>297826</v>
          </cell>
          <cell r="R54" t="str">
            <v>FACTURA DEVUELTA</v>
          </cell>
          <cell r="S54" t="str">
            <v>Devuelta</v>
          </cell>
        </row>
        <row r="55">
          <cell r="D55" t="str">
            <v>891300047_FECP29940</v>
          </cell>
          <cell r="E55">
            <v>44428</v>
          </cell>
          <cell r="F55">
            <v>44440</v>
          </cell>
          <cell r="G55">
            <v>0</v>
          </cell>
          <cell r="H55">
            <v>80832</v>
          </cell>
          <cell r="I55">
            <v>0</v>
          </cell>
          <cell r="J55">
            <v>0</v>
          </cell>
          <cell r="K55">
            <v>0</v>
          </cell>
          <cell r="L55">
            <v>0</v>
          </cell>
          <cell r="M55">
            <v>0</v>
          </cell>
          <cell r="N55">
            <v>0</v>
          </cell>
          <cell r="O55">
            <v>0</v>
          </cell>
          <cell r="P55">
            <v>80832</v>
          </cell>
          <cell r="Q55">
            <v>80832</v>
          </cell>
          <cell r="R55" t="str">
            <v>FACTURA DEVUELTA</v>
          </cell>
          <cell r="S55" t="str">
            <v>Devuelta</v>
          </cell>
        </row>
        <row r="56">
          <cell r="D56" t="str">
            <v>891300047_FECP30240</v>
          </cell>
          <cell r="E56">
            <v>44431</v>
          </cell>
          <cell r="F56">
            <v>44440</v>
          </cell>
          <cell r="G56">
            <v>0</v>
          </cell>
          <cell r="H56">
            <v>80832</v>
          </cell>
          <cell r="I56">
            <v>0</v>
          </cell>
          <cell r="J56">
            <v>0</v>
          </cell>
          <cell r="K56">
            <v>0</v>
          </cell>
          <cell r="L56">
            <v>0</v>
          </cell>
          <cell r="M56">
            <v>0</v>
          </cell>
          <cell r="N56">
            <v>0</v>
          </cell>
          <cell r="O56">
            <v>0</v>
          </cell>
          <cell r="P56">
            <v>80832</v>
          </cell>
          <cell r="Q56">
            <v>80832</v>
          </cell>
          <cell r="R56" t="str">
            <v>FACTURA DEVUELTA</v>
          </cell>
          <cell r="S56" t="str">
            <v>Devuelta</v>
          </cell>
        </row>
        <row r="57">
          <cell r="D57" t="str">
            <v>891300047_FECP31649</v>
          </cell>
          <cell r="E57">
            <v>44442</v>
          </cell>
          <cell r="F57">
            <v>44470</v>
          </cell>
          <cell r="G57">
            <v>0</v>
          </cell>
          <cell r="H57">
            <v>297826</v>
          </cell>
          <cell r="I57">
            <v>0</v>
          </cell>
          <cell r="J57">
            <v>0</v>
          </cell>
          <cell r="K57">
            <v>0</v>
          </cell>
          <cell r="L57">
            <v>0</v>
          </cell>
          <cell r="M57">
            <v>0</v>
          </cell>
          <cell r="N57">
            <v>0</v>
          </cell>
          <cell r="O57">
            <v>0</v>
          </cell>
          <cell r="P57">
            <v>297826</v>
          </cell>
          <cell r="Q57">
            <v>297826</v>
          </cell>
          <cell r="R57" t="str">
            <v>FACTURA DEVUELTA</v>
          </cell>
          <cell r="S57" t="str">
            <v>Devuelta</v>
          </cell>
        </row>
        <row r="58">
          <cell r="D58" t="str">
            <v>891300047_FECP31670</v>
          </cell>
          <cell r="E58">
            <v>44442</v>
          </cell>
          <cell r="F58">
            <v>44470</v>
          </cell>
          <cell r="G58">
            <v>0</v>
          </cell>
          <cell r="H58">
            <v>297826</v>
          </cell>
          <cell r="I58">
            <v>0</v>
          </cell>
          <cell r="J58">
            <v>0</v>
          </cell>
          <cell r="K58">
            <v>0</v>
          </cell>
          <cell r="L58">
            <v>0</v>
          </cell>
          <cell r="M58">
            <v>0</v>
          </cell>
          <cell r="N58">
            <v>0</v>
          </cell>
          <cell r="O58">
            <v>0</v>
          </cell>
          <cell r="P58">
            <v>297826</v>
          </cell>
          <cell r="Q58">
            <v>297826</v>
          </cell>
          <cell r="R58" t="str">
            <v>FACTURA DEVUELTA</v>
          </cell>
          <cell r="S58" t="str">
            <v>Devuelta</v>
          </cell>
        </row>
        <row r="59">
          <cell r="D59" t="str">
            <v>891300047_FECP31676</v>
          </cell>
          <cell r="E59">
            <v>44442</v>
          </cell>
          <cell r="F59">
            <v>44470</v>
          </cell>
          <cell r="G59">
            <v>0</v>
          </cell>
          <cell r="H59">
            <v>297826</v>
          </cell>
          <cell r="I59">
            <v>0</v>
          </cell>
          <cell r="J59">
            <v>0</v>
          </cell>
          <cell r="K59">
            <v>0</v>
          </cell>
          <cell r="L59">
            <v>0</v>
          </cell>
          <cell r="M59">
            <v>0</v>
          </cell>
          <cell r="N59">
            <v>0</v>
          </cell>
          <cell r="O59">
            <v>0</v>
          </cell>
          <cell r="P59">
            <v>297826</v>
          </cell>
          <cell r="Q59">
            <v>297826</v>
          </cell>
          <cell r="R59" t="str">
            <v>FACTURA DEVUELTA</v>
          </cell>
          <cell r="S59" t="str">
            <v>Devuelta</v>
          </cell>
        </row>
        <row r="60">
          <cell r="D60" t="str">
            <v>891300047_FECP32579</v>
          </cell>
          <cell r="E60">
            <v>44452</v>
          </cell>
          <cell r="F60">
            <v>44470</v>
          </cell>
          <cell r="G60">
            <v>44483</v>
          </cell>
          <cell r="H60">
            <v>297826</v>
          </cell>
          <cell r="I60">
            <v>0</v>
          </cell>
          <cell r="J60">
            <v>0</v>
          </cell>
          <cell r="K60">
            <v>0</v>
          </cell>
          <cell r="L60">
            <v>0</v>
          </cell>
          <cell r="M60">
            <v>0</v>
          </cell>
          <cell r="N60">
            <v>0</v>
          </cell>
          <cell r="O60">
            <v>0</v>
          </cell>
          <cell r="P60">
            <v>297826</v>
          </cell>
          <cell r="Q60">
            <v>297826</v>
          </cell>
          <cell r="R60" t="str">
            <v>FACTURA COVID-19</v>
          </cell>
          <cell r="S60" t="str">
            <v>Finalizada</v>
          </cell>
        </row>
        <row r="61">
          <cell r="D61" t="str">
            <v>891300047_FECP34956</v>
          </cell>
          <cell r="E61">
            <v>44483</v>
          </cell>
          <cell r="F61">
            <v>44501</v>
          </cell>
          <cell r="G61">
            <v>0</v>
          </cell>
          <cell r="H61">
            <v>216994</v>
          </cell>
          <cell r="I61">
            <v>0</v>
          </cell>
          <cell r="J61">
            <v>0</v>
          </cell>
          <cell r="K61">
            <v>0</v>
          </cell>
          <cell r="L61">
            <v>0</v>
          </cell>
          <cell r="M61">
            <v>0</v>
          </cell>
          <cell r="N61">
            <v>0</v>
          </cell>
          <cell r="O61">
            <v>0</v>
          </cell>
          <cell r="P61">
            <v>216994</v>
          </cell>
          <cell r="Q61">
            <v>216994</v>
          </cell>
          <cell r="R61" t="str">
            <v>FACTURA DEVUELTA</v>
          </cell>
          <cell r="S61" t="str">
            <v>Devuelta</v>
          </cell>
        </row>
        <row r="62">
          <cell r="D62" t="str">
            <v>891300047_CHE6363</v>
          </cell>
          <cell r="E62">
            <v>44485</v>
          </cell>
          <cell r="F62">
            <v>44501</v>
          </cell>
          <cell r="G62">
            <v>44513</v>
          </cell>
          <cell r="H62">
            <v>80832</v>
          </cell>
          <cell r="I62">
            <v>0</v>
          </cell>
          <cell r="J62">
            <v>0</v>
          </cell>
          <cell r="K62">
            <v>0</v>
          </cell>
          <cell r="L62">
            <v>0</v>
          </cell>
          <cell r="M62">
            <v>0</v>
          </cell>
          <cell r="N62">
            <v>0</v>
          </cell>
          <cell r="O62">
            <v>0</v>
          </cell>
          <cell r="P62">
            <v>80832</v>
          </cell>
          <cell r="Q62">
            <v>80832</v>
          </cell>
          <cell r="R62" t="str">
            <v>FACTURA COVID-19</v>
          </cell>
          <cell r="S62" t="str">
            <v>Finalizada</v>
          </cell>
        </row>
        <row r="63">
          <cell r="D63" t="str">
            <v>891300047_FECP35410</v>
          </cell>
          <cell r="E63">
            <v>44486</v>
          </cell>
          <cell r="F63">
            <v>44501</v>
          </cell>
          <cell r="G63">
            <v>0</v>
          </cell>
          <cell r="H63">
            <v>216994</v>
          </cell>
          <cell r="I63">
            <v>0</v>
          </cell>
          <cell r="J63">
            <v>0</v>
          </cell>
          <cell r="K63">
            <v>0</v>
          </cell>
          <cell r="L63">
            <v>0</v>
          </cell>
          <cell r="M63">
            <v>0</v>
          </cell>
          <cell r="N63">
            <v>0</v>
          </cell>
          <cell r="O63">
            <v>0</v>
          </cell>
          <cell r="P63">
            <v>216994</v>
          </cell>
          <cell r="Q63">
            <v>216994</v>
          </cell>
          <cell r="R63" t="str">
            <v>FACTURA DEVUELTA</v>
          </cell>
          <cell r="S63" t="str">
            <v>Devuelta</v>
          </cell>
        </row>
        <row r="64">
          <cell r="D64" t="str">
            <v>891300047_FECP35423</v>
          </cell>
          <cell r="E64">
            <v>44486</v>
          </cell>
          <cell r="F64">
            <v>44501</v>
          </cell>
          <cell r="G64">
            <v>0</v>
          </cell>
          <cell r="H64">
            <v>216994</v>
          </cell>
          <cell r="I64">
            <v>0</v>
          </cell>
          <cell r="J64">
            <v>0</v>
          </cell>
          <cell r="K64">
            <v>0</v>
          </cell>
          <cell r="L64">
            <v>0</v>
          </cell>
          <cell r="M64">
            <v>0</v>
          </cell>
          <cell r="N64">
            <v>0</v>
          </cell>
          <cell r="O64">
            <v>0</v>
          </cell>
          <cell r="P64">
            <v>216994</v>
          </cell>
          <cell r="Q64">
            <v>216994</v>
          </cell>
          <cell r="R64" t="str">
            <v>FACTURA DEVUELTA</v>
          </cell>
          <cell r="S64" t="str">
            <v>Devuelta</v>
          </cell>
        </row>
        <row r="65">
          <cell r="D65" t="str">
            <v>891300047_CHE3463</v>
          </cell>
          <cell r="E65">
            <v>44270</v>
          </cell>
          <cell r="F65">
            <v>44531</v>
          </cell>
          <cell r="G65">
            <v>0</v>
          </cell>
          <cell r="H65">
            <v>1630135</v>
          </cell>
          <cell r="I65">
            <v>0</v>
          </cell>
          <cell r="J65">
            <v>0</v>
          </cell>
          <cell r="K65">
            <v>0</v>
          </cell>
          <cell r="L65">
            <v>0</v>
          </cell>
          <cell r="M65">
            <v>0</v>
          </cell>
          <cell r="N65">
            <v>0</v>
          </cell>
          <cell r="O65">
            <v>0</v>
          </cell>
          <cell r="P65">
            <v>1630135</v>
          </cell>
          <cell r="Q65">
            <v>1630135</v>
          </cell>
          <cell r="R65" t="str">
            <v>FACTURA DEVUELTA</v>
          </cell>
          <cell r="S65" t="str">
            <v>Devuelta</v>
          </cell>
        </row>
        <row r="66">
          <cell r="D66" t="str">
            <v>891300047_UCIE1191</v>
          </cell>
          <cell r="E66">
            <v>44432</v>
          </cell>
          <cell r="F66">
            <v>44531</v>
          </cell>
          <cell r="G66">
            <v>0</v>
          </cell>
          <cell r="H66">
            <v>703003</v>
          </cell>
          <cell r="I66">
            <v>0</v>
          </cell>
          <cell r="J66">
            <v>0</v>
          </cell>
          <cell r="K66">
            <v>0</v>
          </cell>
          <cell r="L66">
            <v>0</v>
          </cell>
          <cell r="M66">
            <v>0</v>
          </cell>
          <cell r="N66">
            <v>0</v>
          </cell>
          <cell r="O66">
            <v>0</v>
          </cell>
          <cell r="P66">
            <v>703003</v>
          </cell>
          <cell r="Q66">
            <v>703003</v>
          </cell>
          <cell r="R66" t="str">
            <v>FACTURA DEVUELTA</v>
          </cell>
          <cell r="S66" t="str">
            <v>Devuelta</v>
          </cell>
        </row>
        <row r="67">
          <cell r="D67" t="str">
            <v>891300047_FECP37051</v>
          </cell>
          <cell r="E67">
            <v>44504</v>
          </cell>
          <cell r="F67">
            <v>44531</v>
          </cell>
          <cell r="G67">
            <v>44545</v>
          </cell>
          <cell r="H67">
            <v>80832</v>
          </cell>
          <cell r="I67">
            <v>0</v>
          </cell>
          <cell r="J67">
            <v>0</v>
          </cell>
          <cell r="K67">
            <v>0</v>
          </cell>
          <cell r="L67">
            <v>0</v>
          </cell>
          <cell r="M67">
            <v>0</v>
          </cell>
          <cell r="N67">
            <v>0</v>
          </cell>
          <cell r="O67">
            <v>0</v>
          </cell>
          <cell r="P67">
            <v>80832</v>
          </cell>
          <cell r="Q67">
            <v>80832</v>
          </cell>
          <cell r="R67" t="str">
            <v>FACTURA ACEPTADA POR LA IPS</v>
          </cell>
          <cell r="S67" t="str">
            <v>Finalizada</v>
          </cell>
        </row>
        <row r="68">
          <cell r="D68" t="str">
            <v>891300047_FECP39100</v>
          </cell>
          <cell r="E68">
            <v>44524</v>
          </cell>
          <cell r="F68">
            <v>44531</v>
          </cell>
          <cell r="G68">
            <v>44545</v>
          </cell>
          <cell r="H68">
            <v>80832</v>
          </cell>
          <cell r="I68">
            <v>0</v>
          </cell>
          <cell r="J68">
            <v>0</v>
          </cell>
          <cell r="K68">
            <v>0</v>
          </cell>
          <cell r="L68">
            <v>0</v>
          </cell>
          <cell r="M68">
            <v>0</v>
          </cell>
          <cell r="N68">
            <v>0</v>
          </cell>
          <cell r="O68">
            <v>0</v>
          </cell>
          <cell r="P68">
            <v>80832</v>
          </cell>
          <cell r="Q68">
            <v>80832</v>
          </cell>
          <cell r="R68" t="str">
            <v>FACTURA COVID-19</v>
          </cell>
          <cell r="S68" t="str">
            <v>Finalizada</v>
          </cell>
        </row>
        <row r="69">
          <cell r="D69" t="str">
            <v>891300047_UCIE1190</v>
          </cell>
          <cell r="E69">
            <v>44432</v>
          </cell>
          <cell r="F69">
            <v>44589</v>
          </cell>
          <cell r="G69">
            <v>0</v>
          </cell>
          <cell r="H69">
            <v>389606</v>
          </cell>
          <cell r="I69">
            <v>0</v>
          </cell>
          <cell r="J69">
            <v>0</v>
          </cell>
          <cell r="K69">
            <v>0</v>
          </cell>
          <cell r="L69">
            <v>0</v>
          </cell>
          <cell r="M69">
            <v>0</v>
          </cell>
          <cell r="N69">
            <v>0</v>
          </cell>
          <cell r="O69">
            <v>0</v>
          </cell>
          <cell r="P69">
            <v>389606</v>
          </cell>
          <cell r="Q69">
            <v>389606</v>
          </cell>
          <cell r="R69" t="str">
            <v>FACTURA DEVUELTA</v>
          </cell>
          <cell r="S69" t="str">
            <v>Devuelta</v>
          </cell>
        </row>
        <row r="70">
          <cell r="D70" t="str">
            <v>891300047_UCIE1480</v>
          </cell>
          <cell r="E70">
            <v>44512</v>
          </cell>
          <cell r="F70">
            <v>44589</v>
          </cell>
          <cell r="G70">
            <v>0</v>
          </cell>
          <cell r="H70">
            <v>2540818</v>
          </cell>
          <cell r="I70">
            <v>0</v>
          </cell>
          <cell r="J70">
            <v>0</v>
          </cell>
          <cell r="K70">
            <v>0</v>
          </cell>
          <cell r="L70">
            <v>0</v>
          </cell>
          <cell r="M70">
            <v>0</v>
          </cell>
          <cell r="N70">
            <v>0</v>
          </cell>
          <cell r="O70">
            <v>0</v>
          </cell>
          <cell r="P70">
            <v>2540818</v>
          </cell>
          <cell r="Q70">
            <v>2540818</v>
          </cell>
          <cell r="R70" t="str">
            <v>FACTURA DEVUELTA</v>
          </cell>
          <cell r="S70" t="str">
            <v>Devuelta</v>
          </cell>
        </row>
        <row r="71">
          <cell r="D71" t="str">
            <v>891300047_UCIE1512</v>
          </cell>
          <cell r="E71">
            <v>44523</v>
          </cell>
          <cell r="F71">
            <v>44589</v>
          </cell>
          <cell r="G71">
            <v>0</v>
          </cell>
          <cell r="H71">
            <v>372329</v>
          </cell>
          <cell r="I71">
            <v>0</v>
          </cell>
          <cell r="J71">
            <v>0</v>
          </cell>
          <cell r="K71">
            <v>0</v>
          </cell>
          <cell r="L71">
            <v>0</v>
          </cell>
          <cell r="M71">
            <v>0</v>
          </cell>
          <cell r="N71">
            <v>0</v>
          </cell>
          <cell r="O71">
            <v>0</v>
          </cell>
          <cell r="P71">
            <v>372329</v>
          </cell>
          <cell r="Q71">
            <v>372329</v>
          </cell>
          <cell r="R71" t="str">
            <v>FACTURA DEVUELTA</v>
          </cell>
          <cell r="S71" t="str">
            <v>Devuelta</v>
          </cell>
        </row>
        <row r="72">
          <cell r="D72" t="str">
            <v>891300047_CHE7042</v>
          </cell>
          <cell r="E72">
            <v>44525</v>
          </cell>
          <cell r="F72">
            <v>44589</v>
          </cell>
          <cell r="G72">
            <v>0</v>
          </cell>
          <cell r="H72">
            <v>216994</v>
          </cell>
          <cell r="I72">
            <v>0</v>
          </cell>
          <cell r="J72">
            <v>0</v>
          </cell>
          <cell r="K72">
            <v>0</v>
          </cell>
          <cell r="L72">
            <v>0</v>
          </cell>
          <cell r="M72">
            <v>0</v>
          </cell>
          <cell r="N72">
            <v>0</v>
          </cell>
          <cell r="O72">
            <v>0</v>
          </cell>
          <cell r="P72">
            <v>216994</v>
          </cell>
          <cell r="Q72">
            <v>216994</v>
          </cell>
          <cell r="R72" t="str">
            <v>FACTURA DEVUELTA</v>
          </cell>
          <cell r="S72" t="str">
            <v>Devuelta</v>
          </cell>
        </row>
        <row r="73">
          <cell r="D73" t="str">
            <v>891300047_FECP39608</v>
          </cell>
          <cell r="E73">
            <v>44525</v>
          </cell>
          <cell r="F73">
            <v>44589</v>
          </cell>
          <cell r="G73">
            <v>0</v>
          </cell>
          <cell r="H73">
            <v>216994</v>
          </cell>
          <cell r="I73">
            <v>0</v>
          </cell>
          <cell r="J73">
            <v>0</v>
          </cell>
          <cell r="K73">
            <v>0</v>
          </cell>
          <cell r="L73">
            <v>0</v>
          </cell>
          <cell r="M73">
            <v>0</v>
          </cell>
          <cell r="N73">
            <v>0</v>
          </cell>
          <cell r="O73">
            <v>0</v>
          </cell>
          <cell r="P73">
            <v>216994</v>
          </cell>
          <cell r="Q73">
            <v>216994</v>
          </cell>
          <cell r="R73" t="str">
            <v>FACTURA DEVUELTA</v>
          </cell>
          <cell r="S73" t="str">
            <v>Devuelta</v>
          </cell>
        </row>
        <row r="74">
          <cell r="D74" t="str">
            <v>891300047_FECP49672</v>
          </cell>
          <cell r="E74">
            <v>44617</v>
          </cell>
          <cell r="F74">
            <v>44648</v>
          </cell>
          <cell r="G74">
            <v>0</v>
          </cell>
          <cell r="H74">
            <v>297826</v>
          </cell>
          <cell r="I74">
            <v>0</v>
          </cell>
          <cell r="J74">
            <v>0</v>
          </cell>
          <cell r="K74">
            <v>0</v>
          </cell>
          <cell r="L74">
            <v>0</v>
          </cell>
          <cell r="M74">
            <v>0</v>
          </cell>
          <cell r="N74">
            <v>0</v>
          </cell>
          <cell r="O74">
            <v>0</v>
          </cell>
          <cell r="P74">
            <v>297826</v>
          </cell>
          <cell r="Q74">
            <v>297826</v>
          </cell>
          <cell r="R74" t="str">
            <v>FACTURA DEVUELTA</v>
          </cell>
          <cell r="S74" t="str">
            <v>Devuelta</v>
          </cell>
        </row>
        <row r="75">
          <cell r="D75" t="str">
            <v>891300047_FECP50377</v>
          </cell>
          <cell r="E75">
            <v>44623</v>
          </cell>
          <cell r="F75">
            <v>44679</v>
          </cell>
          <cell r="G75">
            <v>0</v>
          </cell>
          <cell r="H75">
            <v>216994</v>
          </cell>
          <cell r="I75">
            <v>0</v>
          </cell>
          <cell r="J75">
            <v>0</v>
          </cell>
          <cell r="K75">
            <v>0</v>
          </cell>
          <cell r="L75">
            <v>0</v>
          </cell>
          <cell r="M75">
            <v>0</v>
          </cell>
          <cell r="N75">
            <v>0</v>
          </cell>
          <cell r="O75">
            <v>0</v>
          </cell>
          <cell r="P75">
            <v>216994</v>
          </cell>
          <cell r="Q75">
            <v>216994</v>
          </cell>
          <cell r="R75" t="str">
            <v>FACTURA DEVUELTA</v>
          </cell>
          <cell r="S75" t="str">
            <v>Devuelta</v>
          </cell>
        </row>
        <row r="76">
          <cell r="D76" t="str">
            <v>891300047_FECP67092</v>
          </cell>
          <cell r="E76">
            <v>44707</v>
          </cell>
          <cell r="F76">
            <v>44740</v>
          </cell>
          <cell r="G76">
            <v>0</v>
          </cell>
          <cell r="H76">
            <v>203989</v>
          </cell>
          <cell r="I76">
            <v>0</v>
          </cell>
          <cell r="J76">
            <v>0</v>
          </cell>
          <cell r="K76">
            <v>0</v>
          </cell>
          <cell r="L76">
            <v>0</v>
          </cell>
          <cell r="M76">
            <v>0</v>
          </cell>
          <cell r="N76">
            <v>0</v>
          </cell>
          <cell r="O76">
            <v>0</v>
          </cell>
          <cell r="P76">
            <v>203989</v>
          </cell>
          <cell r="Q76">
            <v>203989</v>
          </cell>
          <cell r="R76" t="str">
            <v>FACTURA DEVUELTA</v>
          </cell>
          <cell r="S76" t="str">
            <v>Devuelta</v>
          </cell>
        </row>
        <row r="77">
          <cell r="D77" t="str">
            <v>891300047_UCIE1840</v>
          </cell>
          <cell r="E77">
            <v>44621</v>
          </cell>
          <cell r="F77">
            <v>44801</v>
          </cell>
          <cell r="G77">
            <v>0</v>
          </cell>
          <cell r="H77">
            <v>177891</v>
          </cell>
          <cell r="I77">
            <v>0</v>
          </cell>
          <cell r="J77">
            <v>0</v>
          </cell>
          <cell r="K77">
            <v>0</v>
          </cell>
          <cell r="L77">
            <v>0</v>
          </cell>
          <cell r="M77">
            <v>0</v>
          </cell>
          <cell r="N77">
            <v>0</v>
          </cell>
          <cell r="O77">
            <v>0</v>
          </cell>
          <cell r="P77">
            <v>177891</v>
          </cell>
          <cell r="Q77">
            <v>177891</v>
          </cell>
          <cell r="R77" t="str">
            <v>FACTURA DEVUELTA</v>
          </cell>
          <cell r="S77" t="str">
            <v>Devuelta</v>
          </cell>
        </row>
        <row r="78">
          <cell r="D78" t="str">
            <v>891300047_FECP78529</v>
          </cell>
          <cell r="E78">
            <v>44765</v>
          </cell>
          <cell r="F78">
            <v>44801</v>
          </cell>
          <cell r="G78">
            <v>0</v>
          </cell>
          <cell r="H78">
            <v>250267</v>
          </cell>
          <cell r="I78">
            <v>0</v>
          </cell>
          <cell r="J78">
            <v>0</v>
          </cell>
          <cell r="K78">
            <v>0</v>
          </cell>
          <cell r="L78">
            <v>0</v>
          </cell>
          <cell r="M78">
            <v>0</v>
          </cell>
          <cell r="N78">
            <v>0</v>
          </cell>
          <cell r="O78">
            <v>0</v>
          </cell>
          <cell r="P78">
            <v>250267</v>
          </cell>
          <cell r="Q78">
            <v>250267</v>
          </cell>
          <cell r="R78" t="str">
            <v>FACTURA DEVUELTA</v>
          </cell>
          <cell r="S78" t="str">
            <v>Devuelta</v>
          </cell>
        </row>
        <row r="79">
          <cell r="D79" t="str">
            <v>891300047_FECP86275</v>
          </cell>
          <cell r="E79">
            <v>44808</v>
          </cell>
          <cell r="F79">
            <v>44862</v>
          </cell>
          <cell r="G79">
            <v>0</v>
          </cell>
          <cell r="H79">
            <v>152101</v>
          </cell>
          <cell r="I79">
            <v>0</v>
          </cell>
          <cell r="J79">
            <v>0</v>
          </cell>
          <cell r="K79">
            <v>0</v>
          </cell>
          <cell r="L79">
            <v>0</v>
          </cell>
          <cell r="M79">
            <v>0</v>
          </cell>
          <cell r="N79">
            <v>0</v>
          </cell>
          <cell r="O79">
            <v>0</v>
          </cell>
          <cell r="P79">
            <v>152101</v>
          </cell>
          <cell r="Q79">
            <v>152101</v>
          </cell>
          <cell r="R79" t="str">
            <v>FACTURA DEVUELTA</v>
          </cell>
          <cell r="S79" t="str">
            <v>Devuelta</v>
          </cell>
        </row>
        <row r="80">
          <cell r="D80" t="str">
            <v>891300047_FECP86584</v>
          </cell>
          <cell r="E80">
            <v>44811</v>
          </cell>
          <cell r="F80">
            <v>44862</v>
          </cell>
          <cell r="G80">
            <v>0</v>
          </cell>
          <cell r="H80">
            <v>60740</v>
          </cell>
          <cell r="I80">
            <v>0</v>
          </cell>
          <cell r="J80">
            <v>0</v>
          </cell>
          <cell r="K80">
            <v>0</v>
          </cell>
          <cell r="L80">
            <v>0</v>
          </cell>
          <cell r="M80">
            <v>0</v>
          </cell>
          <cell r="N80">
            <v>0</v>
          </cell>
          <cell r="O80">
            <v>0</v>
          </cell>
          <cell r="P80">
            <v>60740</v>
          </cell>
          <cell r="Q80">
            <v>60740</v>
          </cell>
          <cell r="R80" t="str">
            <v>FACTURA DEVUELTA</v>
          </cell>
          <cell r="S80" t="str">
            <v>Devuelta</v>
          </cell>
        </row>
        <row r="81">
          <cell r="D81" t="str">
            <v>891300047_FECP89290</v>
          </cell>
          <cell r="E81">
            <v>44828</v>
          </cell>
          <cell r="F81">
            <v>44862</v>
          </cell>
          <cell r="G81">
            <v>0</v>
          </cell>
          <cell r="H81">
            <v>17223</v>
          </cell>
          <cell r="I81">
            <v>0</v>
          </cell>
          <cell r="J81">
            <v>0</v>
          </cell>
          <cell r="K81">
            <v>0</v>
          </cell>
          <cell r="L81">
            <v>0</v>
          </cell>
          <cell r="M81">
            <v>0</v>
          </cell>
          <cell r="N81">
            <v>0</v>
          </cell>
          <cell r="O81">
            <v>0</v>
          </cell>
          <cell r="P81">
            <v>17223</v>
          </cell>
          <cell r="Q81">
            <v>17223</v>
          </cell>
          <cell r="R81" t="str">
            <v>FACTURA DEVUELTA</v>
          </cell>
          <cell r="S81" t="str">
            <v>Devuelta</v>
          </cell>
        </row>
        <row r="82">
          <cell r="D82" t="str">
            <v>891300047_CHE11845</v>
          </cell>
          <cell r="E82">
            <v>44832</v>
          </cell>
          <cell r="F82">
            <v>44862</v>
          </cell>
          <cell r="G82">
            <v>0</v>
          </cell>
          <cell r="H82">
            <v>1996125</v>
          </cell>
          <cell r="I82">
            <v>0</v>
          </cell>
          <cell r="J82">
            <v>0</v>
          </cell>
          <cell r="K82">
            <v>0</v>
          </cell>
          <cell r="L82">
            <v>0</v>
          </cell>
          <cell r="M82">
            <v>0</v>
          </cell>
          <cell r="N82">
            <v>0</v>
          </cell>
          <cell r="O82">
            <v>0</v>
          </cell>
          <cell r="P82">
            <v>1996125</v>
          </cell>
          <cell r="Q82">
            <v>1996125</v>
          </cell>
          <cell r="R82" t="str">
            <v>FACTURA DEVUELTA</v>
          </cell>
          <cell r="S82" t="str">
            <v>Devuelta</v>
          </cell>
        </row>
        <row r="83">
          <cell r="D83" t="str">
            <v>891300047_FECP96023</v>
          </cell>
          <cell r="E83">
            <v>44861</v>
          </cell>
          <cell r="F83">
            <v>44893</v>
          </cell>
          <cell r="G83">
            <v>0</v>
          </cell>
          <cell r="H83">
            <v>17223</v>
          </cell>
          <cell r="I83">
            <v>0</v>
          </cell>
          <cell r="J83">
            <v>0</v>
          </cell>
          <cell r="K83">
            <v>0</v>
          </cell>
          <cell r="L83">
            <v>0</v>
          </cell>
          <cell r="M83">
            <v>0</v>
          </cell>
          <cell r="N83">
            <v>0</v>
          </cell>
          <cell r="O83">
            <v>0</v>
          </cell>
          <cell r="P83">
            <v>17223</v>
          </cell>
          <cell r="Q83">
            <v>17223</v>
          </cell>
          <cell r="R83" t="str">
            <v>FACTURA DEVUELTA</v>
          </cell>
          <cell r="S83" t="str">
            <v>Devuelta</v>
          </cell>
        </row>
        <row r="84">
          <cell r="D84" t="str">
            <v>891300047_FECP96850</v>
          </cell>
          <cell r="E84">
            <v>44864</v>
          </cell>
          <cell r="F84">
            <v>44893</v>
          </cell>
          <cell r="G84">
            <v>44877</v>
          </cell>
          <cell r="H84">
            <v>80863</v>
          </cell>
          <cell r="I84">
            <v>0</v>
          </cell>
          <cell r="J84">
            <v>0</v>
          </cell>
          <cell r="K84">
            <v>0</v>
          </cell>
          <cell r="L84">
            <v>0</v>
          </cell>
          <cell r="M84">
            <v>0</v>
          </cell>
          <cell r="N84">
            <v>0</v>
          </cell>
          <cell r="O84">
            <v>0</v>
          </cell>
          <cell r="P84">
            <v>80863</v>
          </cell>
          <cell r="Q84">
            <v>80863</v>
          </cell>
          <cell r="R84" t="str">
            <v>FACTURA COVID-19</v>
          </cell>
          <cell r="S84" t="str">
            <v>Finalizada</v>
          </cell>
        </row>
        <row r="85">
          <cell r="D85" t="str">
            <v>891300047_FECP98233</v>
          </cell>
          <cell r="E85">
            <v>44874</v>
          </cell>
          <cell r="F85">
            <v>44923</v>
          </cell>
          <cell r="G85">
            <v>0</v>
          </cell>
          <cell r="H85">
            <v>673976</v>
          </cell>
          <cell r="I85">
            <v>0</v>
          </cell>
          <cell r="J85">
            <v>0</v>
          </cell>
          <cell r="K85">
            <v>0</v>
          </cell>
          <cell r="L85">
            <v>0</v>
          </cell>
          <cell r="M85">
            <v>0</v>
          </cell>
          <cell r="N85">
            <v>0</v>
          </cell>
          <cell r="O85">
            <v>0</v>
          </cell>
          <cell r="P85">
            <v>673976</v>
          </cell>
          <cell r="Q85">
            <v>673976</v>
          </cell>
          <cell r="R85" t="str">
            <v>FACTURA DEVUELTA</v>
          </cell>
          <cell r="S85" t="str">
            <v>Devuelta</v>
          </cell>
        </row>
        <row r="86">
          <cell r="D86" t="str">
            <v>891300047_FECP100033</v>
          </cell>
          <cell r="E86">
            <v>44888</v>
          </cell>
          <cell r="F86">
            <v>44923</v>
          </cell>
          <cell r="G86">
            <v>0</v>
          </cell>
          <cell r="H86">
            <v>216994</v>
          </cell>
          <cell r="I86">
            <v>0</v>
          </cell>
          <cell r="J86">
            <v>0</v>
          </cell>
          <cell r="K86">
            <v>0</v>
          </cell>
          <cell r="L86">
            <v>0</v>
          </cell>
          <cell r="M86">
            <v>0</v>
          </cell>
          <cell r="N86">
            <v>0</v>
          </cell>
          <cell r="O86">
            <v>0</v>
          </cell>
          <cell r="P86">
            <v>216994</v>
          </cell>
          <cell r="Q86">
            <v>216994</v>
          </cell>
          <cell r="R86" t="str">
            <v>FACTURA DEVUELTA</v>
          </cell>
          <cell r="S86" t="str">
            <v>Devuelta</v>
          </cell>
        </row>
        <row r="87">
          <cell r="D87" t="str">
            <v>891300047_JVIM433</v>
          </cell>
          <cell r="E87">
            <v>44918.506527777798</v>
          </cell>
          <cell r="F87">
            <v>44945.500682870399</v>
          </cell>
          <cell r="G87">
            <v>44943</v>
          </cell>
          <cell r="H87">
            <v>43888</v>
          </cell>
          <cell r="I87">
            <v>0</v>
          </cell>
          <cell r="J87">
            <v>0</v>
          </cell>
          <cell r="K87">
            <v>0</v>
          </cell>
          <cell r="L87">
            <v>0</v>
          </cell>
          <cell r="M87">
            <v>0</v>
          </cell>
          <cell r="N87">
            <v>0</v>
          </cell>
          <cell r="O87">
            <v>0</v>
          </cell>
          <cell r="P87">
            <v>43888</v>
          </cell>
          <cell r="Q87">
            <v>43888</v>
          </cell>
          <cell r="R87" t="str">
            <v>FACTURA ACEPTADA POR LA IPS</v>
          </cell>
          <cell r="S87" t="str">
            <v>Devuelta CA</v>
          </cell>
        </row>
        <row r="88">
          <cell r="D88" t="str">
            <v>891300047_JVIM570</v>
          </cell>
          <cell r="E88">
            <v>44921.637222222198</v>
          </cell>
          <cell r="F88">
            <v>44945.500682870399</v>
          </cell>
          <cell r="G88">
            <v>45537.291666666664</v>
          </cell>
          <cell r="H88">
            <v>17223</v>
          </cell>
          <cell r="I88">
            <v>0</v>
          </cell>
          <cell r="J88">
            <v>0</v>
          </cell>
          <cell r="K88">
            <v>0</v>
          </cell>
          <cell r="L88">
            <v>0</v>
          </cell>
          <cell r="M88">
            <v>0</v>
          </cell>
          <cell r="N88">
            <v>0</v>
          </cell>
          <cell r="O88">
            <v>0</v>
          </cell>
          <cell r="P88">
            <v>17223</v>
          </cell>
          <cell r="Q88">
            <v>17223</v>
          </cell>
          <cell r="R88" t="str">
            <v>FACTURA EN PROCESO INTERNO</v>
          </cell>
          <cell r="S88" t="str">
            <v>Para auditoria de pertinencia</v>
          </cell>
        </row>
        <row r="89">
          <cell r="D89" t="str">
            <v>891300047_JVIM689</v>
          </cell>
          <cell r="E89">
            <v>44925.519780092603</v>
          </cell>
          <cell r="F89">
            <v>44945.500682870399</v>
          </cell>
          <cell r="G89">
            <v>45537.291666666664</v>
          </cell>
          <cell r="H89">
            <v>17223</v>
          </cell>
          <cell r="I89">
            <v>0</v>
          </cell>
          <cell r="J89">
            <v>0</v>
          </cell>
          <cell r="K89">
            <v>0</v>
          </cell>
          <cell r="L89">
            <v>0</v>
          </cell>
          <cell r="M89">
            <v>0</v>
          </cell>
          <cell r="N89">
            <v>0</v>
          </cell>
          <cell r="O89">
            <v>0</v>
          </cell>
          <cell r="P89">
            <v>17223</v>
          </cell>
          <cell r="Q89">
            <v>17223</v>
          </cell>
          <cell r="R89" t="str">
            <v>FACTURA ACEPTADA POR LA IPS</v>
          </cell>
          <cell r="S89" t="str">
            <v>Devuelta CA</v>
          </cell>
        </row>
        <row r="90">
          <cell r="D90" t="str">
            <v>891300047_FECP107733</v>
          </cell>
          <cell r="E90">
            <v>44936</v>
          </cell>
          <cell r="F90">
            <v>44965</v>
          </cell>
          <cell r="G90">
            <v>44967</v>
          </cell>
          <cell r="H90">
            <v>80863</v>
          </cell>
          <cell r="I90">
            <v>0</v>
          </cell>
          <cell r="J90">
            <v>0</v>
          </cell>
          <cell r="K90">
            <v>0</v>
          </cell>
          <cell r="L90">
            <v>0</v>
          </cell>
          <cell r="M90">
            <v>0</v>
          </cell>
          <cell r="N90">
            <v>0</v>
          </cell>
          <cell r="O90">
            <v>0</v>
          </cell>
          <cell r="P90">
            <v>80863</v>
          </cell>
          <cell r="Q90">
            <v>80863</v>
          </cell>
          <cell r="R90" t="str">
            <v>FACTURA DEVUELTA</v>
          </cell>
          <cell r="S90" t="str">
            <v>Devuelta</v>
          </cell>
        </row>
        <row r="91">
          <cell r="D91" t="str">
            <v>891300047_FECP108078</v>
          </cell>
          <cell r="E91">
            <v>44936</v>
          </cell>
          <cell r="F91">
            <v>44965</v>
          </cell>
          <cell r="G91">
            <v>44967</v>
          </cell>
          <cell r="H91">
            <v>48106</v>
          </cell>
          <cell r="I91">
            <v>0</v>
          </cell>
          <cell r="J91">
            <v>0</v>
          </cell>
          <cell r="K91">
            <v>0</v>
          </cell>
          <cell r="L91">
            <v>0</v>
          </cell>
          <cell r="M91">
            <v>0</v>
          </cell>
          <cell r="N91">
            <v>0</v>
          </cell>
          <cell r="O91">
            <v>0</v>
          </cell>
          <cell r="P91">
            <v>48106</v>
          </cell>
          <cell r="Q91">
            <v>48106</v>
          </cell>
          <cell r="R91" t="str">
            <v>FACTURA DEVUELTA</v>
          </cell>
          <cell r="S91" t="str">
            <v>Devuelta</v>
          </cell>
        </row>
        <row r="92">
          <cell r="D92" t="str">
            <v>891300047_JVIM4013</v>
          </cell>
          <cell r="E92">
            <v>44964.6640625</v>
          </cell>
          <cell r="F92">
            <v>44994.654050925899</v>
          </cell>
          <cell r="G92">
            <v>45537.291666666664</v>
          </cell>
          <cell r="H92">
            <v>734440</v>
          </cell>
          <cell r="I92">
            <v>0</v>
          </cell>
          <cell r="J92">
            <v>0</v>
          </cell>
          <cell r="K92">
            <v>0</v>
          </cell>
          <cell r="L92">
            <v>0</v>
          </cell>
          <cell r="M92">
            <v>0</v>
          </cell>
          <cell r="N92">
            <v>0</v>
          </cell>
          <cell r="O92">
            <v>0</v>
          </cell>
          <cell r="P92">
            <v>734440</v>
          </cell>
          <cell r="Q92">
            <v>734440</v>
          </cell>
          <cell r="R92" t="str">
            <v>FACTURA PENDIENTE EN PROGRAMACION DE PAGO</v>
          </cell>
          <cell r="S92" t="str">
            <v>Finalizada</v>
          </cell>
        </row>
        <row r="93">
          <cell r="D93" t="str">
            <v>891300047_JVIM5691</v>
          </cell>
          <cell r="E93">
            <v>44974.540486111102</v>
          </cell>
          <cell r="F93">
            <v>44994.654050925899</v>
          </cell>
          <cell r="G93">
            <v>45537.291666666664</v>
          </cell>
          <cell r="H93">
            <v>1045173</v>
          </cell>
          <cell r="I93">
            <v>0</v>
          </cell>
          <cell r="J93">
            <v>0</v>
          </cell>
          <cell r="K93">
            <v>0</v>
          </cell>
          <cell r="L93">
            <v>0</v>
          </cell>
          <cell r="M93">
            <v>0</v>
          </cell>
          <cell r="N93">
            <v>0</v>
          </cell>
          <cell r="O93">
            <v>0</v>
          </cell>
          <cell r="P93">
            <v>1045173</v>
          </cell>
          <cell r="Q93">
            <v>1045173</v>
          </cell>
          <cell r="R93" t="str">
            <v>FACTURA EN PROCESO INTERNO</v>
          </cell>
          <cell r="S93" t="str">
            <v>Para auditoria de pertinencia</v>
          </cell>
        </row>
        <row r="94">
          <cell r="D94" t="str">
            <v>891300047_JVIM5692</v>
          </cell>
          <cell r="E94">
            <v>44974.542893518497</v>
          </cell>
          <cell r="F94">
            <v>44994.654050925899</v>
          </cell>
          <cell r="G94">
            <v>45000</v>
          </cell>
          <cell r="H94">
            <v>1927079</v>
          </cell>
          <cell r="I94">
            <v>-1863976</v>
          </cell>
          <cell r="J94">
            <v>0</v>
          </cell>
          <cell r="K94">
            <v>0</v>
          </cell>
          <cell r="L94">
            <v>0</v>
          </cell>
          <cell r="M94">
            <v>0</v>
          </cell>
          <cell r="N94">
            <v>0</v>
          </cell>
          <cell r="O94">
            <v>0</v>
          </cell>
          <cell r="P94">
            <v>63103</v>
          </cell>
          <cell r="Q94">
            <v>63103</v>
          </cell>
          <cell r="R94" t="str">
            <v>FACTURA PENDIENTE EN PROGRAMACION DE PAGO</v>
          </cell>
          <cell r="S94" t="str">
            <v>Finalizada</v>
          </cell>
        </row>
        <row r="95">
          <cell r="D95" t="str">
            <v>891300047_JVIM8665</v>
          </cell>
          <cell r="E95">
            <v>44985.6191666667</v>
          </cell>
          <cell r="F95">
            <v>44994.654050925899</v>
          </cell>
          <cell r="G95">
            <v>45000</v>
          </cell>
          <cell r="H95">
            <v>1346247</v>
          </cell>
          <cell r="I95">
            <v>0</v>
          </cell>
          <cell r="J95">
            <v>0</v>
          </cell>
          <cell r="K95">
            <v>0</v>
          </cell>
          <cell r="L95">
            <v>0</v>
          </cell>
          <cell r="M95">
            <v>0</v>
          </cell>
          <cell r="N95">
            <v>0</v>
          </cell>
          <cell r="O95">
            <v>0</v>
          </cell>
          <cell r="P95">
            <v>1346247</v>
          </cell>
          <cell r="Q95">
            <v>1346247</v>
          </cell>
          <cell r="R95" t="str">
            <v>FACTURA ACEPTADA POR LA IPS</v>
          </cell>
          <cell r="S95" t="str">
            <v>Devuelta CA</v>
          </cell>
        </row>
        <row r="96">
          <cell r="D96" t="str">
            <v>891300047_CHE14089</v>
          </cell>
          <cell r="E96">
            <v>44978</v>
          </cell>
          <cell r="F96">
            <v>45031</v>
          </cell>
          <cell r="G96">
            <v>45029</v>
          </cell>
          <cell r="H96">
            <v>1135369</v>
          </cell>
          <cell r="I96">
            <v>-682555</v>
          </cell>
          <cell r="J96">
            <v>0</v>
          </cell>
          <cell r="K96">
            <v>0</v>
          </cell>
          <cell r="L96">
            <v>0</v>
          </cell>
          <cell r="M96">
            <v>0</v>
          </cell>
          <cell r="N96">
            <v>0</v>
          </cell>
          <cell r="O96">
            <v>0</v>
          </cell>
          <cell r="P96">
            <v>452814</v>
          </cell>
          <cell r="Q96">
            <v>452814</v>
          </cell>
          <cell r="R96" t="str">
            <v>FACTURA PENDIENTE EN PROGRAMACION DE PAGO</v>
          </cell>
          <cell r="S96" t="str">
            <v>Finalizada</v>
          </cell>
        </row>
        <row r="97">
          <cell r="D97" t="str">
            <v>891300047_CHE14095</v>
          </cell>
          <cell r="E97">
            <v>44978</v>
          </cell>
          <cell r="F97">
            <v>45031</v>
          </cell>
          <cell r="G97">
            <v>45029</v>
          </cell>
          <cell r="H97">
            <v>2141700</v>
          </cell>
          <cell r="I97">
            <v>0</v>
          </cell>
          <cell r="J97">
            <v>0</v>
          </cell>
          <cell r="K97">
            <v>0</v>
          </cell>
          <cell r="L97">
            <v>0</v>
          </cell>
          <cell r="M97">
            <v>0</v>
          </cell>
          <cell r="N97">
            <v>0</v>
          </cell>
          <cell r="O97">
            <v>0</v>
          </cell>
          <cell r="P97">
            <v>2141700</v>
          </cell>
          <cell r="Q97">
            <v>2141700</v>
          </cell>
          <cell r="R97" t="str">
            <v>FACTURA DEVUELTA</v>
          </cell>
          <cell r="S97" t="str">
            <v>Devuelta</v>
          </cell>
        </row>
        <row r="98">
          <cell r="D98" t="str">
            <v>891300047_CHE14102</v>
          </cell>
          <cell r="E98">
            <v>44978</v>
          </cell>
          <cell r="F98">
            <v>45031</v>
          </cell>
          <cell r="G98">
            <v>45029</v>
          </cell>
          <cell r="H98">
            <v>1387816</v>
          </cell>
          <cell r="I98">
            <v>-983804</v>
          </cell>
          <cell r="J98">
            <v>0</v>
          </cell>
          <cell r="K98">
            <v>0</v>
          </cell>
          <cell r="L98">
            <v>0</v>
          </cell>
          <cell r="M98">
            <v>0</v>
          </cell>
          <cell r="N98">
            <v>0</v>
          </cell>
          <cell r="O98">
            <v>0</v>
          </cell>
          <cell r="P98">
            <v>404012</v>
          </cell>
          <cell r="Q98">
            <v>404012</v>
          </cell>
          <cell r="R98" t="str">
            <v xml:space="preserve">GLOSA PENDIENTE POR CONCILIAR </v>
          </cell>
          <cell r="S98" t="str">
            <v>Para respuesta prestador</v>
          </cell>
        </row>
        <row r="99">
          <cell r="D99" t="str">
            <v>891300047_CHE14109</v>
          </cell>
          <cell r="E99">
            <v>44978</v>
          </cell>
          <cell r="F99">
            <v>45031</v>
          </cell>
          <cell r="G99">
            <v>45029</v>
          </cell>
          <cell r="H99">
            <v>10081273</v>
          </cell>
          <cell r="I99">
            <v>-9446987</v>
          </cell>
          <cell r="J99">
            <v>0</v>
          </cell>
          <cell r="K99">
            <v>0</v>
          </cell>
          <cell r="L99">
            <v>0</v>
          </cell>
          <cell r="M99">
            <v>0</v>
          </cell>
          <cell r="N99">
            <v>0</v>
          </cell>
          <cell r="O99">
            <v>0</v>
          </cell>
          <cell r="P99">
            <v>634286</v>
          </cell>
          <cell r="Q99">
            <v>634286</v>
          </cell>
          <cell r="R99" t="str">
            <v xml:space="preserve">GLOSA PENDIENTE POR CONCILIAR </v>
          </cell>
          <cell r="S99" t="str">
            <v>Para respuesta prestador</v>
          </cell>
        </row>
        <row r="100">
          <cell r="D100" t="str">
            <v>891300047_CHE14116</v>
          </cell>
          <cell r="E100">
            <v>44978</v>
          </cell>
          <cell r="F100">
            <v>45031</v>
          </cell>
          <cell r="G100">
            <v>45029</v>
          </cell>
          <cell r="H100">
            <v>18811216</v>
          </cell>
          <cell r="I100">
            <v>-16846867</v>
          </cell>
          <cell r="J100">
            <v>0</v>
          </cell>
          <cell r="K100">
            <v>0</v>
          </cell>
          <cell r="L100">
            <v>0</v>
          </cell>
          <cell r="M100">
            <v>0</v>
          </cell>
          <cell r="N100">
            <v>0</v>
          </cell>
          <cell r="O100">
            <v>0</v>
          </cell>
          <cell r="P100">
            <v>1964349</v>
          </cell>
          <cell r="Q100">
            <v>1964349</v>
          </cell>
          <cell r="R100" t="str">
            <v xml:space="preserve">GLOSA PENDIENTE POR CONCILIAR </v>
          </cell>
          <cell r="S100" t="str">
            <v>Para respuesta prestador</v>
          </cell>
        </row>
        <row r="101">
          <cell r="D101" t="str">
            <v>891300047_JVIM9684</v>
          </cell>
          <cell r="E101">
            <v>44991.450821759303</v>
          </cell>
          <cell r="F101">
            <v>45031.349386574097</v>
          </cell>
          <cell r="G101">
            <v>45537.291666666664</v>
          </cell>
          <cell r="H101">
            <v>2021126</v>
          </cell>
          <cell r="I101">
            <v>0</v>
          </cell>
          <cell r="J101">
            <v>0</v>
          </cell>
          <cell r="K101">
            <v>0</v>
          </cell>
          <cell r="L101">
            <v>0</v>
          </cell>
          <cell r="M101">
            <v>0</v>
          </cell>
          <cell r="N101">
            <v>0</v>
          </cell>
          <cell r="O101">
            <v>0</v>
          </cell>
          <cell r="P101">
            <v>2021126</v>
          </cell>
          <cell r="Q101">
            <v>2021126</v>
          </cell>
          <cell r="R101" t="str">
            <v>FACTURA PENDIENTE EN PROGRAMACION DE PAGO</v>
          </cell>
          <cell r="S101" t="str">
            <v>Finalizada</v>
          </cell>
        </row>
        <row r="102">
          <cell r="D102" t="str">
            <v>891300047_JVIM9693</v>
          </cell>
          <cell r="E102">
            <v>44991.463125000002</v>
          </cell>
          <cell r="F102">
            <v>45031.349386574097</v>
          </cell>
          <cell r="G102">
            <v>45048</v>
          </cell>
          <cell r="H102">
            <v>9609142</v>
          </cell>
          <cell r="I102">
            <v>-9502924</v>
          </cell>
          <cell r="J102">
            <v>0</v>
          </cell>
          <cell r="K102">
            <v>0</v>
          </cell>
          <cell r="L102">
            <v>0</v>
          </cell>
          <cell r="M102">
            <v>0</v>
          </cell>
          <cell r="N102">
            <v>0</v>
          </cell>
          <cell r="O102">
            <v>0</v>
          </cell>
          <cell r="P102">
            <v>106218</v>
          </cell>
          <cell r="Q102">
            <v>106218</v>
          </cell>
          <cell r="R102" t="str">
            <v xml:space="preserve">GLOSA PENDIENTE POR CONCILIAR </v>
          </cell>
          <cell r="S102" t="str">
            <v>Para respuesta prestador</v>
          </cell>
        </row>
        <row r="103">
          <cell r="D103" t="str">
            <v>891300047_JVIM10965</v>
          </cell>
          <cell r="E103">
            <v>44998.539490740703</v>
          </cell>
          <cell r="F103">
            <v>45031.349386574097</v>
          </cell>
          <cell r="G103">
            <v>45048</v>
          </cell>
          <cell r="H103">
            <v>1013405</v>
          </cell>
          <cell r="I103">
            <v>-1000295</v>
          </cell>
          <cell r="J103">
            <v>0</v>
          </cell>
          <cell r="K103">
            <v>0</v>
          </cell>
          <cell r="L103">
            <v>0</v>
          </cell>
          <cell r="M103">
            <v>0</v>
          </cell>
          <cell r="N103">
            <v>0</v>
          </cell>
          <cell r="O103">
            <v>0</v>
          </cell>
          <cell r="P103">
            <v>13110</v>
          </cell>
          <cell r="Q103">
            <v>13110</v>
          </cell>
          <cell r="R103" t="str">
            <v xml:space="preserve">GLOSA PENDIENTE POR CONCILIAR </v>
          </cell>
          <cell r="S103" t="str">
            <v>Para respuesta prestador</v>
          </cell>
        </row>
        <row r="104">
          <cell r="D104" t="str">
            <v>891300047_JVIM14176</v>
          </cell>
          <cell r="E104">
            <v>45008.660208333298</v>
          </cell>
          <cell r="F104">
            <v>45031.349386574097</v>
          </cell>
          <cell r="G104">
            <v>45048</v>
          </cell>
          <cell r="H104">
            <v>1246621</v>
          </cell>
          <cell r="I104">
            <v>-835158</v>
          </cell>
          <cell r="J104">
            <v>0</v>
          </cell>
          <cell r="K104">
            <v>0</v>
          </cell>
          <cell r="L104">
            <v>0</v>
          </cell>
          <cell r="M104">
            <v>0</v>
          </cell>
          <cell r="N104">
            <v>0</v>
          </cell>
          <cell r="O104">
            <v>0</v>
          </cell>
          <cell r="P104">
            <v>411463</v>
          </cell>
          <cell r="Q104">
            <v>411463</v>
          </cell>
          <cell r="R104" t="str">
            <v xml:space="preserve">GLOSA PENDIENTE POR CONCILIAR </v>
          </cell>
          <cell r="S104" t="str">
            <v>Para respuesta prestador</v>
          </cell>
        </row>
        <row r="105">
          <cell r="D105" t="str">
            <v>891300047_JVIM14191</v>
          </cell>
          <cell r="E105">
            <v>45008.670381944401</v>
          </cell>
          <cell r="F105">
            <v>45031.349386574097</v>
          </cell>
          <cell r="G105">
            <v>45537.291666666664</v>
          </cell>
          <cell r="H105">
            <v>3404459</v>
          </cell>
          <cell r="I105">
            <v>0</v>
          </cell>
          <cell r="J105">
            <v>0</v>
          </cell>
          <cell r="K105">
            <v>0</v>
          </cell>
          <cell r="L105">
            <v>0</v>
          </cell>
          <cell r="M105">
            <v>0</v>
          </cell>
          <cell r="N105">
            <v>0</v>
          </cell>
          <cell r="O105">
            <v>0</v>
          </cell>
          <cell r="P105">
            <v>3404459</v>
          </cell>
          <cell r="Q105">
            <v>3404459</v>
          </cell>
          <cell r="R105" t="str">
            <v>FACTURA PENDIENTE EN PROGRAMACION DE PAGO - GLOSA PENDIENTE POR CONCILIAR</v>
          </cell>
          <cell r="S105" t="str">
            <v>Para respuesta prestador</v>
          </cell>
        </row>
        <row r="106">
          <cell r="D106" t="str">
            <v>891300047_JVIM14196</v>
          </cell>
          <cell r="E106">
            <v>45008.678807870398</v>
          </cell>
          <cell r="F106">
            <v>45031.349386574097</v>
          </cell>
          <cell r="G106">
            <v>45537.291666666664</v>
          </cell>
          <cell r="H106">
            <v>2143082</v>
          </cell>
          <cell r="I106">
            <v>0</v>
          </cell>
          <cell r="J106">
            <v>0</v>
          </cell>
          <cell r="K106">
            <v>0</v>
          </cell>
          <cell r="L106">
            <v>0</v>
          </cell>
          <cell r="M106">
            <v>0</v>
          </cell>
          <cell r="N106">
            <v>0</v>
          </cell>
          <cell r="O106">
            <v>0</v>
          </cell>
          <cell r="P106">
            <v>2143082</v>
          </cell>
          <cell r="Q106">
            <v>2143082</v>
          </cell>
          <cell r="R106" t="str">
            <v>FACTURA PENDIENTE EN PROGRAMACION DE PAGO</v>
          </cell>
          <cell r="S106" t="str">
            <v>Finalizada</v>
          </cell>
        </row>
        <row r="107">
          <cell r="D107" t="str">
            <v>891300047_JVIM15519</v>
          </cell>
          <cell r="E107">
            <v>45012.499363425901</v>
          </cell>
          <cell r="F107">
            <v>45031.349386574097</v>
          </cell>
          <cell r="G107">
            <v>45048</v>
          </cell>
          <cell r="H107">
            <v>4044049</v>
          </cell>
          <cell r="I107">
            <v>-3528893</v>
          </cell>
          <cell r="J107">
            <v>0</v>
          </cell>
          <cell r="K107">
            <v>0</v>
          </cell>
          <cell r="L107">
            <v>0</v>
          </cell>
          <cell r="M107">
            <v>0</v>
          </cell>
          <cell r="N107">
            <v>0</v>
          </cell>
          <cell r="O107">
            <v>0</v>
          </cell>
          <cell r="P107">
            <v>515156</v>
          </cell>
          <cell r="Q107">
            <v>515156</v>
          </cell>
          <cell r="R107" t="str">
            <v xml:space="preserve">GLOSA PENDIENTE POR CONCILIAR </v>
          </cell>
          <cell r="S107" t="str">
            <v>Para respuesta prestador</v>
          </cell>
        </row>
        <row r="108">
          <cell r="D108" t="str">
            <v>891300047_JVIM13618</v>
          </cell>
          <cell r="E108">
            <v>45007.667974536998</v>
          </cell>
          <cell r="F108">
            <v>45031.5227662037</v>
          </cell>
          <cell r="G108">
            <v>45545.604065821761</v>
          </cell>
          <cell r="H108">
            <v>3195034</v>
          </cell>
          <cell r="I108">
            <v>0</v>
          </cell>
          <cell r="J108">
            <v>0</v>
          </cell>
          <cell r="K108">
            <v>0</v>
          </cell>
          <cell r="L108">
            <v>0</v>
          </cell>
          <cell r="M108">
            <v>0</v>
          </cell>
          <cell r="N108">
            <v>0</v>
          </cell>
          <cell r="O108">
            <v>0</v>
          </cell>
          <cell r="P108">
            <v>3195034</v>
          </cell>
          <cell r="Q108">
            <v>3195034</v>
          </cell>
          <cell r="R108" t="str">
            <v>FACTURA DEVUELTA</v>
          </cell>
          <cell r="S108" t="str">
            <v>Devuelta</v>
          </cell>
        </row>
        <row r="109">
          <cell r="D109" t="str">
            <v>891300047_JVIM11557</v>
          </cell>
          <cell r="E109">
            <v>45000.469687500001</v>
          </cell>
          <cell r="F109">
            <v>45031.523761574099</v>
          </cell>
          <cell r="G109">
            <v>45537.291666666664</v>
          </cell>
          <cell r="H109">
            <v>162310</v>
          </cell>
          <cell r="I109">
            <v>0</v>
          </cell>
          <cell r="J109">
            <v>0</v>
          </cell>
          <cell r="K109">
            <v>0</v>
          </cell>
          <cell r="L109">
            <v>0</v>
          </cell>
          <cell r="M109">
            <v>0</v>
          </cell>
          <cell r="N109">
            <v>0</v>
          </cell>
          <cell r="O109">
            <v>0</v>
          </cell>
          <cell r="P109">
            <v>162310</v>
          </cell>
          <cell r="Q109">
            <v>162310</v>
          </cell>
          <cell r="R109" t="str">
            <v>FACTURA ACEPTADA POR LA IPS</v>
          </cell>
          <cell r="S109" t="str">
            <v>Devuelta CA</v>
          </cell>
        </row>
        <row r="110">
          <cell r="D110" t="str">
            <v>891300047_CHE15316</v>
          </cell>
          <cell r="E110">
            <v>45020</v>
          </cell>
          <cell r="F110">
            <v>45061</v>
          </cell>
          <cell r="G110">
            <v>45067</v>
          </cell>
          <cell r="H110">
            <v>2055289</v>
          </cell>
          <cell r="I110">
            <v>-1925999</v>
          </cell>
          <cell r="J110">
            <v>0</v>
          </cell>
          <cell r="K110">
            <v>0</v>
          </cell>
          <cell r="L110">
            <v>0</v>
          </cell>
          <cell r="M110">
            <v>0</v>
          </cell>
          <cell r="N110">
            <v>0</v>
          </cell>
          <cell r="O110">
            <v>0</v>
          </cell>
          <cell r="P110">
            <v>129290</v>
          </cell>
          <cell r="Q110">
            <v>129290</v>
          </cell>
          <cell r="R110" t="str">
            <v>FACTURA CANCELADA  PARCIALMENTE - GLOSA ACEPTADA POR LA IPS</v>
          </cell>
          <cell r="S110" t="str">
            <v>Finalizada</v>
          </cell>
        </row>
        <row r="111">
          <cell r="D111" t="str">
            <v>891300047_CHE15321</v>
          </cell>
          <cell r="E111">
            <v>45042</v>
          </cell>
          <cell r="F111">
            <v>45061</v>
          </cell>
          <cell r="G111">
            <v>45067</v>
          </cell>
          <cell r="H111">
            <v>12620417</v>
          </cell>
          <cell r="I111">
            <v>0</v>
          </cell>
          <cell r="J111">
            <v>0</v>
          </cell>
          <cell r="K111">
            <v>0</v>
          </cell>
          <cell r="L111">
            <v>0</v>
          </cell>
          <cell r="M111">
            <v>0</v>
          </cell>
          <cell r="N111">
            <v>0</v>
          </cell>
          <cell r="O111">
            <v>0</v>
          </cell>
          <cell r="P111">
            <v>12620417</v>
          </cell>
          <cell r="Q111">
            <v>12620417</v>
          </cell>
          <cell r="R111" t="str">
            <v>FACTURA DEVUELTA</v>
          </cell>
          <cell r="S111" t="str">
            <v>Devuelta</v>
          </cell>
        </row>
        <row r="112">
          <cell r="D112" t="str">
            <v>891300047_CHE15322</v>
          </cell>
          <cell r="E112">
            <v>45042</v>
          </cell>
          <cell r="F112">
            <v>45061</v>
          </cell>
          <cell r="G112">
            <v>45067</v>
          </cell>
          <cell r="H112">
            <v>11292539</v>
          </cell>
          <cell r="I112">
            <v>0</v>
          </cell>
          <cell r="J112">
            <v>0</v>
          </cell>
          <cell r="K112">
            <v>0</v>
          </cell>
          <cell r="L112">
            <v>0</v>
          </cell>
          <cell r="M112">
            <v>0</v>
          </cell>
          <cell r="N112">
            <v>0</v>
          </cell>
          <cell r="O112">
            <v>0</v>
          </cell>
          <cell r="P112">
            <v>11292539</v>
          </cell>
          <cell r="Q112">
            <v>11292539</v>
          </cell>
          <cell r="R112" t="str">
            <v>FACTURA DEVUELTA</v>
          </cell>
          <cell r="S112" t="str">
            <v>Devuelta</v>
          </cell>
        </row>
        <row r="113">
          <cell r="D113" t="str">
            <v>891300047_JVIM17792</v>
          </cell>
          <cell r="E113">
            <v>45027.4430208333</v>
          </cell>
          <cell r="F113">
            <v>45061.6242824074</v>
          </cell>
          <cell r="G113">
            <v>45537.291666666664</v>
          </cell>
          <cell r="H113">
            <v>1090063</v>
          </cell>
          <cell r="I113">
            <v>0</v>
          </cell>
          <cell r="J113">
            <v>0</v>
          </cell>
          <cell r="K113">
            <v>0</v>
          </cell>
          <cell r="L113">
            <v>0</v>
          </cell>
          <cell r="M113">
            <v>0</v>
          </cell>
          <cell r="N113">
            <v>0</v>
          </cell>
          <cell r="O113">
            <v>0</v>
          </cell>
          <cell r="P113">
            <v>1090063</v>
          </cell>
          <cell r="Q113">
            <v>1090063</v>
          </cell>
          <cell r="R113" t="str">
            <v>FACTURA PENDIENTE EN PROGRAMACION DE PAGO</v>
          </cell>
          <cell r="S113" t="str">
            <v>Finalizada</v>
          </cell>
        </row>
        <row r="114">
          <cell r="D114" t="str">
            <v>891300047_CHE15354</v>
          </cell>
          <cell r="E114">
            <v>45065</v>
          </cell>
          <cell r="F114">
            <v>45090</v>
          </cell>
          <cell r="G114">
            <v>45104</v>
          </cell>
          <cell r="H114">
            <v>16275400</v>
          </cell>
          <cell r="I114">
            <v>-14804192</v>
          </cell>
          <cell r="J114">
            <v>0</v>
          </cell>
          <cell r="K114">
            <v>0</v>
          </cell>
          <cell r="L114">
            <v>0</v>
          </cell>
          <cell r="M114">
            <v>0</v>
          </cell>
          <cell r="N114">
            <v>0</v>
          </cell>
          <cell r="O114">
            <v>0</v>
          </cell>
          <cell r="P114">
            <v>1471208</v>
          </cell>
          <cell r="Q114">
            <v>1471208</v>
          </cell>
          <cell r="R114" t="str">
            <v xml:space="preserve">GLOSA PENDIENTE POR CONCILIAR </v>
          </cell>
          <cell r="S114" t="str">
            <v>Para respuesta prestador</v>
          </cell>
        </row>
        <row r="115">
          <cell r="D115" t="str">
            <v>891300047_JVIM28365</v>
          </cell>
          <cell r="E115">
            <v>45065.374444444402</v>
          </cell>
          <cell r="F115">
            <v>45090.473263888904</v>
          </cell>
          <cell r="G115">
            <v>45090</v>
          </cell>
          <cell r="H115">
            <v>222943</v>
          </cell>
          <cell r="I115">
            <v>-22943</v>
          </cell>
          <cell r="J115">
            <v>0</v>
          </cell>
          <cell r="K115">
            <v>0</v>
          </cell>
          <cell r="L115">
            <v>0</v>
          </cell>
          <cell r="M115">
            <v>0</v>
          </cell>
          <cell r="N115">
            <v>0</v>
          </cell>
          <cell r="O115">
            <v>0</v>
          </cell>
          <cell r="P115">
            <v>200000</v>
          </cell>
          <cell r="Q115">
            <v>200000</v>
          </cell>
          <cell r="R115" t="str">
            <v>FACTURA PENDIENTE EN PROGRAMACION DE PAGO</v>
          </cell>
          <cell r="S115" t="str">
            <v>Finalizada</v>
          </cell>
        </row>
        <row r="116">
          <cell r="D116" t="str">
            <v>891300047_FECP111575</v>
          </cell>
          <cell r="E116">
            <v>45105.579259259299</v>
          </cell>
          <cell r="F116">
            <v>45124.413414351897</v>
          </cell>
          <cell r="G116">
            <v>45124.399930706022</v>
          </cell>
          <cell r="H116">
            <v>5943017</v>
          </cell>
          <cell r="I116">
            <v>0</v>
          </cell>
          <cell r="J116">
            <v>0</v>
          </cell>
          <cell r="K116">
            <v>0</v>
          </cell>
          <cell r="L116">
            <v>0</v>
          </cell>
          <cell r="M116">
            <v>0</v>
          </cell>
          <cell r="N116">
            <v>0</v>
          </cell>
          <cell r="O116">
            <v>0</v>
          </cell>
          <cell r="P116">
            <v>5943017</v>
          </cell>
          <cell r="Q116">
            <v>5943017</v>
          </cell>
          <cell r="R116" t="str">
            <v>FACTURA ACEPTADA POR LA IPS</v>
          </cell>
          <cell r="S116" t="str">
            <v>Devuelta CA</v>
          </cell>
        </row>
        <row r="117">
          <cell r="D117" t="str">
            <v>891300047_FECP111578</v>
          </cell>
          <cell r="E117">
            <v>45105.5840509259</v>
          </cell>
          <cell r="F117">
            <v>45124.413414351897</v>
          </cell>
          <cell r="G117">
            <v>45124.403645289349</v>
          </cell>
          <cell r="H117">
            <v>1182378</v>
          </cell>
          <cell r="I117">
            <v>0</v>
          </cell>
          <cell r="J117">
            <v>0</v>
          </cell>
          <cell r="K117">
            <v>0</v>
          </cell>
          <cell r="L117">
            <v>0</v>
          </cell>
          <cell r="M117">
            <v>0</v>
          </cell>
          <cell r="N117">
            <v>0</v>
          </cell>
          <cell r="O117">
            <v>0</v>
          </cell>
          <cell r="P117">
            <v>1182378</v>
          </cell>
          <cell r="Q117">
            <v>1182378</v>
          </cell>
          <cell r="R117" t="str">
            <v>FACTURA ACEPTADA POR LA IPS</v>
          </cell>
          <cell r="S117" t="str">
            <v>Devuelta CA</v>
          </cell>
        </row>
        <row r="118">
          <cell r="D118" t="str">
            <v>891300047_FECP111910</v>
          </cell>
          <cell r="E118">
            <v>45106.619375000002</v>
          </cell>
          <cell r="F118">
            <v>45124.413414351897</v>
          </cell>
          <cell r="G118">
            <v>45537.291666666664</v>
          </cell>
          <cell r="H118">
            <v>2287579</v>
          </cell>
          <cell r="I118">
            <v>0</v>
          </cell>
          <cell r="J118">
            <v>0</v>
          </cell>
          <cell r="K118">
            <v>0</v>
          </cell>
          <cell r="L118">
            <v>0</v>
          </cell>
          <cell r="M118">
            <v>0</v>
          </cell>
          <cell r="N118">
            <v>0</v>
          </cell>
          <cell r="O118">
            <v>0</v>
          </cell>
          <cell r="P118">
            <v>2287579</v>
          </cell>
          <cell r="Q118">
            <v>2287579</v>
          </cell>
          <cell r="R118" t="str">
            <v>FACTURA PENDIENTE EN PROGRAMACION DE PAGO</v>
          </cell>
          <cell r="S118" t="str">
            <v>Finalizada</v>
          </cell>
        </row>
        <row r="119">
          <cell r="D119" t="str">
            <v>891300047_FECP111912</v>
          </cell>
          <cell r="E119">
            <v>45106.621111111097</v>
          </cell>
          <cell r="F119">
            <v>45124.413414351897</v>
          </cell>
          <cell r="G119">
            <v>45124.406142557869</v>
          </cell>
          <cell r="H119">
            <v>1992607</v>
          </cell>
          <cell r="I119">
            <v>-1533347</v>
          </cell>
          <cell r="J119">
            <v>0</v>
          </cell>
          <cell r="K119">
            <v>0</v>
          </cell>
          <cell r="L119">
            <v>0</v>
          </cell>
          <cell r="M119">
            <v>0</v>
          </cell>
          <cell r="N119">
            <v>0</v>
          </cell>
          <cell r="O119">
            <v>0</v>
          </cell>
          <cell r="P119">
            <v>459260</v>
          </cell>
          <cell r="Q119">
            <v>459260</v>
          </cell>
          <cell r="R119" t="str">
            <v xml:space="preserve">GLOSA PENDIENTE POR CONCILIAR </v>
          </cell>
          <cell r="S119" t="str">
            <v>Para respuesta prestador</v>
          </cell>
        </row>
        <row r="120">
          <cell r="D120" t="str">
            <v>891300047_FECP112000</v>
          </cell>
          <cell r="E120">
            <v>45106.681840277801</v>
          </cell>
          <cell r="F120">
            <v>45124.413414351897</v>
          </cell>
          <cell r="G120">
            <v>45537.291666666664</v>
          </cell>
          <cell r="H120">
            <v>3908508</v>
          </cell>
          <cell r="I120">
            <v>0</v>
          </cell>
          <cell r="J120">
            <v>0</v>
          </cell>
          <cell r="K120">
            <v>0</v>
          </cell>
          <cell r="L120">
            <v>0</v>
          </cell>
          <cell r="M120">
            <v>0</v>
          </cell>
          <cell r="N120">
            <v>0</v>
          </cell>
          <cell r="O120">
            <v>0</v>
          </cell>
          <cell r="P120">
            <v>3908508</v>
          </cell>
          <cell r="Q120">
            <v>3908508</v>
          </cell>
          <cell r="R120" t="str">
            <v>FACTURA PENDIENTE EN PROGRAMACION DE PAGO</v>
          </cell>
          <cell r="S120" t="str">
            <v>Finalizada</v>
          </cell>
        </row>
        <row r="121">
          <cell r="D121" t="str">
            <v>891300047_FECP111588</v>
          </cell>
          <cell r="E121">
            <v>45105.592685185198</v>
          </cell>
          <cell r="F121">
            <v>45124.454513888901</v>
          </cell>
          <cell r="G121">
            <v>45537.291666666664</v>
          </cell>
          <cell r="H121">
            <v>7694580</v>
          </cell>
          <cell r="I121">
            <v>0</v>
          </cell>
          <cell r="J121">
            <v>0</v>
          </cell>
          <cell r="K121">
            <v>0</v>
          </cell>
          <cell r="L121">
            <v>0</v>
          </cell>
          <cell r="M121">
            <v>0</v>
          </cell>
          <cell r="N121">
            <v>0</v>
          </cell>
          <cell r="O121">
            <v>0</v>
          </cell>
          <cell r="P121">
            <v>7694580</v>
          </cell>
          <cell r="Q121">
            <v>7694580</v>
          </cell>
          <cell r="R121" t="str">
            <v>FACTURA PENDIENTE EN PROGRAMACION DE PAGO - GLOSA PENDIENTE POR CONCILIAR</v>
          </cell>
          <cell r="S121" t="str">
            <v>Para respuesta prestador</v>
          </cell>
        </row>
        <row r="122">
          <cell r="D122" t="str">
            <v>891300047_FECP111914</v>
          </cell>
          <cell r="E122">
            <v>45106.623622685198</v>
          </cell>
          <cell r="F122">
            <v>45124.454513888901</v>
          </cell>
          <cell r="G122">
            <v>45545.408893206019</v>
          </cell>
          <cell r="H122">
            <v>1717801</v>
          </cell>
          <cell r="I122">
            <v>0</v>
          </cell>
          <cell r="J122">
            <v>0</v>
          </cell>
          <cell r="K122">
            <v>0</v>
          </cell>
          <cell r="L122">
            <v>0</v>
          </cell>
          <cell r="M122">
            <v>0</v>
          </cell>
          <cell r="N122">
            <v>0</v>
          </cell>
          <cell r="O122">
            <v>0</v>
          </cell>
          <cell r="P122">
            <v>1717801</v>
          </cell>
          <cell r="Q122">
            <v>1717801</v>
          </cell>
          <cell r="R122" t="str">
            <v>FACTURA PENDIENTE EN PROGRAMACION DE PAGO - GLOSA PENDIENTE POR CONCILIAR</v>
          </cell>
          <cell r="S122" t="str">
            <v>Para respuesta prestador</v>
          </cell>
        </row>
        <row r="123">
          <cell r="D123" t="str">
            <v>891300047_CHE15371</v>
          </cell>
          <cell r="E123">
            <v>45106</v>
          </cell>
          <cell r="F123">
            <v>45126</v>
          </cell>
          <cell r="G123">
            <v>45545.376345405093</v>
          </cell>
          <cell r="H123">
            <v>2582608</v>
          </cell>
          <cell r="I123">
            <v>0</v>
          </cell>
          <cell r="J123">
            <v>0</v>
          </cell>
          <cell r="K123">
            <v>0</v>
          </cell>
          <cell r="L123">
            <v>0</v>
          </cell>
          <cell r="M123">
            <v>0</v>
          </cell>
          <cell r="N123">
            <v>0</v>
          </cell>
          <cell r="O123">
            <v>0</v>
          </cell>
          <cell r="P123">
            <v>2582608</v>
          </cell>
          <cell r="Q123">
            <v>2582608</v>
          </cell>
          <cell r="R123" t="str">
            <v>FACTURA PENDIENTE EN PROGRAMACION DE PAGO</v>
          </cell>
          <cell r="S123" t="str">
            <v>Finalizada</v>
          </cell>
        </row>
        <row r="124">
          <cell r="D124" t="str">
            <v>891300047_FECP111810</v>
          </cell>
          <cell r="E124">
            <v>45106.477615740703</v>
          </cell>
          <cell r="F124">
            <v>45126.429560185199</v>
          </cell>
          <cell r="G124">
            <v>45537.291666666664</v>
          </cell>
          <cell r="H124">
            <v>1291438</v>
          </cell>
          <cell r="I124">
            <v>0</v>
          </cell>
          <cell r="J124">
            <v>0</v>
          </cell>
          <cell r="K124">
            <v>0</v>
          </cell>
          <cell r="L124">
            <v>0</v>
          </cell>
          <cell r="M124">
            <v>0</v>
          </cell>
          <cell r="N124">
            <v>0</v>
          </cell>
          <cell r="O124">
            <v>0</v>
          </cell>
          <cell r="P124">
            <v>1291438</v>
          </cell>
          <cell r="Q124">
            <v>1291438</v>
          </cell>
          <cell r="R124" t="str">
            <v>FACTURA PENDIENTE EN PROGRAMACION DE PAGO</v>
          </cell>
          <cell r="S124" t="str">
            <v>Finalizada</v>
          </cell>
        </row>
        <row r="125">
          <cell r="D125" t="str">
            <v>891300047_FECP111819</v>
          </cell>
          <cell r="E125">
            <v>45106.490150463003</v>
          </cell>
          <cell r="F125">
            <v>45126.429560185199</v>
          </cell>
          <cell r="G125">
            <v>45537.291666666664</v>
          </cell>
          <cell r="H125">
            <v>794946</v>
          </cell>
          <cell r="I125">
            <v>0</v>
          </cell>
          <cell r="J125">
            <v>0</v>
          </cell>
          <cell r="K125">
            <v>0</v>
          </cell>
          <cell r="L125">
            <v>0</v>
          </cell>
          <cell r="M125">
            <v>0</v>
          </cell>
          <cell r="N125">
            <v>0</v>
          </cell>
          <cell r="O125">
            <v>0</v>
          </cell>
          <cell r="P125">
            <v>794946</v>
          </cell>
          <cell r="Q125">
            <v>794946</v>
          </cell>
          <cell r="R125" t="str">
            <v>FACTURA DEVUELTA</v>
          </cell>
          <cell r="S125" t="str">
            <v>Devuelta</v>
          </cell>
        </row>
        <row r="126">
          <cell r="D126" t="str">
            <v>891300047_FECP111844</v>
          </cell>
          <cell r="E126">
            <v>45106.535092592603</v>
          </cell>
          <cell r="F126">
            <v>45126.429560185199</v>
          </cell>
          <cell r="G126">
            <v>45545.364987650464</v>
          </cell>
          <cell r="H126">
            <v>6984392</v>
          </cell>
          <cell r="I126">
            <v>0</v>
          </cell>
          <cell r="J126">
            <v>0</v>
          </cell>
          <cell r="K126">
            <v>0</v>
          </cell>
          <cell r="L126">
            <v>0</v>
          </cell>
          <cell r="M126">
            <v>0</v>
          </cell>
          <cell r="N126">
            <v>0</v>
          </cell>
          <cell r="O126">
            <v>0</v>
          </cell>
          <cell r="P126">
            <v>6984392</v>
          </cell>
          <cell r="Q126">
            <v>6984392</v>
          </cell>
          <cell r="R126" t="str">
            <v>FACTURA PENDIENTE EN PROGRAMACION DE PAGO - GLOSA PENDIENTE POR CONCILIAR</v>
          </cell>
          <cell r="S126" t="str">
            <v>Para respuesta prestador</v>
          </cell>
        </row>
        <row r="127">
          <cell r="D127" t="str">
            <v>891300047_JVIM31801</v>
          </cell>
          <cell r="E127">
            <v>45078.503333333298</v>
          </cell>
          <cell r="F127">
            <v>45127.630277777796</v>
          </cell>
          <cell r="G127">
            <v>45128.492499768516</v>
          </cell>
          <cell r="H127">
            <v>352086</v>
          </cell>
          <cell r="I127">
            <v>0</v>
          </cell>
          <cell r="J127">
            <v>0</v>
          </cell>
          <cell r="K127">
            <v>0</v>
          </cell>
          <cell r="L127">
            <v>0</v>
          </cell>
          <cell r="M127">
            <v>0</v>
          </cell>
          <cell r="N127">
            <v>0</v>
          </cell>
          <cell r="O127">
            <v>0</v>
          </cell>
          <cell r="P127">
            <v>352086</v>
          </cell>
          <cell r="Q127">
            <v>352086</v>
          </cell>
          <cell r="R127" t="str">
            <v>FACTURA ACEPTADA POR LA IPS</v>
          </cell>
          <cell r="S127" t="str">
            <v>Devuelta CA</v>
          </cell>
        </row>
        <row r="128">
          <cell r="D128" t="str">
            <v>891300047_FECP110245</v>
          </cell>
          <cell r="E128">
            <v>45099.344039351898</v>
          </cell>
          <cell r="F128">
            <v>45127.630277777796</v>
          </cell>
          <cell r="G128">
            <v>45128.429199189814</v>
          </cell>
          <cell r="H128">
            <v>59693</v>
          </cell>
          <cell r="I128">
            <v>0</v>
          </cell>
          <cell r="J128">
            <v>0</v>
          </cell>
          <cell r="K128">
            <v>0</v>
          </cell>
          <cell r="L128">
            <v>0</v>
          </cell>
          <cell r="M128">
            <v>0</v>
          </cell>
          <cell r="N128">
            <v>0</v>
          </cell>
          <cell r="O128">
            <v>0</v>
          </cell>
          <cell r="P128">
            <v>59693</v>
          </cell>
          <cell r="Q128">
            <v>59693</v>
          </cell>
          <cell r="R128" t="str">
            <v>FACTURA ACEPTADA POR LA IPS</v>
          </cell>
          <cell r="S128" t="str">
            <v>Devuelta CA</v>
          </cell>
        </row>
        <row r="129">
          <cell r="D129" t="str">
            <v>891300047_FECP111978</v>
          </cell>
          <cell r="E129">
            <v>45106.662233796298</v>
          </cell>
          <cell r="F129">
            <v>45127.630393518499</v>
          </cell>
          <cell r="G129">
            <v>45537.291666666664</v>
          </cell>
          <cell r="H129">
            <v>897721</v>
          </cell>
          <cell r="I129">
            <v>0</v>
          </cell>
          <cell r="J129">
            <v>0</v>
          </cell>
          <cell r="K129">
            <v>0</v>
          </cell>
          <cell r="L129">
            <v>0</v>
          </cell>
          <cell r="M129">
            <v>0</v>
          </cell>
          <cell r="N129">
            <v>0</v>
          </cell>
          <cell r="O129">
            <v>0</v>
          </cell>
          <cell r="P129">
            <v>897721</v>
          </cell>
          <cell r="Q129">
            <v>897721</v>
          </cell>
          <cell r="R129" t="str">
            <v>FACTURA DEVUELTA</v>
          </cell>
          <cell r="S129" t="str">
            <v>Devuelta</v>
          </cell>
        </row>
        <row r="130">
          <cell r="D130" t="str">
            <v>891300047_FECP111983</v>
          </cell>
          <cell r="E130">
            <v>45106.666273148097</v>
          </cell>
          <cell r="F130">
            <v>45127.630393518499</v>
          </cell>
          <cell r="G130">
            <v>45537.291666666664</v>
          </cell>
          <cell r="H130">
            <v>2466434</v>
          </cell>
          <cell r="I130">
            <v>0</v>
          </cell>
          <cell r="J130">
            <v>0</v>
          </cell>
          <cell r="K130">
            <v>0</v>
          </cell>
          <cell r="L130">
            <v>0</v>
          </cell>
          <cell r="M130">
            <v>0</v>
          </cell>
          <cell r="N130">
            <v>0</v>
          </cell>
          <cell r="O130">
            <v>0</v>
          </cell>
          <cell r="P130">
            <v>2466434</v>
          </cell>
          <cell r="Q130">
            <v>2466434</v>
          </cell>
          <cell r="R130" t="str">
            <v>FACTURA PENDIENTE EN PROGRAMACION DE PAGO</v>
          </cell>
          <cell r="S130" t="str">
            <v>Finalizada</v>
          </cell>
        </row>
        <row r="131">
          <cell r="D131" t="str">
            <v>891300047_FECP112003</v>
          </cell>
          <cell r="E131">
            <v>45106.685856481497</v>
          </cell>
          <cell r="F131">
            <v>45127.630393518499</v>
          </cell>
          <cell r="G131">
            <v>45537.291666666664</v>
          </cell>
          <cell r="H131">
            <v>1946689</v>
          </cell>
          <cell r="I131">
            <v>0</v>
          </cell>
          <cell r="J131">
            <v>0</v>
          </cell>
          <cell r="K131">
            <v>0</v>
          </cell>
          <cell r="L131">
            <v>0</v>
          </cell>
          <cell r="M131">
            <v>0</v>
          </cell>
          <cell r="N131">
            <v>0</v>
          </cell>
          <cell r="O131">
            <v>0</v>
          </cell>
          <cell r="P131">
            <v>1946689</v>
          </cell>
          <cell r="Q131">
            <v>1946689</v>
          </cell>
          <cell r="R131" t="str">
            <v>FACTURA DEVUELTA</v>
          </cell>
          <cell r="S131" t="str">
            <v>Devuelta</v>
          </cell>
        </row>
        <row r="132">
          <cell r="D132" t="str">
            <v>891300047_FECP112008</v>
          </cell>
          <cell r="E132">
            <v>45106.689328703702</v>
          </cell>
          <cell r="F132">
            <v>45127.630393518499</v>
          </cell>
          <cell r="G132">
            <v>45128.291666666664</v>
          </cell>
          <cell r="H132">
            <v>1346679</v>
          </cell>
          <cell r="I132">
            <v>0</v>
          </cell>
          <cell r="J132">
            <v>0</v>
          </cell>
          <cell r="K132">
            <v>0</v>
          </cell>
          <cell r="L132">
            <v>0</v>
          </cell>
          <cell r="M132">
            <v>0</v>
          </cell>
          <cell r="N132">
            <v>0</v>
          </cell>
          <cell r="O132">
            <v>0</v>
          </cell>
          <cell r="P132">
            <v>1346679</v>
          </cell>
          <cell r="Q132">
            <v>1346679</v>
          </cell>
          <cell r="R132" t="str">
            <v>FACTURA ACEPTADA POR LA IPS</v>
          </cell>
          <cell r="S132" t="str">
            <v>Devuelta CA</v>
          </cell>
        </row>
        <row r="133">
          <cell r="D133" t="str">
            <v>891300047_FECP112012</v>
          </cell>
          <cell r="E133">
            <v>45106.692777777796</v>
          </cell>
          <cell r="F133">
            <v>45127.630393518499</v>
          </cell>
          <cell r="G133">
            <v>45537.291666666664</v>
          </cell>
          <cell r="H133">
            <v>744678</v>
          </cell>
          <cell r="I133">
            <v>0</v>
          </cell>
          <cell r="J133">
            <v>0</v>
          </cell>
          <cell r="K133">
            <v>0</v>
          </cell>
          <cell r="L133">
            <v>0</v>
          </cell>
          <cell r="M133">
            <v>0</v>
          </cell>
          <cell r="N133">
            <v>0</v>
          </cell>
          <cell r="O133">
            <v>0</v>
          </cell>
          <cell r="P133">
            <v>744678</v>
          </cell>
          <cell r="Q133">
            <v>744678</v>
          </cell>
          <cell r="R133" t="str">
            <v>FACTURA PENDIENTE EN PROGRAMACION DE PAGO</v>
          </cell>
          <cell r="S133" t="str">
            <v>Finalizada</v>
          </cell>
        </row>
        <row r="134">
          <cell r="D134" t="str">
            <v>891300047_FECP112015</v>
          </cell>
          <cell r="E134">
            <v>45106.695706018501</v>
          </cell>
          <cell r="F134">
            <v>45127.630393518499</v>
          </cell>
          <cell r="G134">
            <v>45545.444204479165</v>
          </cell>
          <cell r="H134">
            <v>1178009</v>
          </cell>
          <cell r="I134">
            <v>0</v>
          </cell>
          <cell r="J134">
            <v>0</v>
          </cell>
          <cell r="K134">
            <v>0</v>
          </cell>
          <cell r="L134">
            <v>0</v>
          </cell>
          <cell r="M134">
            <v>0</v>
          </cell>
          <cell r="N134">
            <v>0</v>
          </cell>
          <cell r="O134">
            <v>0</v>
          </cell>
          <cell r="P134">
            <v>1178009</v>
          </cell>
          <cell r="Q134">
            <v>1178009</v>
          </cell>
          <cell r="R134" t="str">
            <v>FACTURA PENDIENTE EN PROGRAMACION DE PAGO</v>
          </cell>
          <cell r="S134" t="str">
            <v>Finalizada</v>
          </cell>
        </row>
        <row r="135">
          <cell r="D135" t="str">
            <v>891300047_FECP112025</v>
          </cell>
          <cell r="E135">
            <v>45106.703460648103</v>
          </cell>
          <cell r="F135">
            <v>45127.630393518499</v>
          </cell>
          <cell r="G135">
            <v>45537.291666666664</v>
          </cell>
          <cell r="H135">
            <v>4748237</v>
          </cell>
          <cell r="I135">
            <v>0</v>
          </cell>
          <cell r="J135">
            <v>0</v>
          </cell>
          <cell r="K135">
            <v>0</v>
          </cell>
          <cell r="L135">
            <v>0</v>
          </cell>
          <cell r="M135">
            <v>0</v>
          </cell>
          <cell r="N135">
            <v>0</v>
          </cell>
          <cell r="O135">
            <v>0</v>
          </cell>
          <cell r="P135">
            <v>4748237</v>
          </cell>
          <cell r="Q135">
            <v>4748237</v>
          </cell>
          <cell r="R135" t="str">
            <v>FACTURA PENDIENTE EN PROGRAMACION DE PAGO</v>
          </cell>
          <cell r="S135" t="str">
            <v>Finalizada</v>
          </cell>
        </row>
        <row r="136">
          <cell r="D136" t="str">
            <v>891300047_CHE15366</v>
          </cell>
          <cell r="E136">
            <v>45105</v>
          </cell>
          <cell r="F136">
            <v>45147</v>
          </cell>
          <cell r="G136">
            <v>45537.291666666664</v>
          </cell>
          <cell r="H136">
            <v>7438222</v>
          </cell>
          <cell r="I136">
            <v>0</v>
          </cell>
          <cell r="J136">
            <v>0</v>
          </cell>
          <cell r="K136">
            <v>0</v>
          </cell>
          <cell r="L136">
            <v>0</v>
          </cell>
          <cell r="M136">
            <v>0</v>
          </cell>
          <cell r="N136">
            <v>0</v>
          </cell>
          <cell r="O136">
            <v>0</v>
          </cell>
          <cell r="P136">
            <v>7438222</v>
          </cell>
          <cell r="Q136">
            <v>7438222</v>
          </cell>
          <cell r="R136" t="str">
            <v>FACTURA PENDIENTE EN PROGRAMACION DE PAGO - GLOSA PENDIENTE POR CONCILIAR</v>
          </cell>
          <cell r="S136" t="str">
            <v>Para respuesta prestador</v>
          </cell>
        </row>
        <row r="137">
          <cell r="D137" t="str">
            <v>891300047_CHE15367</v>
          </cell>
          <cell r="E137">
            <v>45105</v>
          </cell>
          <cell r="F137">
            <v>45147</v>
          </cell>
          <cell r="G137">
            <v>45152.667398645834</v>
          </cell>
          <cell r="H137">
            <v>1750095</v>
          </cell>
          <cell r="I137">
            <v>-1718376</v>
          </cell>
          <cell r="J137">
            <v>0</v>
          </cell>
          <cell r="K137">
            <v>0</v>
          </cell>
          <cell r="L137">
            <v>0</v>
          </cell>
          <cell r="M137">
            <v>0</v>
          </cell>
          <cell r="N137">
            <v>0</v>
          </cell>
          <cell r="O137">
            <v>0</v>
          </cell>
          <cell r="P137">
            <v>31719</v>
          </cell>
          <cell r="Q137">
            <v>31719</v>
          </cell>
          <cell r="R137" t="str">
            <v>FACTURA PENDIENTE EN PROGRAMACION DE PAGO - GLOSA ACEPTADA POR LA IPS</v>
          </cell>
          <cell r="S137" t="str">
            <v>Finalizada</v>
          </cell>
        </row>
        <row r="138">
          <cell r="D138" t="str">
            <v>891300047_CHE15368</v>
          </cell>
          <cell r="E138">
            <v>45105</v>
          </cell>
          <cell r="F138">
            <v>45147</v>
          </cell>
          <cell r="G138">
            <v>45537.291666666664</v>
          </cell>
          <cell r="H138">
            <v>9385176</v>
          </cell>
          <cell r="I138">
            <v>0</v>
          </cell>
          <cell r="J138">
            <v>0</v>
          </cell>
          <cell r="K138">
            <v>0</v>
          </cell>
          <cell r="L138">
            <v>0</v>
          </cell>
          <cell r="M138">
            <v>0</v>
          </cell>
          <cell r="N138">
            <v>0</v>
          </cell>
          <cell r="O138">
            <v>0</v>
          </cell>
          <cell r="P138">
            <v>9385176</v>
          </cell>
          <cell r="Q138">
            <v>9385176</v>
          </cell>
          <cell r="R138" t="str">
            <v>FACTURA PENDIENTE EN PROGRAMACION DE PAGO - GLOSA PENDIENTE POR CONCILIAR</v>
          </cell>
          <cell r="S138" t="str">
            <v>Para respuesta prestador</v>
          </cell>
        </row>
        <row r="139">
          <cell r="D139" t="str">
            <v>891300047_CHE15369</v>
          </cell>
          <cell r="E139">
            <v>45105</v>
          </cell>
          <cell r="F139">
            <v>45147</v>
          </cell>
          <cell r="G139">
            <v>45537.291666666664</v>
          </cell>
          <cell r="H139">
            <v>4241563</v>
          </cell>
          <cell r="I139">
            <v>0</v>
          </cell>
          <cell r="J139">
            <v>0</v>
          </cell>
          <cell r="K139">
            <v>0</v>
          </cell>
          <cell r="L139">
            <v>0</v>
          </cell>
          <cell r="M139">
            <v>0</v>
          </cell>
          <cell r="N139">
            <v>0</v>
          </cell>
          <cell r="O139">
            <v>0</v>
          </cell>
          <cell r="P139">
            <v>4241563</v>
          </cell>
          <cell r="Q139">
            <v>4241563</v>
          </cell>
          <cell r="R139" t="str">
            <v>FACTURA PENDIENTE EN PROGRAMACION DE PAGO</v>
          </cell>
          <cell r="S139" t="str">
            <v>Finalizada</v>
          </cell>
        </row>
        <row r="140">
          <cell r="D140" t="str">
            <v>891300047_CHE15370</v>
          </cell>
          <cell r="E140">
            <v>45105</v>
          </cell>
          <cell r="F140">
            <v>45147</v>
          </cell>
          <cell r="G140">
            <v>45537.291666666664</v>
          </cell>
          <cell r="H140">
            <v>8896109</v>
          </cell>
          <cell r="I140">
            <v>0</v>
          </cell>
          <cell r="J140">
            <v>0</v>
          </cell>
          <cell r="K140">
            <v>0</v>
          </cell>
          <cell r="L140">
            <v>0</v>
          </cell>
          <cell r="M140">
            <v>0</v>
          </cell>
          <cell r="N140">
            <v>0</v>
          </cell>
          <cell r="O140">
            <v>0</v>
          </cell>
          <cell r="P140">
            <v>8896109</v>
          </cell>
          <cell r="Q140">
            <v>8896109</v>
          </cell>
          <cell r="R140" t="str">
            <v>FACTURA PENDIENTE EN PROGRAMACION DE PAGO - GLOSA PENDIENTE POR CONCILIAR</v>
          </cell>
          <cell r="S140" t="str">
            <v>Para respuesta prestador</v>
          </cell>
        </row>
        <row r="141">
          <cell r="D141" t="str">
            <v>891300047_FECP115405</v>
          </cell>
          <cell r="E141">
            <v>45132.651701388902</v>
          </cell>
          <cell r="F141">
            <v>45148.3503472222</v>
          </cell>
          <cell r="G141">
            <v>45148.594495138888</v>
          </cell>
          <cell r="H141">
            <v>565882</v>
          </cell>
          <cell r="I141">
            <v>-372473</v>
          </cell>
          <cell r="J141">
            <v>0</v>
          </cell>
          <cell r="K141">
            <v>0</v>
          </cell>
          <cell r="L141">
            <v>-185844</v>
          </cell>
          <cell r="M141">
            <v>0</v>
          </cell>
          <cell r="N141">
            <v>0</v>
          </cell>
          <cell r="O141">
            <v>0</v>
          </cell>
          <cell r="P141">
            <v>7565</v>
          </cell>
          <cell r="Q141">
            <v>7565</v>
          </cell>
          <cell r="R141" t="str">
            <v>FACTURA PENDIENTE EN PROGRAMACION DE PAGO</v>
          </cell>
          <cell r="S141" t="str">
            <v>Finalizada</v>
          </cell>
        </row>
        <row r="142">
          <cell r="D142" t="str">
            <v>891300047_FECP115407</v>
          </cell>
          <cell r="E142">
            <v>45132.654884259297</v>
          </cell>
          <cell r="F142">
            <v>45148.3503472222</v>
          </cell>
          <cell r="G142">
            <v>45148.595865312498</v>
          </cell>
          <cell r="H142">
            <v>582240</v>
          </cell>
          <cell r="I142">
            <v>-383100</v>
          </cell>
          <cell r="J142">
            <v>0</v>
          </cell>
          <cell r="K142">
            <v>0</v>
          </cell>
          <cell r="L142">
            <v>0</v>
          </cell>
          <cell r="M142">
            <v>0</v>
          </cell>
          <cell r="N142">
            <v>0</v>
          </cell>
          <cell r="O142">
            <v>0</v>
          </cell>
          <cell r="P142">
            <v>199140</v>
          </cell>
          <cell r="Q142">
            <v>199140</v>
          </cell>
          <cell r="R142" t="str">
            <v xml:space="preserve">GLOSA PENDIENTE POR CONCILIAR </v>
          </cell>
          <cell r="S142" t="str">
            <v>Para respuesta prestador</v>
          </cell>
        </row>
        <row r="143">
          <cell r="D143" t="str">
            <v>891300047_FECP112593</v>
          </cell>
          <cell r="E143">
            <v>45108.569016203699</v>
          </cell>
          <cell r="F143">
            <v>45148.561932870398</v>
          </cell>
          <cell r="G143">
            <v>45537.291666666664</v>
          </cell>
          <cell r="H143">
            <v>49374</v>
          </cell>
          <cell r="I143">
            <v>0</v>
          </cell>
          <cell r="J143">
            <v>0</v>
          </cell>
          <cell r="K143">
            <v>0</v>
          </cell>
          <cell r="L143">
            <v>0</v>
          </cell>
          <cell r="M143">
            <v>0</v>
          </cell>
          <cell r="N143">
            <v>0</v>
          </cell>
          <cell r="O143">
            <v>0</v>
          </cell>
          <cell r="P143">
            <v>49374</v>
          </cell>
          <cell r="Q143">
            <v>49374</v>
          </cell>
          <cell r="R143" t="str">
            <v>FACTURA DEVUELTA</v>
          </cell>
          <cell r="S143" t="str">
            <v>Devuelta</v>
          </cell>
        </row>
        <row r="144">
          <cell r="D144" t="str">
            <v>891300047_FECP113283</v>
          </cell>
          <cell r="E144">
            <v>45117.539699074099</v>
          </cell>
          <cell r="F144">
            <v>45148.561932870398</v>
          </cell>
          <cell r="G144">
            <v>45537.291666666664</v>
          </cell>
          <cell r="H144">
            <v>3285254</v>
          </cell>
          <cell r="I144">
            <v>0</v>
          </cell>
          <cell r="J144">
            <v>0</v>
          </cell>
          <cell r="K144">
            <v>0</v>
          </cell>
          <cell r="L144">
            <v>0</v>
          </cell>
          <cell r="M144">
            <v>0</v>
          </cell>
          <cell r="N144">
            <v>0</v>
          </cell>
          <cell r="O144">
            <v>0</v>
          </cell>
          <cell r="P144">
            <v>3285254</v>
          </cell>
          <cell r="Q144">
            <v>3285254</v>
          </cell>
          <cell r="R144" t="str">
            <v>FACTURA DEVUELTA</v>
          </cell>
          <cell r="S144" t="str">
            <v>Devuelta</v>
          </cell>
        </row>
        <row r="145">
          <cell r="D145" t="str">
            <v>891300047_FECP115400</v>
          </cell>
          <cell r="E145">
            <v>45132.648287037002</v>
          </cell>
          <cell r="F145">
            <v>45148.561932870398</v>
          </cell>
          <cell r="G145">
            <v>45148.54805459491</v>
          </cell>
          <cell r="H145">
            <v>507625</v>
          </cell>
          <cell r="I145">
            <v>-435324</v>
          </cell>
          <cell r="J145">
            <v>0</v>
          </cell>
          <cell r="K145">
            <v>0</v>
          </cell>
          <cell r="L145">
            <v>0</v>
          </cell>
          <cell r="M145">
            <v>0</v>
          </cell>
          <cell r="N145">
            <v>0</v>
          </cell>
          <cell r="O145">
            <v>0</v>
          </cell>
          <cell r="P145">
            <v>72301</v>
          </cell>
          <cell r="Q145">
            <v>72301</v>
          </cell>
          <cell r="R145" t="str">
            <v xml:space="preserve">GLOSA PENDIENTE POR CONCILIAR </v>
          </cell>
          <cell r="S145" t="str">
            <v>Para respuesta prestador</v>
          </cell>
        </row>
        <row r="146">
          <cell r="D146" t="str">
            <v>891300047_CHE15372</v>
          </cell>
          <cell r="E146">
            <v>45108</v>
          </cell>
          <cell r="F146">
            <v>45149</v>
          </cell>
          <cell r="G146">
            <v>45537.291666666664</v>
          </cell>
          <cell r="H146">
            <v>7478993</v>
          </cell>
          <cell r="I146">
            <v>0</v>
          </cell>
          <cell r="J146">
            <v>0</v>
          </cell>
          <cell r="K146">
            <v>0</v>
          </cell>
          <cell r="L146">
            <v>0</v>
          </cell>
          <cell r="M146">
            <v>0</v>
          </cell>
          <cell r="N146">
            <v>0</v>
          </cell>
          <cell r="O146">
            <v>0</v>
          </cell>
          <cell r="P146">
            <v>7478993</v>
          </cell>
          <cell r="Q146">
            <v>7478993</v>
          </cell>
          <cell r="R146" t="str">
            <v>FACTURA PENDIENTE EN PROGRAMACION DE PAGO - GLOSA PENDIENTE POR CONCILIAR</v>
          </cell>
          <cell r="S146" t="str">
            <v>Para respuesta prestador</v>
          </cell>
        </row>
        <row r="147">
          <cell r="D147" t="str">
            <v>891300047_FECP119669</v>
          </cell>
          <cell r="E147">
            <v>45153.492835648103</v>
          </cell>
          <cell r="F147">
            <v>45209.452523148102</v>
          </cell>
          <cell r="G147">
            <v>45537.291666666664</v>
          </cell>
          <cell r="H147">
            <v>133127</v>
          </cell>
          <cell r="I147">
            <v>0</v>
          </cell>
          <cell r="J147">
            <v>0</v>
          </cell>
          <cell r="K147">
            <v>0</v>
          </cell>
          <cell r="L147">
            <v>0</v>
          </cell>
          <cell r="M147">
            <v>0</v>
          </cell>
          <cell r="N147">
            <v>0</v>
          </cell>
          <cell r="O147">
            <v>0</v>
          </cell>
          <cell r="P147">
            <v>133127</v>
          </cell>
          <cell r="Q147">
            <v>133127</v>
          </cell>
          <cell r="R147" t="str">
            <v>FACTURA EN PROCESO INTERNO</v>
          </cell>
          <cell r="S147" t="str">
            <v>Para auditoria de pertinencia</v>
          </cell>
        </row>
        <row r="148">
          <cell r="D148" t="str">
            <v>891300047_FECP120446</v>
          </cell>
          <cell r="E148">
            <v>45156.328159722201</v>
          </cell>
          <cell r="F148">
            <v>45209.452523148102</v>
          </cell>
          <cell r="G148">
            <v>45537.291666666664</v>
          </cell>
          <cell r="H148">
            <v>27057</v>
          </cell>
          <cell r="I148">
            <v>0</v>
          </cell>
          <cell r="J148">
            <v>0</v>
          </cell>
          <cell r="K148">
            <v>0</v>
          </cell>
          <cell r="L148">
            <v>0</v>
          </cell>
          <cell r="M148">
            <v>0</v>
          </cell>
          <cell r="N148">
            <v>0</v>
          </cell>
          <cell r="O148">
            <v>0</v>
          </cell>
          <cell r="P148">
            <v>27057</v>
          </cell>
          <cell r="Q148">
            <v>27057</v>
          </cell>
          <cell r="R148" t="str">
            <v>FACTURA EN PROCESO INTERNO</v>
          </cell>
          <cell r="S148" t="str">
            <v>Para auditoria de pertinencia</v>
          </cell>
        </row>
        <row r="149">
          <cell r="D149" t="str">
            <v>891300047_FECP123214</v>
          </cell>
          <cell r="E149">
            <v>45167.772141203699</v>
          </cell>
          <cell r="F149">
            <v>45209.452523148102</v>
          </cell>
          <cell r="G149">
            <v>45537.291666666664</v>
          </cell>
          <cell r="H149">
            <v>500311</v>
          </cell>
          <cell r="I149">
            <v>0</v>
          </cell>
          <cell r="J149">
            <v>0</v>
          </cell>
          <cell r="K149">
            <v>0</v>
          </cell>
          <cell r="L149">
            <v>0</v>
          </cell>
          <cell r="M149">
            <v>0</v>
          </cell>
          <cell r="N149">
            <v>0</v>
          </cell>
          <cell r="O149">
            <v>0</v>
          </cell>
          <cell r="P149">
            <v>500311</v>
          </cell>
          <cell r="Q149">
            <v>500311</v>
          </cell>
          <cell r="R149" t="str">
            <v>FACTURA EN PROCESO INTERNO</v>
          </cell>
          <cell r="S149" t="str">
            <v>Para auditoria de pertinencia</v>
          </cell>
        </row>
        <row r="150">
          <cell r="D150" t="str">
            <v>891300047_FECP128241</v>
          </cell>
          <cell r="E150">
            <v>45188.619189814803</v>
          </cell>
          <cell r="F150">
            <v>45213.440370370401</v>
          </cell>
          <cell r="G150">
            <v>45537.291666666664</v>
          </cell>
          <cell r="H150">
            <v>382467</v>
          </cell>
          <cell r="I150">
            <v>0</v>
          </cell>
          <cell r="J150">
            <v>0</v>
          </cell>
          <cell r="K150">
            <v>0</v>
          </cell>
          <cell r="L150">
            <v>0</v>
          </cell>
          <cell r="M150">
            <v>0</v>
          </cell>
          <cell r="N150">
            <v>0</v>
          </cell>
          <cell r="O150">
            <v>0</v>
          </cell>
          <cell r="P150">
            <v>382467</v>
          </cell>
          <cell r="Q150">
            <v>382467</v>
          </cell>
          <cell r="R150" t="str">
            <v>FACTURA EN PROCESO INTERNO</v>
          </cell>
          <cell r="S150" t="str">
            <v>Para auditoria de pertinencia</v>
          </cell>
        </row>
        <row r="151">
          <cell r="D151" t="str">
            <v>891300047_FECP125369</v>
          </cell>
          <cell r="E151">
            <v>45176.751203703701</v>
          </cell>
          <cell r="F151">
            <v>45240.605034722197</v>
          </cell>
          <cell r="G151">
            <v>45537.291666666664</v>
          </cell>
          <cell r="H151">
            <v>390975</v>
          </cell>
          <cell r="I151">
            <v>0</v>
          </cell>
          <cell r="J151">
            <v>0</v>
          </cell>
          <cell r="K151">
            <v>0</v>
          </cell>
          <cell r="L151">
            <v>0</v>
          </cell>
          <cell r="M151">
            <v>0</v>
          </cell>
          <cell r="N151">
            <v>0</v>
          </cell>
          <cell r="O151">
            <v>0</v>
          </cell>
          <cell r="P151">
            <v>390975</v>
          </cell>
          <cell r="Q151">
            <v>390975</v>
          </cell>
          <cell r="R151" t="str">
            <v>FACTURA EN PROCESO INTERNO</v>
          </cell>
          <cell r="S151" t="str">
            <v>Para auditoria de pertinencia</v>
          </cell>
        </row>
        <row r="152">
          <cell r="D152" t="str">
            <v>891300047_FECP126528</v>
          </cell>
          <cell r="E152">
            <v>45181.710509259297</v>
          </cell>
          <cell r="F152">
            <v>45240.605034722197</v>
          </cell>
          <cell r="G152">
            <v>45537.291666666664</v>
          </cell>
          <cell r="H152">
            <v>158121</v>
          </cell>
          <cell r="I152">
            <v>0</v>
          </cell>
          <cell r="J152">
            <v>0</v>
          </cell>
          <cell r="K152">
            <v>0</v>
          </cell>
          <cell r="L152">
            <v>0</v>
          </cell>
          <cell r="M152">
            <v>0</v>
          </cell>
          <cell r="N152">
            <v>0</v>
          </cell>
          <cell r="O152">
            <v>0</v>
          </cell>
          <cell r="P152">
            <v>158121</v>
          </cell>
          <cell r="Q152">
            <v>158121</v>
          </cell>
          <cell r="R152" t="str">
            <v>FACTURA EN PROCESO INTERNO</v>
          </cell>
          <cell r="S152" t="str">
            <v>Para auditoria de pertinencia</v>
          </cell>
        </row>
        <row r="153">
          <cell r="D153" t="str">
            <v>891300047_FECP126541</v>
          </cell>
          <cell r="E153">
            <v>45181.7342824074</v>
          </cell>
          <cell r="F153">
            <v>45240.605034722197</v>
          </cell>
          <cell r="G153">
            <v>45537.291666666664</v>
          </cell>
          <cell r="H153">
            <v>193807</v>
          </cell>
          <cell r="I153">
            <v>0</v>
          </cell>
          <cell r="J153">
            <v>0</v>
          </cell>
          <cell r="K153">
            <v>0</v>
          </cell>
          <cell r="L153">
            <v>0</v>
          </cell>
          <cell r="M153">
            <v>0</v>
          </cell>
          <cell r="N153">
            <v>0</v>
          </cell>
          <cell r="O153">
            <v>0</v>
          </cell>
          <cell r="P153">
            <v>193807</v>
          </cell>
          <cell r="Q153">
            <v>193807</v>
          </cell>
          <cell r="R153" t="str">
            <v>FACTURA EN PROCESO INTERNO</v>
          </cell>
          <cell r="S153" t="str">
            <v>Para auditoria de pertinencia</v>
          </cell>
        </row>
        <row r="154">
          <cell r="D154" t="str">
            <v>891300047_FECP127034</v>
          </cell>
          <cell r="E154">
            <v>45183.394664351901</v>
          </cell>
          <cell r="F154">
            <v>45240.605034722197</v>
          </cell>
          <cell r="G154">
            <v>45537.291666666664</v>
          </cell>
          <cell r="H154">
            <v>149968</v>
          </cell>
          <cell r="I154">
            <v>0</v>
          </cell>
          <cell r="J154">
            <v>0</v>
          </cell>
          <cell r="K154">
            <v>0</v>
          </cell>
          <cell r="L154">
            <v>0</v>
          </cell>
          <cell r="M154">
            <v>0</v>
          </cell>
          <cell r="N154">
            <v>0</v>
          </cell>
          <cell r="O154">
            <v>0</v>
          </cell>
          <cell r="P154">
            <v>149968</v>
          </cell>
          <cell r="Q154">
            <v>149968</v>
          </cell>
          <cell r="R154" t="str">
            <v>FACTURA EN PROCESO INTERNO</v>
          </cell>
          <cell r="S154" t="str">
            <v>Para auditoria de pertinencia</v>
          </cell>
        </row>
        <row r="155">
          <cell r="D155" t="str">
            <v>891300047_FECP129065</v>
          </cell>
          <cell r="E155">
            <v>45192.456678240698</v>
          </cell>
          <cell r="F155">
            <v>45240.605034722197</v>
          </cell>
          <cell r="G155">
            <v>45537.291666666664</v>
          </cell>
          <cell r="H155">
            <v>114246</v>
          </cell>
          <cell r="I155">
            <v>0</v>
          </cell>
          <cell r="J155">
            <v>0</v>
          </cell>
          <cell r="K155">
            <v>0</v>
          </cell>
          <cell r="L155">
            <v>0</v>
          </cell>
          <cell r="M155">
            <v>0</v>
          </cell>
          <cell r="N155">
            <v>0</v>
          </cell>
          <cell r="O155">
            <v>0</v>
          </cell>
          <cell r="P155">
            <v>114246</v>
          </cell>
          <cell r="Q155">
            <v>114246</v>
          </cell>
          <cell r="R155" t="str">
            <v>FACTURA EN PROCESO INTERNO</v>
          </cell>
          <cell r="S155" t="str">
            <v>Para auditoria de pertinencia</v>
          </cell>
        </row>
        <row r="156">
          <cell r="D156" t="str">
            <v>891300047_FECP129080</v>
          </cell>
          <cell r="E156">
            <v>45192.513437499998</v>
          </cell>
          <cell r="F156">
            <v>45240.605034722197</v>
          </cell>
          <cell r="G156">
            <v>45537.291666666664</v>
          </cell>
          <cell r="H156">
            <v>75780</v>
          </cell>
          <cell r="I156">
            <v>0</v>
          </cell>
          <cell r="J156">
            <v>0</v>
          </cell>
          <cell r="K156">
            <v>0</v>
          </cell>
          <cell r="L156">
            <v>0</v>
          </cell>
          <cell r="M156">
            <v>0</v>
          </cell>
          <cell r="N156">
            <v>0</v>
          </cell>
          <cell r="O156">
            <v>0</v>
          </cell>
          <cell r="P156">
            <v>75780</v>
          </cell>
          <cell r="Q156">
            <v>75780</v>
          </cell>
          <cell r="R156" t="str">
            <v>FACTURA EN PROCESO INTERNO</v>
          </cell>
          <cell r="S156" t="str">
            <v>Para auditoria de pertinencia</v>
          </cell>
        </row>
        <row r="157">
          <cell r="D157" t="str">
            <v>891300047_FECP129304</v>
          </cell>
          <cell r="E157">
            <v>45195.369143518503</v>
          </cell>
          <cell r="F157">
            <v>45240.605034722197</v>
          </cell>
          <cell r="G157">
            <v>45537.291666666664</v>
          </cell>
          <cell r="H157">
            <v>283095</v>
          </cell>
          <cell r="I157">
            <v>0</v>
          </cell>
          <cell r="J157">
            <v>0</v>
          </cell>
          <cell r="K157">
            <v>0</v>
          </cell>
          <cell r="L157">
            <v>0</v>
          </cell>
          <cell r="M157">
            <v>0</v>
          </cell>
          <cell r="N157">
            <v>0</v>
          </cell>
          <cell r="O157">
            <v>0</v>
          </cell>
          <cell r="P157">
            <v>283095</v>
          </cell>
          <cell r="Q157">
            <v>283095</v>
          </cell>
          <cell r="R157" t="str">
            <v>FACTURA EN PROCESO INTERNO</v>
          </cell>
          <cell r="S157" t="str">
            <v>Para auditoria de pertinencia</v>
          </cell>
        </row>
        <row r="158">
          <cell r="D158" t="str">
            <v>891300047_FECP130083</v>
          </cell>
          <cell r="E158">
            <v>45197.723333333299</v>
          </cell>
          <cell r="F158">
            <v>45240.605034722197</v>
          </cell>
          <cell r="G158">
            <v>45537.291666666664</v>
          </cell>
          <cell r="H158">
            <v>40808</v>
          </cell>
          <cell r="I158">
            <v>0</v>
          </cell>
          <cell r="J158">
            <v>0</v>
          </cell>
          <cell r="K158">
            <v>0</v>
          </cell>
          <cell r="L158">
            <v>0</v>
          </cell>
          <cell r="M158">
            <v>0</v>
          </cell>
          <cell r="N158">
            <v>0</v>
          </cell>
          <cell r="O158">
            <v>0</v>
          </cell>
          <cell r="P158">
            <v>40808</v>
          </cell>
          <cell r="Q158">
            <v>40808</v>
          </cell>
          <cell r="R158" t="str">
            <v>FACTURA EN PROCESO INTERNO</v>
          </cell>
          <cell r="S158" t="str">
            <v>Para auditoria de pertinencia</v>
          </cell>
        </row>
        <row r="159">
          <cell r="D159" t="str">
            <v>891300047_FECP135170</v>
          </cell>
          <cell r="E159">
            <v>45229.709988425901</v>
          </cell>
          <cell r="F159">
            <v>45245.658113425903</v>
          </cell>
          <cell r="G159">
            <v>45545.38026096065</v>
          </cell>
          <cell r="H159">
            <v>2138612</v>
          </cell>
          <cell r="I159">
            <v>0</v>
          </cell>
          <cell r="J159">
            <v>0</v>
          </cell>
          <cell r="K159">
            <v>0</v>
          </cell>
          <cell r="L159">
            <v>0</v>
          </cell>
          <cell r="M159">
            <v>0</v>
          </cell>
          <cell r="N159">
            <v>0</v>
          </cell>
          <cell r="O159">
            <v>0</v>
          </cell>
          <cell r="P159">
            <v>2138612</v>
          </cell>
          <cell r="Q159">
            <v>2138612</v>
          </cell>
          <cell r="R159" t="str">
            <v>FACTURA DEVUELTA</v>
          </cell>
          <cell r="S159" t="str">
            <v>Devuelta</v>
          </cell>
        </row>
        <row r="160">
          <cell r="D160" t="str">
            <v>891300047_FECP135172</v>
          </cell>
          <cell r="E160">
            <v>45229.710613425901</v>
          </cell>
          <cell r="F160">
            <v>45245.658113425903</v>
          </cell>
          <cell r="G160">
            <v>45545.387116006947</v>
          </cell>
          <cell r="H160">
            <v>2083443</v>
          </cell>
          <cell r="I160">
            <v>0</v>
          </cell>
          <cell r="J160">
            <v>0</v>
          </cell>
          <cell r="K160">
            <v>0</v>
          </cell>
          <cell r="L160">
            <v>0</v>
          </cell>
          <cell r="M160">
            <v>0</v>
          </cell>
          <cell r="N160">
            <v>0</v>
          </cell>
          <cell r="O160">
            <v>0</v>
          </cell>
          <cell r="P160">
            <v>2083443</v>
          </cell>
          <cell r="Q160">
            <v>2083443</v>
          </cell>
          <cell r="R160" t="str">
            <v>FACTURA DEVUELTA</v>
          </cell>
          <cell r="S160" t="str">
            <v>Devuelta</v>
          </cell>
        </row>
        <row r="161">
          <cell r="D161" t="str">
            <v>891300047_FECP135177</v>
          </cell>
          <cell r="E161">
            <v>45229.712893518503</v>
          </cell>
          <cell r="F161">
            <v>45245.658113425903</v>
          </cell>
          <cell r="G161">
            <v>45414.291666666664</v>
          </cell>
          <cell r="H161">
            <v>3391741</v>
          </cell>
          <cell r="I161">
            <v>0</v>
          </cell>
          <cell r="J161">
            <v>0</v>
          </cell>
          <cell r="K161">
            <v>0</v>
          </cell>
          <cell r="L161">
            <v>0</v>
          </cell>
          <cell r="M161">
            <v>0</v>
          </cell>
          <cell r="N161">
            <v>0</v>
          </cell>
          <cell r="O161">
            <v>0</v>
          </cell>
          <cell r="P161">
            <v>3391741</v>
          </cell>
          <cell r="Q161">
            <v>3391741</v>
          </cell>
          <cell r="R161" t="str">
            <v>FACTURA ACEPTADA POR LA IPS</v>
          </cell>
          <cell r="S161" t="str">
            <v>Devuelta CA</v>
          </cell>
        </row>
        <row r="162">
          <cell r="D162" t="str">
            <v>891300047_FECP135179</v>
          </cell>
          <cell r="E162">
            <v>45229.7139930556</v>
          </cell>
          <cell r="F162">
            <v>45245.658113425903</v>
          </cell>
          <cell r="G162">
            <v>45545.39043738426</v>
          </cell>
          <cell r="H162">
            <v>2060634</v>
          </cell>
          <cell r="I162">
            <v>0</v>
          </cell>
          <cell r="J162">
            <v>0</v>
          </cell>
          <cell r="K162">
            <v>0</v>
          </cell>
          <cell r="L162">
            <v>0</v>
          </cell>
          <cell r="M162">
            <v>0</v>
          </cell>
          <cell r="N162">
            <v>0</v>
          </cell>
          <cell r="O162">
            <v>0</v>
          </cell>
          <cell r="P162">
            <v>2060634</v>
          </cell>
          <cell r="Q162">
            <v>2060634</v>
          </cell>
          <cell r="R162" t="str">
            <v>FACTURA DEVUELTA</v>
          </cell>
          <cell r="S162" t="str">
            <v>Devuelta</v>
          </cell>
        </row>
        <row r="163">
          <cell r="D163" t="str">
            <v>891300047_FECP135180</v>
          </cell>
          <cell r="E163">
            <v>45229.714652777802</v>
          </cell>
          <cell r="F163">
            <v>45245.658113425903</v>
          </cell>
          <cell r="G163">
            <v>45545.383532326392</v>
          </cell>
          <cell r="H163">
            <v>2114196</v>
          </cell>
          <cell r="I163">
            <v>0</v>
          </cell>
          <cell r="J163">
            <v>0</v>
          </cell>
          <cell r="K163">
            <v>0</v>
          </cell>
          <cell r="L163">
            <v>0</v>
          </cell>
          <cell r="M163">
            <v>0</v>
          </cell>
          <cell r="N163">
            <v>0</v>
          </cell>
          <cell r="O163">
            <v>0</v>
          </cell>
          <cell r="P163">
            <v>2114196</v>
          </cell>
          <cell r="Q163">
            <v>2114196</v>
          </cell>
          <cell r="R163" t="str">
            <v>FACTURA DEVUELTA</v>
          </cell>
          <cell r="S163" t="str">
            <v>Devuelta</v>
          </cell>
        </row>
        <row r="164">
          <cell r="D164" t="str">
            <v>891300047_FECP135401</v>
          </cell>
          <cell r="E164">
            <v>45230.517731481501</v>
          </cell>
          <cell r="F164">
            <v>45245.658113425903</v>
          </cell>
          <cell r="G164">
            <v>45545.457733645831</v>
          </cell>
          <cell r="H164">
            <v>966949</v>
          </cell>
          <cell r="I164">
            <v>0</v>
          </cell>
          <cell r="J164">
            <v>0</v>
          </cell>
          <cell r="K164">
            <v>0</v>
          </cell>
          <cell r="L164">
            <v>0</v>
          </cell>
          <cell r="M164">
            <v>0</v>
          </cell>
          <cell r="N164">
            <v>0</v>
          </cell>
          <cell r="O164">
            <v>0</v>
          </cell>
          <cell r="P164">
            <v>966949</v>
          </cell>
          <cell r="Q164">
            <v>966949</v>
          </cell>
          <cell r="R164" t="str">
            <v>FACTURA PENDIENTE EN PROGRAMACION DE PAGO</v>
          </cell>
          <cell r="S164" t="str">
            <v>Finalizada</v>
          </cell>
        </row>
        <row r="165">
          <cell r="D165" t="str">
            <v>891300047_FECP135175</v>
          </cell>
          <cell r="E165">
            <v>45229.711967592601</v>
          </cell>
          <cell r="F165">
            <v>45246.386793981503</v>
          </cell>
          <cell r="G165">
            <v>45545.406743206018</v>
          </cell>
          <cell r="H165">
            <v>1914381</v>
          </cell>
          <cell r="I165">
            <v>0</v>
          </cell>
          <cell r="J165">
            <v>0</v>
          </cell>
          <cell r="K165">
            <v>0</v>
          </cell>
          <cell r="L165">
            <v>0</v>
          </cell>
          <cell r="M165">
            <v>0</v>
          </cell>
          <cell r="N165">
            <v>0</v>
          </cell>
          <cell r="O165">
            <v>0</v>
          </cell>
          <cell r="P165">
            <v>1914381</v>
          </cell>
          <cell r="Q165">
            <v>1914381</v>
          </cell>
          <cell r="R165" t="str">
            <v>FACTURA PENDIENTE EN PROGRAMACION DE PAGO</v>
          </cell>
          <cell r="S165" t="str">
            <v>Finalizada</v>
          </cell>
        </row>
        <row r="166">
          <cell r="D166" t="str">
            <v>891300047_FECP137147</v>
          </cell>
          <cell r="E166">
            <v>45239.503773148201</v>
          </cell>
          <cell r="F166">
            <v>45275.476805555598</v>
          </cell>
          <cell r="G166">
            <v>45278.291666666664</v>
          </cell>
          <cell r="H166">
            <v>5920937</v>
          </cell>
          <cell r="I166">
            <v>0</v>
          </cell>
          <cell r="J166">
            <v>0</v>
          </cell>
          <cell r="K166">
            <v>0</v>
          </cell>
          <cell r="L166">
            <v>0</v>
          </cell>
          <cell r="M166">
            <v>0</v>
          </cell>
          <cell r="N166">
            <v>0</v>
          </cell>
          <cell r="O166">
            <v>0</v>
          </cell>
          <cell r="P166">
            <v>5920937</v>
          </cell>
          <cell r="Q166">
            <v>5920937</v>
          </cell>
          <cell r="R166" t="str">
            <v>FACTURA ACEPTADA POR LA IPS</v>
          </cell>
          <cell r="S166" t="str">
            <v>Devuelta CA</v>
          </cell>
        </row>
        <row r="167">
          <cell r="D167" t="str">
            <v>891300047_FECP130612</v>
          </cell>
          <cell r="E167">
            <v>45202.335659722201</v>
          </cell>
          <cell r="F167">
            <v>45306.545173611099</v>
          </cell>
          <cell r="G167">
            <v>45303.653569212962</v>
          </cell>
          <cell r="H167">
            <v>182802</v>
          </cell>
          <cell r="I167">
            <v>0</v>
          </cell>
          <cell r="J167">
            <v>0</v>
          </cell>
          <cell r="K167">
            <v>0</v>
          </cell>
          <cell r="L167">
            <v>0</v>
          </cell>
          <cell r="M167">
            <v>0</v>
          </cell>
          <cell r="N167">
            <v>0</v>
          </cell>
          <cell r="O167">
            <v>0</v>
          </cell>
          <cell r="P167">
            <v>182802</v>
          </cell>
          <cell r="Q167">
            <v>182802</v>
          </cell>
          <cell r="R167" t="str">
            <v>FACTURA ACEPTADA POR LA IPS</v>
          </cell>
          <cell r="S167" t="str">
            <v>Devuelta CA</v>
          </cell>
        </row>
        <row r="168">
          <cell r="D168" t="str">
            <v>891300047_FECP131982</v>
          </cell>
          <cell r="E168">
            <v>45212.5013078704</v>
          </cell>
          <cell r="F168">
            <v>45306.545173611099</v>
          </cell>
          <cell r="G168">
            <v>45306.291666666664</v>
          </cell>
          <cell r="H168">
            <v>105203</v>
          </cell>
          <cell r="I168">
            <v>0</v>
          </cell>
          <cell r="J168">
            <v>0</v>
          </cell>
          <cell r="K168">
            <v>0</v>
          </cell>
          <cell r="L168">
            <v>0</v>
          </cell>
          <cell r="M168">
            <v>0</v>
          </cell>
          <cell r="N168">
            <v>0</v>
          </cell>
          <cell r="O168">
            <v>0</v>
          </cell>
          <cell r="P168">
            <v>105203</v>
          </cell>
          <cell r="Q168">
            <v>105203</v>
          </cell>
          <cell r="R168" t="str">
            <v>FACTURA ACEPTADA POR LA IPS</v>
          </cell>
          <cell r="S168" t="str">
            <v>Devuelta CA</v>
          </cell>
        </row>
        <row r="169">
          <cell r="D169" t="str">
            <v>891300047_FECP133137</v>
          </cell>
          <cell r="E169">
            <v>45221.584756944401</v>
          </cell>
          <cell r="F169">
            <v>45306.545173611099</v>
          </cell>
          <cell r="G169">
            <v>45306.291666666664</v>
          </cell>
          <cell r="H169">
            <v>235146</v>
          </cell>
          <cell r="I169">
            <v>0</v>
          </cell>
          <cell r="J169">
            <v>0</v>
          </cell>
          <cell r="K169">
            <v>0</v>
          </cell>
          <cell r="L169">
            <v>0</v>
          </cell>
          <cell r="M169">
            <v>0</v>
          </cell>
          <cell r="N169">
            <v>0</v>
          </cell>
          <cell r="O169">
            <v>0</v>
          </cell>
          <cell r="P169">
            <v>235146</v>
          </cell>
          <cell r="Q169">
            <v>235146</v>
          </cell>
          <cell r="R169" t="str">
            <v>FACTURA ACEPTADA POR LA IPS</v>
          </cell>
          <cell r="S169" t="str">
            <v>Devuelta CA</v>
          </cell>
        </row>
        <row r="170">
          <cell r="D170" t="str">
            <v>891300047_FECP133234</v>
          </cell>
          <cell r="E170">
            <v>45222.326701388898</v>
          </cell>
          <cell r="F170">
            <v>45306.545173611099</v>
          </cell>
          <cell r="G170">
            <v>45306.291666666664</v>
          </cell>
          <cell r="H170">
            <v>229042</v>
          </cell>
          <cell r="I170">
            <v>0</v>
          </cell>
          <cell r="J170">
            <v>0</v>
          </cell>
          <cell r="K170">
            <v>0</v>
          </cell>
          <cell r="L170">
            <v>0</v>
          </cell>
          <cell r="M170">
            <v>0</v>
          </cell>
          <cell r="N170">
            <v>0</v>
          </cell>
          <cell r="O170">
            <v>0</v>
          </cell>
          <cell r="P170">
            <v>229042</v>
          </cell>
          <cell r="Q170">
            <v>229042</v>
          </cell>
          <cell r="R170" t="str">
            <v>FACTURA ACEPTADA POR LA IPS</v>
          </cell>
          <cell r="S170" t="str">
            <v>Devuelta CA</v>
          </cell>
        </row>
        <row r="171">
          <cell r="D171" t="str">
            <v>891300047_FECP134231</v>
          </cell>
          <cell r="E171">
            <v>45225.418912036999</v>
          </cell>
          <cell r="F171">
            <v>45306.545173611099</v>
          </cell>
          <cell r="G171">
            <v>45306.490560648148</v>
          </cell>
          <cell r="H171">
            <v>125762</v>
          </cell>
          <cell r="I171">
            <v>0</v>
          </cell>
          <cell r="J171">
            <v>0</v>
          </cell>
          <cell r="K171">
            <v>0</v>
          </cell>
          <cell r="L171">
            <v>0</v>
          </cell>
          <cell r="M171">
            <v>0</v>
          </cell>
          <cell r="N171">
            <v>0</v>
          </cell>
          <cell r="O171">
            <v>0</v>
          </cell>
          <cell r="P171">
            <v>125762</v>
          </cell>
          <cell r="Q171">
            <v>125762</v>
          </cell>
          <cell r="R171" t="str">
            <v>FACTURA ACEPTADA POR LA IPS</v>
          </cell>
          <cell r="S171" t="str">
            <v>Devuelta CA</v>
          </cell>
        </row>
        <row r="172">
          <cell r="D172" t="str">
            <v>891300047_FECP134601</v>
          </cell>
          <cell r="E172">
            <v>45226.536331018498</v>
          </cell>
          <cell r="F172">
            <v>45306.545173611099</v>
          </cell>
          <cell r="G172">
            <v>45306.505465543982</v>
          </cell>
          <cell r="H172">
            <v>122297</v>
          </cell>
          <cell r="I172">
            <v>0</v>
          </cell>
          <cell r="J172">
            <v>0</v>
          </cell>
          <cell r="K172">
            <v>0</v>
          </cell>
          <cell r="L172">
            <v>0</v>
          </cell>
          <cell r="M172">
            <v>0</v>
          </cell>
          <cell r="N172">
            <v>0</v>
          </cell>
          <cell r="O172">
            <v>0</v>
          </cell>
          <cell r="P172">
            <v>122297</v>
          </cell>
          <cell r="Q172">
            <v>122297</v>
          </cell>
          <cell r="R172" t="str">
            <v>FACTURA ACEPTADA POR LA IPS</v>
          </cell>
          <cell r="S172" t="str">
            <v>Devuelta CA</v>
          </cell>
        </row>
        <row r="173">
          <cell r="D173" t="str">
            <v>891300047_FECP134808</v>
          </cell>
          <cell r="E173">
            <v>45227.429212962998</v>
          </cell>
          <cell r="F173">
            <v>45306.545173611099</v>
          </cell>
          <cell r="G173">
            <v>45306.507633067129</v>
          </cell>
          <cell r="H173">
            <v>157780</v>
          </cell>
          <cell r="I173">
            <v>0</v>
          </cell>
          <cell r="J173">
            <v>0</v>
          </cell>
          <cell r="K173">
            <v>0</v>
          </cell>
          <cell r="L173">
            <v>0</v>
          </cell>
          <cell r="M173">
            <v>0</v>
          </cell>
          <cell r="N173">
            <v>0</v>
          </cell>
          <cell r="O173">
            <v>0</v>
          </cell>
          <cell r="P173">
            <v>157780</v>
          </cell>
          <cell r="Q173">
            <v>157780</v>
          </cell>
          <cell r="R173" t="str">
            <v>FACTURA ACEPTADA POR LA IPS</v>
          </cell>
          <cell r="S173" t="str">
            <v>Devuelta CA</v>
          </cell>
        </row>
        <row r="174">
          <cell r="D174" t="str">
            <v>891300047_FECP135095</v>
          </cell>
          <cell r="E174">
            <v>45229.6000347222</v>
          </cell>
          <cell r="F174">
            <v>45306.545173611099</v>
          </cell>
          <cell r="G174">
            <v>45306.540001701389</v>
          </cell>
          <cell r="H174">
            <v>84899</v>
          </cell>
          <cell r="I174">
            <v>0</v>
          </cell>
          <cell r="J174">
            <v>0</v>
          </cell>
          <cell r="K174">
            <v>0</v>
          </cell>
          <cell r="L174">
            <v>0</v>
          </cell>
          <cell r="M174">
            <v>0</v>
          </cell>
          <cell r="N174">
            <v>0</v>
          </cell>
          <cell r="O174">
            <v>0</v>
          </cell>
          <cell r="P174">
            <v>84899</v>
          </cell>
          <cell r="Q174">
            <v>84899</v>
          </cell>
          <cell r="R174" t="str">
            <v>FACTURA ACEPTADA POR LA IPS</v>
          </cell>
          <cell r="S174" t="str">
            <v>Devuelta CA</v>
          </cell>
        </row>
        <row r="175">
          <cell r="D175" t="str">
            <v>891300047_FECP142878</v>
          </cell>
          <cell r="E175">
            <v>45270.5366319444</v>
          </cell>
          <cell r="F175">
            <v>45306.545173611099</v>
          </cell>
          <cell r="G175">
            <v>45545.469347604165</v>
          </cell>
          <cell r="H175">
            <v>457755</v>
          </cell>
          <cell r="I175">
            <v>0</v>
          </cell>
          <cell r="J175">
            <v>0</v>
          </cell>
          <cell r="K175">
            <v>0</v>
          </cell>
          <cell r="L175">
            <v>0</v>
          </cell>
          <cell r="M175">
            <v>0</v>
          </cell>
          <cell r="N175">
            <v>0</v>
          </cell>
          <cell r="O175">
            <v>0</v>
          </cell>
          <cell r="P175">
            <v>457755</v>
          </cell>
          <cell r="Q175">
            <v>457755</v>
          </cell>
          <cell r="R175" t="str">
            <v>FACTURA DEVUELTA</v>
          </cell>
          <cell r="S175" t="str">
            <v>Devuelta</v>
          </cell>
        </row>
        <row r="176">
          <cell r="D176" t="str">
            <v>891300047_FECP144939</v>
          </cell>
          <cell r="E176">
            <v>45287.5333217593</v>
          </cell>
          <cell r="F176">
            <v>45306.545173611099</v>
          </cell>
          <cell r="G176">
            <v>45323.291666666664</v>
          </cell>
          <cell r="H176">
            <v>39788</v>
          </cell>
          <cell r="I176">
            <v>0</v>
          </cell>
          <cell r="J176">
            <v>0</v>
          </cell>
          <cell r="K176">
            <v>0</v>
          </cell>
          <cell r="L176">
            <v>0</v>
          </cell>
          <cell r="M176">
            <v>0</v>
          </cell>
          <cell r="N176">
            <v>0</v>
          </cell>
          <cell r="O176">
            <v>0</v>
          </cell>
          <cell r="P176">
            <v>39788</v>
          </cell>
          <cell r="Q176">
            <v>39788</v>
          </cell>
          <cell r="R176" t="str">
            <v>FACTURA ACEPTADA POR LA IPS</v>
          </cell>
          <cell r="S176" t="str">
            <v>Devuelta CA</v>
          </cell>
        </row>
        <row r="177">
          <cell r="D177" t="str">
            <v>891300047_FECP149071</v>
          </cell>
          <cell r="E177">
            <v>45322.483078703699</v>
          </cell>
          <cell r="F177">
            <v>45334.4866203704</v>
          </cell>
          <cell r="G177">
            <v>45334.481290891206</v>
          </cell>
          <cell r="H177">
            <v>3826562</v>
          </cell>
          <cell r="I177">
            <v>0</v>
          </cell>
          <cell r="J177">
            <v>0</v>
          </cell>
          <cell r="K177">
            <v>0</v>
          </cell>
          <cell r="L177">
            <v>0</v>
          </cell>
          <cell r="M177">
            <v>0</v>
          </cell>
          <cell r="N177">
            <v>0</v>
          </cell>
          <cell r="O177">
            <v>0</v>
          </cell>
          <cell r="P177">
            <v>3826562</v>
          </cell>
          <cell r="Q177">
            <v>3826562</v>
          </cell>
          <cell r="R177" t="str">
            <v>FACTURA ACEPTADA POR LA IPS</v>
          </cell>
          <cell r="S177" t="str">
            <v>Devuelta CA</v>
          </cell>
        </row>
        <row r="178">
          <cell r="D178" t="str">
            <v>891300047_FECP148200</v>
          </cell>
          <cell r="E178">
            <v>45315.4508333333</v>
          </cell>
          <cell r="F178">
            <v>45335.627476851798</v>
          </cell>
          <cell r="G178">
            <v>45335.482065011573</v>
          </cell>
          <cell r="H178">
            <v>2249584</v>
          </cell>
          <cell r="I178">
            <v>-2102704</v>
          </cell>
          <cell r="J178">
            <v>0</v>
          </cell>
          <cell r="K178">
            <v>0</v>
          </cell>
          <cell r="L178">
            <v>0</v>
          </cell>
          <cell r="M178">
            <v>0</v>
          </cell>
          <cell r="N178">
            <v>0</v>
          </cell>
          <cell r="O178">
            <v>0</v>
          </cell>
          <cell r="P178">
            <v>146880</v>
          </cell>
          <cell r="Q178">
            <v>146880</v>
          </cell>
          <cell r="R178" t="str">
            <v xml:space="preserve">GLOSA PENDIENTE POR CONCILIAR </v>
          </cell>
          <cell r="S178" t="str">
            <v>Para respuesta prestador</v>
          </cell>
        </row>
        <row r="179">
          <cell r="D179" t="str">
            <v>891300047_FECP148214</v>
          </cell>
          <cell r="E179">
            <v>45315.467233796298</v>
          </cell>
          <cell r="F179">
            <v>45335.627476851798</v>
          </cell>
          <cell r="G179">
            <v>45335.484343599535</v>
          </cell>
          <cell r="H179">
            <v>2321804</v>
          </cell>
          <cell r="I179">
            <v>-1608204</v>
          </cell>
          <cell r="J179">
            <v>0</v>
          </cell>
          <cell r="K179">
            <v>0</v>
          </cell>
          <cell r="L179">
            <v>-99100</v>
          </cell>
          <cell r="M179">
            <v>0</v>
          </cell>
          <cell r="N179">
            <v>0</v>
          </cell>
          <cell r="O179">
            <v>0</v>
          </cell>
          <cell r="P179">
            <v>614500</v>
          </cell>
          <cell r="Q179">
            <v>614500</v>
          </cell>
          <cell r="R179" t="str">
            <v>FACTURA PENDIENTE EN PROGRAMACION DE PAGO</v>
          </cell>
          <cell r="S179" t="str">
            <v>Finalizada</v>
          </cell>
        </row>
        <row r="180">
          <cell r="D180" t="str">
            <v>891300047_FECP148390</v>
          </cell>
          <cell r="E180">
            <v>45317.417071759301</v>
          </cell>
          <cell r="F180">
            <v>45335.627476851798</v>
          </cell>
          <cell r="G180">
            <v>45335.49192508102</v>
          </cell>
          <cell r="H180">
            <v>2116299</v>
          </cell>
          <cell r="I180">
            <v>-1402711</v>
          </cell>
          <cell r="J180">
            <v>0</v>
          </cell>
          <cell r="K180">
            <v>0</v>
          </cell>
          <cell r="L180">
            <v>-99100</v>
          </cell>
          <cell r="M180">
            <v>0</v>
          </cell>
          <cell r="N180">
            <v>0</v>
          </cell>
          <cell r="O180">
            <v>0</v>
          </cell>
          <cell r="P180">
            <v>614488</v>
          </cell>
          <cell r="Q180">
            <v>614488</v>
          </cell>
          <cell r="R180" t="str">
            <v>FACTURA PENDIENTE EN PROGRAMACION DE PAGO</v>
          </cell>
          <cell r="S180" t="str">
            <v>Finalizada</v>
          </cell>
        </row>
        <row r="181">
          <cell r="D181" t="str">
            <v>891300047_FECP148834</v>
          </cell>
          <cell r="E181">
            <v>45321.3829513889</v>
          </cell>
          <cell r="F181">
            <v>45335.627476851798</v>
          </cell>
          <cell r="G181">
            <v>45537.291666666664</v>
          </cell>
          <cell r="H181">
            <v>2207169</v>
          </cell>
          <cell r="I181">
            <v>0</v>
          </cell>
          <cell r="J181">
            <v>0</v>
          </cell>
          <cell r="K181">
            <v>0</v>
          </cell>
          <cell r="L181">
            <v>0</v>
          </cell>
          <cell r="M181">
            <v>0</v>
          </cell>
          <cell r="N181">
            <v>0</v>
          </cell>
          <cell r="O181">
            <v>0</v>
          </cell>
          <cell r="P181">
            <v>2207169</v>
          </cell>
          <cell r="Q181">
            <v>2207169</v>
          </cell>
          <cell r="R181" t="str">
            <v>FACTURA DEVUELTA</v>
          </cell>
          <cell r="S181" t="str">
            <v>Devuelta</v>
          </cell>
        </row>
        <row r="182">
          <cell r="D182" t="str">
            <v>891300047_FECP149052</v>
          </cell>
          <cell r="E182">
            <v>45322.459907407399</v>
          </cell>
          <cell r="F182">
            <v>45335.627476851798</v>
          </cell>
          <cell r="G182">
            <v>45537.291666666664</v>
          </cell>
          <cell r="H182">
            <v>3069141</v>
          </cell>
          <cell r="I182">
            <v>0</v>
          </cell>
          <cell r="J182">
            <v>0</v>
          </cell>
          <cell r="K182">
            <v>0</v>
          </cell>
          <cell r="L182">
            <v>0</v>
          </cell>
          <cell r="M182">
            <v>0</v>
          </cell>
          <cell r="N182">
            <v>0</v>
          </cell>
          <cell r="O182">
            <v>0</v>
          </cell>
          <cell r="P182">
            <v>3069141</v>
          </cell>
          <cell r="Q182">
            <v>3069141</v>
          </cell>
          <cell r="R182" t="str">
            <v>FACTURA PENDIENTE EN PROGRAMACION DE PAGO</v>
          </cell>
          <cell r="S182" t="str">
            <v>Finalizada</v>
          </cell>
        </row>
        <row r="183">
          <cell r="D183" t="str">
            <v>891300047_FECP149068</v>
          </cell>
          <cell r="E183">
            <v>45322.4765625</v>
          </cell>
          <cell r="F183">
            <v>45335.627476851798</v>
          </cell>
          <cell r="G183">
            <v>45537.291666666664</v>
          </cell>
          <cell r="H183">
            <v>1359137</v>
          </cell>
          <cell r="I183">
            <v>0</v>
          </cell>
          <cell r="J183">
            <v>0</v>
          </cell>
          <cell r="K183">
            <v>0</v>
          </cell>
          <cell r="L183">
            <v>0</v>
          </cell>
          <cell r="M183">
            <v>0</v>
          </cell>
          <cell r="N183">
            <v>0</v>
          </cell>
          <cell r="O183">
            <v>0</v>
          </cell>
          <cell r="P183">
            <v>1359137</v>
          </cell>
          <cell r="Q183">
            <v>1359137</v>
          </cell>
          <cell r="R183" t="str">
            <v>FACTURA DEVUELTA</v>
          </cell>
          <cell r="S183" t="str">
            <v>Devuelta</v>
          </cell>
        </row>
        <row r="184">
          <cell r="D184" t="str">
            <v>891300047_FECP149080</v>
          </cell>
          <cell r="E184">
            <v>45322.501319444404</v>
          </cell>
          <cell r="F184">
            <v>45335.627476851798</v>
          </cell>
          <cell r="G184">
            <v>45537.291666666664</v>
          </cell>
          <cell r="H184">
            <v>2366191</v>
          </cell>
          <cell r="I184">
            <v>0</v>
          </cell>
          <cell r="J184">
            <v>0</v>
          </cell>
          <cell r="K184">
            <v>0</v>
          </cell>
          <cell r="L184">
            <v>0</v>
          </cell>
          <cell r="M184">
            <v>0</v>
          </cell>
          <cell r="N184">
            <v>0</v>
          </cell>
          <cell r="O184">
            <v>0</v>
          </cell>
          <cell r="P184">
            <v>2366191</v>
          </cell>
          <cell r="Q184">
            <v>2366191</v>
          </cell>
          <cell r="R184" t="str">
            <v>FACTURA DEVUELTA</v>
          </cell>
          <cell r="S184" t="str">
            <v>Devuelta</v>
          </cell>
        </row>
        <row r="185">
          <cell r="D185" t="str">
            <v>891300047_FECP149086</v>
          </cell>
          <cell r="E185">
            <v>45322.507962962998</v>
          </cell>
          <cell r="F185">
            <v>45335.627476851798</v>
          </cell>
          <cell r="G185">
            <v>45537.291666666664</v>
          </cell>
          <cell r="H185">
            <v>1509168</v>
          </cell>
          <cell r="I185">
            <v>0</v>
          </cell>
          <cell r="J185">
            <v>0</v>
          </cell>
          <cell r="K185">
            <v>0</v>
          </cell>
          <cell r="L185">
            <v>0</v>
          </cell>
          <cell r="M185">
            <v>0</v>
          </cell>
          <cell r="N185">
            <v>0</v>
          </cell>
          <cell r="O185">
            <v>0</v>
          </cell>
          <cell r="P185">
            <v>1509168</v>
          </cell>
          <cell r="Q185">
            <v>1509168</v>
          </cell>
          <cell r="R185" t="str">
            <v>FACTURA DEVUELTA</v>
          </cell>
          <cell r="S185" t="str">
            <v>Devuelta</v>
          </cell>
        </row>
        <row r="186">
          <cell r="D186" t="str">
            <v>891300047_FECP150026</v>
          </cell>
          <cell r="E186">
            <v>45329.323125000003</v>
          </cell>
          <cell r="F186">
            <v>45365.382303240702</v>
          </cell>
          <cell r="G186">
            <v>45364.574147685184</v>
          </cell>
          <cell r="H186">
            <v>55270</v>
          </cell>
          <cell r="I186">
            <v>0</v>
          </cell>
          <cell r="J186">
            <v>0</v>
          </cell>
          <cell r="K186">
            <v>0</v>
          </cell>
          <cell r="L186">
            <v>0</v>
          </cell>
          <cell r="M186">
            <v>0</v>
          </cell>
          <cell r="N186">
            <v>0</v>
          </cell>
          <cell r="O186">
            <v>0</v>
          </cell>
          <cell r="P186">
            <v>55270</v>
          </cell>
          <cell r="Q186">
            <v>55270</v>
          </cell>
          <cell r="R186" t="str">
            <v>FACTURA ACEPTADA POR LA IPS</v>
          </cell>
          <cell r="S186" t="str">
            <v>Devuelta CA</v>
          </cell>
        </row>
        <row r="187">
          <cell r="D187" t="str">
            <v>891300047_FECP118990</v>
          </cell>
          <cell r="E187">
            <v>45150.3933680556</v>
          </cell>
          <cell r="F187">
            <v>45426.342708333301</v>
          </cell>
          <cell r="G187">
            <v>45422.656326354168</v>
          </cell>
          <cell r="H187">
            <v>248243</v>
          </cell>
          <cell r="I187">
            <v>0</v>
          </cell>
          <cell r="J187">
            <v>0</v>
          </cell>
          <cell r="K187">
            <v>0</v>
          </cell>
          <cell r="L187">
            <v>0</v>
          </cell>
          <cell r="M187">
            <v>0</v>
          </cell>
          <cell r="N187">
            <v>0</v>
          </cell>
          <cell r="O187">
            <v>0</v>
          </cell>
          <cell r="P187">
            <v>248243</v>
          </cell>
          <cell r="Q187">
            <v>248243</v>
          </cell>
          <cell r="R187" t="str">
            <v>FACTURA ACEPTADA POR LA IPS</v>
          </cell>
          <cell r="S187" t="str">
            <v>Devuelta CA</v>
          </cell>
        </row>
        <row r="188">
          <cell r="D188" t="str">
            <v>891300047_FECP158559</v>
          </cell>
          <cell r="E188">
            <v>45399.711446759298</v>
          </cell>
          <cell r="F188">
            <v>45426.3515162037</v>
          </cell>
          <cell r="G188">
            <v>45537.291666666664</v>
          </cell>
          <cell r="H188">
            <v>142618</v>
          </cell>
          <cell r="I188">
            <v>0</v>
          </cell>
          <cell r="J188">
            <v>0</v>
          </cell>
          <cell r="K188">
            <v>0</v>
          </cell>
          <cell r="L188">
            <v>0</v>
          </cell>
          <cell r="M188">
            <v>0</v>
          </cell>
          <cell r="N188">
            <v>0</v>
          </cell>
          <cell r="O188">
            <v>0</v>
          </cell>
          <cell r="P188">
            <v>142618</v>
          </cell>
          <cell r="Q188">
            <v>142618</v>
          </cell>
          <cell r="R188" t="str">
            <v>FACTURA EN PROCESO INTERNO</v>
          </cell>
          <cell r="S188" t="str">
            <v>Para auditoria de pertinencia</v>
          </cell>
        </row>
        <row r="189">
          <cell r="D189" t="str">
            <v>891300047_FECP153944</v>
          </cell>
          <cell r="E189">
            <v>45360.482951388898</v>
          </cell>
          <cell r="F189">
            <v>45426.414247685199</v>
          </cell>
          <cell r="G189">
            <v>45426.408905405093</v>
          </cell>
          <cell r="H189">
            <v>20923</v>
          </cell>
          <cell r="I189">
            <v>0</v>
          </cell>
          <cell r="J189">
            <v>0</v>
          </cell>
          <cell r="K189">
            <v>0</v>
          </cell>
          <cell r="L189">
            <v>0</v>
          </cell>
          <cell r="M189">
            <v>0</v>
          </cell>
          <cell r="N189">
            <v>0</v>
          </cell>
          <cell r="O189">
            <v>0</v>
          </cell>
          <cell r="P189">
            <v>20923</v>
          </cell>
          <cell r="Q189">
            <v>20923</v>
          </cell>
          <cell r="R189" t="str">
            <v>FACTURA ACEPTADA POR LA IPS</v>
          </cell>
          <cell r="S189" t="str">
            <v>Devuelta CA</v>
          </cell>
        </row>
        <row r="190">
          <cell r="D190" t="str">
            <v>891300047_FECP160536</v>
          </cell>
          <cell r="E190">
            <v>45412.513518518499</v>
          </cell>
          <cell r="F190">
            <v>45426.604201388902</v>
          </cell>
          <cell r="G190">
            <v>45537.291666666664</v>
          </cell>
          <cell r="H190">
            <v>37760520</v>
          </cell>
          <cell r="I190">
            <v>0</v>
          </cell>
          <cell r="J190">
            <v>0</v>
          </cell>
          <cell r="K190">
            <v>0</v>
          </cell>
          <cell r="L190">
            <v>0</v>
          </cell>
          <cell r="M190">
            <v>0</v>
          </cell>
          <cell r="N190">
            <v>0</v>
          </cell>
          <cell r="O190">
            <v>0</v>
          </cell>
          <cell r="P190">
            <v>37760520</v>
          </cell>
          <cell r="Q190">
            <v>37760520</v>
          </cell>
          <cell r="R190" t="str">
            <v>FACTURA PENDIENTE EN PROGRAMACION DE PAGO - GLOSA PENDIENTE POR CONCILIAR</v>
          </cell>
          <cell r="S190" t="str">
            <v>Para respuesta prestador</v>
          </cell>
        </row>
        <row r="191">
          <cell r="D191" t="str">
            <v>891300047_FECP160587</v>
          </cell>
          <cell r="E191">
            <v>45412.592361111099</v>
          </cell>
          <cell r="F191">
            <v>45426.604201388902</v>
          </cell>
          <cell r="G191">
            <v>45537.291666666664</v>
          </cell>
          <cell r="H191">
            <v>2384484</v>
          </cell>
          <cell r="I191">
            <v>0</v>
          </cell>
          <cell r="J191">
            <v>0</v>
          </cell>
          <cell r="K191">
            <v>0</v>
          </cell>
          <cell r="L191">
            <v>0</v>
          </cell>
          <cell r="M191">
            <v>0</v>
          </cell>
          <cell r="N191">
            <v>0</v>
          </cell>
          <cell r="O191">
            <v>0</v>
          </cell>
          <cell r="P191">
            <v>2384484</v>
          </cell>
          <cell r="Q191">
            <v>2384484</v>
          </cell>
          <cell r="R191" t="str">
            <v>FACTURA PENDIENTE EN PROGRAMACION DE PAGO</v>
          </cell>
          <cell r="S191" t="str">
            <v>Finalizada</v>
          </cell>
        </row>
        <row r="192">
          <cell r="D192" t="str">
            <v>891300047_FECP160657</v>
          </cell>
          <cell r="E192">
            <v>45412.692442129599</v>
          </cell>
          <cell r="F192">
            <v>45426.604201388902</v>
          </cell>
          <cell r="G192">
            <v>45537.291666666664</v>
          </cell>
          <cell r="H192">
            <v>1317380</v>
          </cell>
          <cell r="I192">
            <v>0</v>
          </cell>
          <cell r="J192">
            <v>0</v>
          </cell>
          <cell r="K192">
            <v>0</v>
          </cell>
          <cell r="L192">
            <v>0</v>
          </cell>
          <cell r="M192">
            <v>0</v>
          </cell>
          <cell r="N192">
            <v>0</v>
          </cell>
          <cell r="O192">
            <v>0</v>
          </cell>
          <cell r="P192">
            <v>1317380</v>
          </cell>
          <cell r="Q192">
            <v>1317380</v>
          </cell>
          <cell r="R192" t="str">
            <v>FACTURA DEVUELTA</v>
          </cell>
          <cell r="S192" t="str">
            <v>Devuelta</v>
          </cell>
        </row>
        <row r="193">
          <cell r="D193" t="str">
            <v>891300047_FECP164070</v>
          </cell>
          <cell r="E193">
            <v>45443.488067129598</v>
          </cell>
          <cell r="F193">
            <v>45457.4784490741</v>
          </cell>
          <cell r="G193">
            <v>45457.480721678243</v>
          </cell>
          <cell r="H193">
            <v>52000</v>
          </cell>
          <cell r="I193">
            <v>0</v>
          </cell>
          <cell r="J193">
            <v>0</v>
          </cell>
          <cell r="K193">
            <v>0</v>
          </cell>
          <cell r="L193">
            <v>0</v>
          </cell>
          <cell r="M193">
            <v>0</v>
          </cell>
          <cell r="N193">
            <v>0</v>
          </cell>
          <cell r="O193">
            <v>0</v>
          </cell>
          <cell r="P193">
            <v>52000</v>
          </cell>
          <cell r="Q193">
            <v>52000</v>
          </cell>
          <cell r="R193" t="str">
            <v>FACTURA CANCELADA</v>
          </cell>
          <cell r="S193" t="str">
            <v>Finalizada</v>
          </cell>
        </row>
        <row r="194">
          <cell r="D194" t="str">
            <v>891300047_FECP164370</v>
          </cell>
          <cell r="E194">
            <v>45447.419398148202</v>
          </cell>
          <cell r="F194">
            <v>45486.504837963003</v>
          </cell>
          <cell r="G194">
            <v>45488.291666666664</v>
          </cell>
          <cell r="H194">
            <v>52000</v>
          </cell>
          <cell r="I194">
            <v>0</v>
          </cell>
          <cell r="J194">
            <v>0</v>
          </cell>
          <cell r="K194">
            <v>0</v>
          </cell>
          <cell r="L194">
            <v>0</v>
          </cell>
          <cell r="M194">
            <v>0</v>
          </cell>
          <cell r="N194">
            <v>0</v>
          </cell>
          <cell r="O194">
            <v>0</v>
          </cell>
          <cell r="P194">
            <v>52000</v>
          </cell>
          <cell r="Q194">
            <v>52000</v>
          </cell>
          <cell r="R194" t="str">
            <v>FACTURA PENDIENTE EN PROGRAMACION DE PAGO</v>
          </cell>
          <cell r="S194" t="str">
            <v>Finalizada</v>
          </cell>
        </row>
        <row r="195">
          <cell r="D195" t="str">
            <v>891300047_FECP164396</v>
          </cell>
          <cell r="E195">
            <v>45447.447800925896</v>
          </cell>
          <cell r="F195">
            <v>45486.504837963003</v>
          </cell>
          <cell r="G195">
            <v>45488.291666666664</v>
          </cell>
          <cell r="H195">
            <v>52000</v>
          </cell>
          <cell r="I195">
            <v>0</v>
          </cell>
          <cell r="J195">
            <v>0</v>
          </cell>
          <cell r="K195">
            <v>0</v>
          </cell>
          <cell r="L195">
            <v>0</v>
          </cell>
          <cell r="M195">
            <v>0</v>
          </cell>
          <cell r="N195">
            <v>0</v>
          </cell>
          <cell r="O195">
            <v>0</v>
          </cell>
          <cell r="P195">
            <v>52000</v>
          </cell>
          <cell r="Q195">
            <v>52000</v>
          </cell>
          <cell r="R195" t="str">
            <v>FACTURA CANCELADA</v>
          </cell>
          <cell r="S195" t="str">
            <v>Finalizada</v>
          </cell>
        </row>
        <row r="196">
          <cell r="D196" t="str">
            <v>891300047_FECP164426</v>
          </cell>
          <cell r="E196">
            <v>45447.487060185202</v>
          </cell>
          <cell r="F196">
            <v>45486.504837963003</v>
          </cell>
          <cell r="G196">
            <v>45488.291666666664</v>
          </cell>
          <cell r="H196">
            <v>52000</v>
          </cell>
          <cell r="I196">
            <v>0</v>
          </cell>
          <cell r="J196">
            <v>0</v>
          </cell>
          <cell r="K196">
            <v>0</v>
          </cell>
          <cell r="L196">
            <v>0</v>
          </cell>
          <cell r="M196">
            <v>0</v>
          </cell>
          <cell r="N196">
            <v>0</v>
          </cell>
          <cell r="O196">
            <v>0</v>
          </cell>
          <cell r="P196">
            <v>52000</v>
          </cell>
          <cell r="Q196">
            <v>52000</v>
          </cell>
          <cell r="R196" t="str">
            <v>FACTURA PENDIENTE EN PROGRAMACION DE PAGO</v>
          </cell>
          <cell r="S196" t="str">
            <v>Finalizada</v>
          </cell>
        </row>
        <row r="197">
          <cell r="D197" t="str">
            <v>891300047_FECP165374</v>
          </cell>
          <cell r="E197">
            <v>45454.693460648101</v>
          </cell>
          <cell r="F197">
            <v>45486.504837963003</v>
          </cell>
          <cell r="G197">
            <v>45488.291666666664</v>
          </cell>
          <cell r="H197">
            <v>581426</v>
          </cell>
          <cell r="I197">
            <v>0</v>
          </cell>
          <cell r="J197">
            <v>0</v>
          </cell>
          <cell r="K197">
            <v>0</v>
          </cell>
          <cell r="L197">
            <v>0</v>
          </cell>
          <cell r="M197">
            <v>0</v>
          </cell>
          <cell r="N197">
            <v>0</v>
          </cell>
          <cell r="O197">
            <v>0</v>
          </cell>
          <cell r="P197">
            <v>581426</v>
          </cell>
          <cell r="Q197">
            <v>581426</v>
          </cell>
          <cell r="R197" t="str">
            <v>FACTURA PENDIENTE EN PROGRAMACION DE PAGO</v>
          </cell>
          <cell r="S197" t="str">
            <v>Finalizada</v>
          </cell>
        </row>
        <row r="198">
          <cell r="D198" t="str">
            <v>891300047_FECP165628</v>
          </cell>
          <cell r="E198">
            <v>45455.721875000003</v>
          </cell>
          <cell r="F198">
            <v>45486.504837963003</v>
          </cell>
          <cell r="G198">
            <v>45488.291666666664</v>
          </cell>
          <cell r="H198">
            <v>52000</v>
          </cell>
          <cell r="I198">
            <v>0</v>
          </cell>
          <cell r="J198">
            <v>0</v>
          </cell>
          <cell r="K198">
            <v>0</v>
          </cell>
          <cell r="L198">
            <v>0</v>
          </cell>
          <cell r="M198">
            <v>0</v>
          </cell>
          <cell r="N198">
            <v>0</v>
          </cell>
          <cell r="O198">
            <v>0</v>
          </cell>
          <cell r="P198">
            <v>52000</v>
          </cell>
          <cell r="Q198">
            <v>52000</v>
          </cell>
          <cell r="R198" t="str">
            <v>FACTURA PENDIENTE EN PROGRAMACION DE PAGO</v>
          </cell>
          <cell r="S198" t="str">
            <v>Finalizada</v>
          </cell>
        </row>
        <row r="199">
          <cell r="D199" t="str">
            <v>891300047_FECP166623</v>
          </cell>
          <cell r="E199">
            <v>45462.508993055599</v>
          </cell>
          <cell r="F199">
            <v>45486.504837963003</v>
          </cell>
          <cell r="G199">
            <v>45488.291666666664</v>
          </cell>
          <cell r="H199">
            <v>679076</v>
          </cell>
          <cell r="I199">
            <v>0</v>
          </cell>
          <cell r="J199">
            <v>0</v>
          </cell>
          <cell r="K199">
            <v>0</v>
          </cell>
          <cell r="L199">
            <v>0</v>
          </cell>
          <cell r="M199">
            <v>0</v>
          </cell>
          <cell r="N199">
            <v>0</v>
          </cell>
          <cell r="O199">
            <v>0</v>
          </cell>
          <cell r="P199">
            <v>679076</v>
          </cell>
          <cell r="Q199">
            <v>679076</v>
          </cell>
          <cell r="R199" t="str">
            <v>FACTURA ACEPTADA POR LA IPS</v>
          </cell>
          <cell r="S199" t="str">
            <v>Devuelta CA</v>
          </cell>
        </row>
        <row r="200">
          <cell r="D200" t="str">
            <v>891300047_FECP166942</v>
          </cell>
          <cell r="E200">
            <v>45463.613900463002</v>
          </cell>
          <cell r="F200">
            <v>45486.504837963003</v>
          </cell>
          <cell r="G200">
            <v>45488.291666666664</v>
          </cell>
          <cell r="H200">
            <v>452049</v>
          </cell>
          <cell r="I200">
            <v>0</v>
          </cell>
          <cell r="J200">
            <v>0</v>
          </cell>
          <cell r="K200">
            <v>0</v>
          </cell>
          <cell r="L200">
            <v>0</v>
          </cell>
          <cell r="M200">
            <v>0</v>
          </cell>
          <cell r="N200">
            <v>0</v>
          </cell>
          <cell r="O200">
            <v>0</v>
          </cell>
          <cell r="P200">
            <v>452049</v>
          </cell>
          <cell r="Q200">
            <v>452049</v>
          </cell>
          <cell r="R200" t="str">
            <v>FACTURA PENDIENTE EN PROGRAMACION DE PAGO</v>
          </cell>
          <cell r="S200" t="str">
            <v>Finalizada</v>
          </cell>
        </row>
        <row r="201">
          <cell r="D201" t="str">
            <v>891300047_FECP163329</v>
          </cell>
          <cell r="E201">
            <v>45441.437395833302</v>
          </cell>
          <cell r="F201">
            <v>45486.504872685196</v>
          </cell>
          <cell r="G201">
            <v>45488.291666666664</v>
          </cell>
          <cell r="H201">
            <v>305665</v>
          </cell>
          <cell r="I201">
            <v>0</v>
          </cell>
          <cell r="J201">
            <v>0</v>
          </cell>
          <cell r="K201">
            <v>0</v>
          </cell>
          <cell r="L201">
            <v>0</v>
          </cell>
          <cell r="M201">
            <v>0</v>
          </cell>
          <cell r="N201">
            <v>0</v>
          </cell>
          <cell r="O201">
            <v>0</v>
          </cell>
          <cell r="P201">
            <v>305665</v>
          </cell>
          <cell r="Q201">
            <v>305665</v>
          </cell>
          <cell r="R201" t="str">
            <v>FACTURA PENDIENTE EN PROGRAMACION DE PAGO</v>
          </cell>
          <cell r="S201" t="str">
            <v>Finalizada</v>
          </cell>
        </row>
        <row r="202">
          <cell r="D202" t="str">
            <v>891300047_FECP169107</v>
          </cell>
          <cell r="E202">
            <v>45482.616030092599</v>
          </cell>
          <cell r="F202">
            <v>45516.4741319444</v>
          </cell>
          <cell r="G202">
            <v>45516.461108530093</v>
          </cell>
          <cell r="H202">
            <v>52000</v>
          </cell>
          <cell r="I202">
            <v>0</v>
          </cell>
          <cell r="J202">
            <v>0</v>
          </cell>
          <cell r="K202">
            <v>0</v>
          </cell>
          <cell r="L202">
            <v>0</v>
          </cell>
          <cell r="M202">
            <v>0</v>
          </cell>
          <cell r="N202">
            <v>0</v>
          </cell>
          <cell r="O202">
            <v>0</v>
          </cell>
          <cell r="P202">
            <v>52000</v>
          </cell>
          <cell r="Q202">
            <v>52000</v>
          </cell>
          <cell r="R202" t="str">
            <v>FACTURA CANCELADA</v>
          </cell>
          <cell r="S202" t="str">
            <v>Finalizada</v>
          </cell>
        </row>
        <row r="203">
          <cell r="D203" t="str">
            <v>891300047_FECP169942</v>
          </cell>
          <cell r="E203">
            <v>45489.478402777801</v>
          </cell>
          <cell r="F203">
            <v>45516.4741319444</v>
          </cell>
          <cell r="G203">
            <v>45516.462361770835</v>
          </cell>
          <cell r="H203">
            <v>814974</v>
          </cell>
          <cell r="I203">
            <v>0</v>
          </cell>
          <cell r="J203">
            <v>0</v>
          </cell>
          <cell r="K203">
            <v>0</v>
          </cell>
          <cell r="L203">
            <v>0</v>
          </cell>
          <cell r="M203">
            <v>0</v>
          </cell>
          <cell r="N203">
            <v>0</v>
          </cell>
          <cell r="O203">
            <v>0</v>
          </cell>
          <cell r="P203">
            <v>814974</v>
          </cell>
          <cell r="Q203">
            <v>814974</v>
          </cell>
          <cell r="R203" t="str">
            <v>FACTURA CANCELADA</v>
          </cell>
          <cell r="S203" t="str">
            <v>Finalizada</v>
          </cell>
        </row>
        <row r="204">
          <cell r="D204" t="str">
            <v>891300047_FECP170485</v>
          </cell>
          <cell r="E204">
            <v>45492.543692129599</v>
          </cell>
          <cell r="F204">
            <v>45516.4741319444</v>
          </cell>
          <cell r="G204">
            <v>45516.463064780095</v>
          </cell>
          <cell r="H204">
            <v>52000</v>
          </cell>
          <cell r="I204">
            <v>0</v>
          </cell>
          <cell r="J204">
            <v>0</v>
          </cell>
          <cell r="K204">
            <v>0</v>
          </cell>
          <cell r="L204">
            <v>0</v>
          </cell>
          <cell r="M204">
            <v>0</v>
          </cell>
          <cell r="N204">
            <v>0</v>
          </cell>
          <cell r="O204">
            <v>0</v>
          </cell>
          <cell r="P204">
            <v>52000</v>
          </cell>
          <cell r="Q204">
            <v>52000</v>
          </cell>
          <cell r="R204" t="str">
            <v>FACTURA CANCELADA</v>
          </cell>
          <cell r="S204" t="str">
            <v>Finalizada</v>
          </cell>
        </row>
        <row r="205">
          <cell r="D205" t="str">
            <v>891300047_FECP171565</v>
          </cell>
          <cell r="E205">
            <v>45499.644861111097</v>
          </cell>
          <cell r="F205">
            <v>45516.4741319444</v>
          </cell>
          <cell r="G205">
            <v>45516.463905474535</v>
          </cell>
          <cell r="H205">
            <v>609177</v>
          </cell>
          <cell r="I205">
            <v>0</v>
          </cell>
          <cell r="J205">
            <v>0</v>
          </cell>
          <cell r="K205">
            <v>0</v>
          </cell>
          <cell r="L205">
            <v>0</v>
          </cell>
          <cell r="M205">
            <v>0</v>
          </cell>
          <cell r="N205">
            <v>0</v>
          </cell>
          <cell r="O205">
            <v>0</v>
          </cell>
          <cell r="P205">
            <v>609177</v>
          </cell>
          <cell r="Q205">
            <v>609177</v>
          </cell>
          <cell r="R205" t="str">
            <v>FACTURA CANCELADA</v>
          </cell>
          <cell r="S205" t="str">
            <v>Finalizada</v>
          </cell>
        </row>
        <row r="206">
          <cell r="D206" t="str">
            <v>891300047_FECP169990</v>
          </cell>
          <cell r="E206">
            <v>45489.547083333302</v>
          </cell>
          <cell r="F206">
            <v>45516.4741782407</v>
          </cell>
          <cell r="G206">
            <v>45516.464878275459</v>
          </cell>
          <cell r="H206">
            <v>207299</v>
          </cell>
          <cell r="I206">
            <v>0</v>
          </cell>
          <cell r="J206">
            <v>0</v>
          </cell>
          <cell r="K206">
            <v>0</v>
          </cell>
          <cell r="L206">
            <v>0</v>
          </cell>
          <cell r="M206">
            <v>0</v>
          </cell>
          <cell r="N206">
            <v>0</v>
          </cell>
          <cell r="O206">
            <v>0</v>
          </cell>
          <cell r="P206">
            <v>207299</v>
          </cell>
          <cell r="Q206">
            <v>207299</v>
          </cell>
          <cell r="R206" t="str">
            <v>FACTURA PENDIENTE EN PROGRAMACION DE PAGO</v>
          </cell>
          <cell r="S206" t="str">
            <v>Finalizada</v>
          </cell>
        </row>
        <row r="207">
          <cell r="D207" t="str">
            <v>891300047_FECP170562</v>
          </cell>
          <cell r="E207">
            <v>45492.642164351899</v>
          </cell>
          <cell r="F207">
            <v>45516.4741782407</v>
          </cell>
          <cell r="G207">
            <v>45516.465635682871</v>
          </cell>
          <cell r="H207">
            <v>287302</v>
          </cell>
          <cell r="I207">
            <v>0</v>
          </cell>
          <cell r="J207">
            <v>0</v>
          </cell>
          <cell r="K207">
            <v>0</v>
          </cell>
          <cell r="L207">
            <v>0</v>
          </cell>
          <cell r="M207">
            <v>0</v>
          </cell>
          <cell r="N207">
            <v>0</v>
          </cell>
          <cell r="O207">
            <v>0</v>
          </cell>
          <cell r="P207">
            <v>287302</v>
          </cell>
          <cell r="Q207">
            <v>287302</v>
          </cell>
          <cell r="R207" t="str">
            <v>FACTURA PENDIENTE EN PROGRAMACION DE PAGO</v>
          </cell>
          <cell r="S207" t="str">
            <v>Finalizada</v>
          </cell>
        </row>
        <row r="208">
          <cell r="D208" t="str">
            <v>891300047_FECP170594</v>
          </cell>
          <cell r="E208">
            <v>45492.730185185203</v>
          </cell>
          <cell r="F208">
            <v>45516.4741782407</v>
          </cell>
          <cell r="G208">
            <v>45516.466651192131</v>
          </cell>
          <cell r="H208">
            <v>590475</v>
          </cell>
          <cell r="I208">
            <v>0</v>
          </cell>
          <cell r="J208">
            <v>0</v>
          </cell>
          <cell r="K208">
            <v>0</v>
          </cell>
          <cell r="L208">
            <v>0</v>
          </cell>
          <cell r="M208">
            <v>0</v>
          </cell>
          <cell r="N208">
            <v>0</v>
          </cell>
          <cell r="O208">
            <v>0</v>
          </cell>
          <cell r="P208">
            <v>590475</v>
          </cell>
          <cell r="Q208">
            <v>590475</v>
          </cell>
          <cell r="R208" t="str">
            <v>FACTURA PENDIENTE EN PROGRAMACION DE PAGO</v>
          </cell>
          <cell r="S208" t="str">
            <v>Finalizada</v>
          </cell>
        </row>
        <row r="209">
          <cell r="D209" t="str">
            <v>891300047_FECP170689</v>
          </cell>
          <cell r="E209">
            <v>45494.620370370401</v>
          </cell>
          <cell r="F209">
            <v>45516.4741782407</v>
          </cell>
          <cell r="G209">
            <v>45516.467336111113</v>
          </cell>
          <cell r="H209">
            <v>52000</v>
          </cell>
          <cell r="I209">
            <v>0</v>
          </cell>
          <cell r="J209">
            <v>0</v>
          </cell>
          <cell r="K209">
            <v>0</v>
          </cell>
          <cell r="L209">
            <v>0</v>
          </cell>
          <cell r="M209">
            <v>0</v>
          </cell>
          <cell r="N209">
            <v>0</v>
          </cell>
          <cell r="O209">
            <v>0</v>
          </cell>
          <cell r="P209">
            <v>52000</v>
          </cell>
          <cell r="Q209">
            <v>52000</v>
          </cell>
          <cell r="R209" t="str">
            <v>FACTURA PENDIENTE EN PROGRAMACION DE PAGO</v>
          </cell>
          <cell r="S209" t="str">
            <v>Finalizada</v>
          </cell>
        </row>
        <row r="210">
          <cell r="D210" t="str">
            <v>891300047_FECP171010</v>
          </cell>
          <cell r="E210">
            <v>45496.439131944397</v>
          </cell>
          <cell r="F210">
            <v>45516.4741782407</v>
          </cell>
          <cell r="G210">
            <v>45516.468270451391</v>
          </cell>
          <cell r="H210">
            <v>52000</v>
          </cell>
          <cell r="I210">
            <v>0</v>
          </cell>
          <cell r="J210">
            <v>0</v>
          </cell>
          <cell r="K210">
            <v>0</v>
          </cell>
          <cell r="L210">
            <v>0</v>
          </cell>
          <cell r="M210">
            <v>0</v>
          </cell>
          <cell r="N210">
            <v>0</v>
          </cell>
          <cell r="O210">
            <v>0</v>
          </cell>
          <cell r="P210">
            <v>52000</v>
          </cell>
          <cell r="Q210">
            <v>52000</v>
          </cell>
          <cell r="R210" t="str">
            <v>FACTURA CANCELADA</v>
          </cell>
          <cell r="S210" t="str">
            <v>Finalizada</v>
          </cell>
        </row>
        <row r="211">
          <cell r="D211" t="str">
            <v>891300047_FECP171146</v>
          </cell>
          <cell r="E211">
            <v>45497.413773148102</v>
          </cell>
          <cell r="F211">
            <v>45516.4741782407</v>
          </cell>
          <cell r="G211">
            <v>45516.468947881942</v>
          </cell>
          <cell r="H211">
            <v>52000</v>
          </cell>
          <cell r="I211">
            <v>0</v>
          </cell>
          <cell r="J211">
            <v>0</v>
          </cell>
          <cell r="K211">
            <v>0</v>
          </cell>
          <cell r="L211">
            <v>0</v>
          </cell>
          <cell r="M211">
            <v>0</v>
          </cell>
          <cell r="N211">
            <v>0</v>
          </cell>
          <cell r="O211">
            <v>0</v>
          </cell>
          <cell r="P211">
            <v>52000</v>
          </cell>
          <cell r="Q211">
            <v>52000</v>
          </cell>
          <cell r="R211" t="str">
            <v>FACTURA PENDIENTE EN PROGRAMACION DE PAGO</v>
          </cell>
          <cell r="S211" t="str">
            <v>Finalizada</v>
          </cell>
        </row>
        <row r="212">
          <cell r="D212" t="str">
            <v>891300047_FECP171883</v>
          </cell>
          <cell r="E212">
            <v>45502.573738425897</v>
          </cell>
          <cell r="F212">
            <v>45516.4741782407</v>
          </cell>
          <cell r="G212">
            <v>45516.469970868056</v>
          </cell>
          <cell r="H212">
            <v>3339435</v>
          </cell>
          <cell r="I212">
            <v>0</v>
          </cell>
          <cell r="J212">
            <v>0</v>
          </cell>
          <cell r="K212">
            <v>0</v>
          </cell>
          <cell r="L212">
            <v>0</v>
          </cell>
          <cell r="M212">
            <v>0</v>
          </cell>
          <cell r="N212">
            <v>0</v>
          </cell>
          <cell r="O212">
            <v>0</v>
          </cell>
          <cell r="P212">
            <v>3339435</v>
          </cell>
          <cell r="Q212">
            <v>3339435</v>
          </cell>
          <cell r="R212" t="str">
            <v>FACTURA PENDIENTE EN PROGRAMACION DE PAGO</v>
          </cell>
          <cell r="S212" t="str">
            <v>Finalizada</v>
          </cell>
        </row>
        <row r="213">
          <cell r="D213" t="str">
            <v>891300047_FECP172498</v>
          </cell>
          <cell r="E213">
            <v>45504.785891203697</v>
          </cell>
          <cell r="F213">
            <v>45516.4741782407</v>
          </cell>
          <cell r="G213">
            <v>45516.470884178241</v>
          </cell>
          <cell r="H213">
            <v>421910</v>
          </cell>
          <cell r="I213">
            <v>0</v>
          </cell>
          <cell r="J213">
            <v>0</v>
          </cell>
          <cell r="K213">
            <v>0</v>
          </cell>
          <cell r="L213">
            <v>0</v>
          </cell>
          <cell r="M213">
            <v>0</v>
          </cell>
          <cell r="N213">
            <v>0</v>
          </cell>
          <cell r="O213">
            <v>0</v>
          </cell>
          <cell r="P213">
            <v>421910</v>
          </cell>
          <cell r="Q213">
            <v>421910</v>
          </cell>
          <cell r="R213" t="str">
            <v>FACTURA CANCELADA</v>
          </cell>
          <cell r="S213" t="str">
            <v>Finalizada</v>
          </cell>
        </row>
        <row r="214">
          <cell r="D214" t="str">
            <v>891300047_FECP172814</v>
          </cell>
          <cell r="E214">
            <v>45506.418217592603</v>
          </cell>
          <cell r="F214">
            <v>45546.552627314799</v>
          </cell>
          <cell r="G214">
            <v>45546.550545798615</v>
          </cell>
          <cell r="H214">
            <v>52000</v>
          </cell>
          <cell r="I214">
            <v>0</v>
          </cell>
          <cell r="J214">
            <v>0</v>
          </cell>
          <cell r="K214">
            <v>0</v>
          </cell>
          <cell r="L214">
            <v>0</v>
          </cell>
          <cell r="M214">
            <v>0</v>
          </cell>
          <cell r="N214">
            <v>0</v>
          </cell>
          <cell r="O214">
            <v>0</v>
          </cell>
          <cell r="P214">
            <v>52000</v>
          </cell>
          <cell r="Q214">
            <v>52000</v>
          </cell>
          <cell r="R214" t="str">
            <v>FACTURA CANCELADA</v>
          </cell>
          <cell r="S214" t="str">
            <v>Finalizada</v>
          </cell>
        </row>
        <row r="215">
          <cell r="D215" t="str">
            <v>891300047_FECP174188</v>
          </cell>
          <cell r="E215">
            <v>45520.405370370398</v>
          </cell>
          <cell r="F215">
            <v>45546.552627314799</v>
          </cell>
          <cell r="G215">
            <v>45546.553504710646</v>
          </cell>
          <cell r="H215">
            <v>52000</v>
          </cell>
          <cell r="I215">
            <v>0</v>
          </cell>
          <cell r="J215">
            <v>0</v>
          </cell>
          <cell r="K215">
            <v>0</v>
          </cell>
          <cell r="L215">
            <v>0</v>
          </cell>
          <cell r="M215">
            <v>0</v>
          </cell>
          <cell r="N215">
            <v>0</v>
          </cell>
          <cell r="O215">
            <v>0</v>
          </cell>
          <cell r="P215">
            <v>52000</v>
          </cell>
          <cell r="Q215">
            <v>52000</v>
          </cell>
          <cell r="R215" t="str">
            <v>FACTURA PENDIENTE EN PROGRAMACION DE PAGO</v>
          </cell>
          <cell r="S215" t="str">
            <v>Finalizada</v>
          </cell>
        </row>
        <row r="216">
          <cell r="D216" t="str">
            <v>891300047_FECP173949</v>
          </cell>
          <cell r="E216">
            <v>45519.412361111099</v>
          </cell>
          <cell r="F216">
            <v>45546.654548611099</v>
          </cell>
          <cell r="G216">
            <v>45546.556861805555</v>
          </cell>
          <cell r="H216">
            <v>519630</v>
          </cell>
          <cell r="I216">
            <v>0</v>
          </cell>
          <cell r="J216">
            <v>0</v>
          </cell>
          <cell r="K216">
            <v>0</v>
          </cell>
          <cell r="L216">
            <v>0</v>
          </cell>
          <cell r="M216">
            <v>0</v>
          </cell>
          <cell r="N216">
            <v>0</v>
          </cell>
          <cell r="O216">
            <v>0</v>
          </cell>
          <cell r="P216">
            <v>519630</v>
          </cell>
          <cell r="Q216">
            <v>519630</v>
          </cell>
          <cell r="R216" t="str">
            <v>FACTURA DEVUELTA</v>
          </cell>
          <cell r="S216" t="str">
            <v>Devuelta</v>
          </cell>
        </row>
        <row r="217">
          <cell r="D217" t="str">
            <v>891300047_FECP174020</v>
          </cell>
          <cell r="E217">
            <v>45519.510219907403</v>
          </cell>
          <cell r="F217">
            <v>45546.654548611099</v>
          </cell>
          <cell r="G217">
            <v>45546.558581400466</v>
          </cell>
          <cell r="H217">
            <v>52000</v>
          </cell>
          <cell r="I217">
            <v>0</v>
          </cell>
          <cell r="J217">
            <v>0</v>
          </cell>
          <cell r="K217">
            <v>0</v>
          </cell>
          <cell r="L217">
            <v>0</v>
          </cell>
          <cell r="M217">
            <v>0</v>
          </cell>
          <cell r="N217">
            <v>0</v>
          </cell>
          <cell r="O217">
            <v>0</v>
          </cell>
          <cell r="P217">
            <v>52000</v>
          </cell>
          <cell r="Q217">
            <v>52000</v>
          </cell>
          <cell r="R217" t="str">
            <v>FACTURA PENDIENTE EN PROGRAMACION DE PAGO</v>
          </cell>
          <cell r="S217" t="str">
            <v>Finalizada</v>
          </cell>
        </row>
        <row r="218">
          <cell r="D218" t="str">
            <v>891300047_FECP174058</v>
          </cell>
          <cell r="E218">
            <v>45519.564525463</v>
          </cell>
          <cell r="F218">
            <v>45546.654548611099</v>
          </cell>
          <cell r="G218">
            <v>45546.596390162034</v>
          </cell>
          <cell r="H218">
            <v>52000</v>
          </cell>
          <cell r="I218">
            <v>0</v>
          </cell>
          <cell r="J218">
            <v>0</v>
          </cell>
          <cell r="K218">
            <v>0</v>
          </cell>
          <cell r="L218">
            <v>0</v>
          </cell>
          <cell r="M218">
            <v>0</v>
          </cell>
          <cell r="N218">
            <v>0</v>
          </cell>
          <cell r="O218">
            <v>0</v>
          </cell>
          <cell r="P218">
            <v>52000</v>
          </cell>
          <cell r="Q218">
            <v>52000</v>
          </cell>
          <cell r="R218" t="str">
            <v>FACTURA PENDIENTE EN PROGRAMACION DE PAGO</v>
          </cell>
          <cell r="S218" t="str">
            <v>Finalizada</v>
          </cell>
        </row>
        <row r="219">
          <cell r="D219" t="str">
            <v>891300047_FECP174240</v>
          </cell>
          <cell r="E219">
            <v>45520.4585069444</v>
          </cell>
          <cell r="F219">
            <v>45546.654548611099</v>
          </cell>
          <cell r="G219">
            <v>45546.598175659725</v>
          </cell>
          <cell r="H219">
            <v>52000</v>
          </cell>
          <cell r="I219">
            <v>0</v>
          </cell>
          <cell r="J219">
            <v>0</v>
          </cell>
          <cell r="K219">
            <v>0</v>
          </cell>
          <cell r="L219">
            <v>0</v>
          </cell>
          <cell r="M219">
            <v>0</v>
          </cell>
          <cell r="N219">
            <v>0</v>
          </cell>
          <cell r="O219">
            <v>0</v>
          </cell>
          <cell r="P219">
            <v>52000</v>
          </cell>
          <cell r="Q219">
            <v>52000</v>
          </cell>
          <cell r="R219" t="str">
            <v>FACTURA PENDIENTE EN PROGRAMACION DE PAGO</v>
          </cell>
          <cell r="S219" t="str">
            <v>Finalizada</v>
          </cell>
        </row>
        <row r="220">
          <cell r="D220" t="str">
            <v>891300047_FECP174241</v>
          </cell>
          <cell r="E220">
            <v>45520.459328703699</v>
          </cell>
          <cell r="F220">
            <v>45546.654548611099</v>
          </cell>
          <cell r="G220">
            <v>45546.60040520833</v>
          </cell>
          <cell r="H220">
            <v>68299</v>
          </cell>
          <cell r="I220">
            <v>0</v>
          </cell>
          <cell r="J220">
            <v>0</v>
          </cell>
          <cell r="K220">
            <v>0</v>
          </cell>
          <cell r="L220">
            <v>0</v>
          </cell>
          <cell r="M220">
            <v>0</v>
          </cell>
          <cell r="N220">
            <v>0</v>
          </cell>
          <cell r="O220">
            <v>0</v>
          </cell>
          <cell r="P220">
            <v>68299</v>
          </cell>
          <cell r="Q220">
            <v>68299</v>
          </cell>
          <cell r="R220" t="str">
            <v>FACTURA DEVUELTA</v>
          </cell>
          <cell r="S220" t="str">
            <v>Devuelta</v>
          </cell>
        </row>
        <row r="221">
          <cell r="D221" t="str">
            <v>891300047_FECP175365</v>
          </cell>
          <cell r="E221">
            <v>45531.6797337963</v>
          </cell>
          <cell r="F221">
            <v>45546.654548611099</v>
          </cell>
          <cell r="G221">
            <v>45546.602607372683</v>
          </cell>
          <cell r="H221">
            <v>307035</v>
          </cell>
          <cell r="I221">
            <v>0</v>
          </cell>
          <cell r="J221">
            <v>0</v>
          </cell>
          <cell r="K221">
            <v>0</v>
          </cell>
          <cell r="L221">
            <v>0</v>
          </cell>
          <cell r="M221">
            <v>0</v>
          </cell>
          <cell r="N221">
            <v>0</v>
          </cell>
          <cell r="O221">
            <v>0</v>
          </cell>
          <cell r="P221">
            <v>307035</v>
          </cell>
          <cell r="Q221">
            <v>307035</v>
          </cell>
          <cell r="R221" t="str">
            <v>FACTURA ACEPTADA POR LA IPS</v>
          </cell>
          <cell r="S221" t="str">
            <v>Devuelta CA</v>
          </cell>
        </row>
        <row r="222">
          <cell r="D222" t="str">
            <v>891300047_FECP175471</v>
          </cell>
          <cell r="E222">
            <v>45532.539305555598</v>
          </cell>
          <cell r="F222">
            <v>45546.654548611099</v>
          </cell>
          <cell r="G222">
            <v>45546.604519444445</v>
          </cell>
          <cell r="H222">
            <v>176136</v>
          </cell>
          <cell r="I222">
            <v>0</v>
          </cell>
          <cell r="J222">
            <v>0</v>
          </cell>
          <cell r="K222">
            <v>0</v>
          </cell>
          <cell r="L222">
            <v>0</v>
          </cell>
          <cell r="M222">
            <v>0</v>
          </cell>
          <cell r="N222">
            <v>0</v>
          </cell>
          <cell r="O222">
            <v>0</v>
          </cell>
          <cell r="P222">
            <v>176136</v>
          </cell>
          <cell r="Q222">
            <v>176136</v>
          </cell>
          <cell r="R222" t="str">
            <v>FACTURA PENDIENTE EN PROGRAMACION DE PAGO</v>
          </cell>
          <cell r="S222" t="str">
            <v>Finalizada</v>
          </cell>
        </row>
        <row r="223">
          <cell r="D223" t="str">
            <v>891300047_FECP175727</v>
          </cell>
          <cell r="E223">
            <v>45533.559571759302</v>
          </cell>
          <cell r="F223">
            <v>45546.654548611099</v>
          </cell>
          <cell r="G223">
            <v>45546.63890416667</v>
          </cell>
          <cell r="H223">
            <v>284982</v>
          </cell>
          <cell r="I223">
            <v>0</v>
          </cell>
          <cell r="J223">
            <v>0</v>
          </cell>
          <cell r="K223">
            <v>0</v>
          </cell>
          <cell r="L223">
            <v>0</v>
          </cell>
          <cell r="M223">
            <v>0</v>
          </cell>
          <cell r="N223">
            <v>0</v>
          </cell>
          <cell r="O223">
            <v>0</v>
          </cell>
          <cell r="P223">
            <v>284982</v>
          </cell>
          <cell r="Q223">
            <v>284982</v>
          </cell>
          <cell r="R223" t="str">
            <v>FACTURA PENDIENTE EN PROGRAMACION DE PAGO</v>
          </cell>
          <cell r="S223" t="str">
            <v>Finalizada</v>
          </cell>
        </row>
        <row r="224">
          <cell r="D224" t="str">
            <v>891300047_FECP176304</v>
          </cell>
          <cell r="E224">
            <v>45535.521805555603</v>
          </cell>
          <cell r="F224">
            <v>45546.654548611099</v>
          </cell>
          <cell r="G224">
            <v>45546.641019212962</v>
          </cell>
          <cell r="H224">
            <v>463834</v>
          </cell>
          <cell r="I224">
            <v>0</v>
          </cell>
          <cell r="J224">
            <v>0</v>
          </cell>
          <cell r="K224">
            <v>0</v>
          </cell>
          <cell r="L224">
            <v>0</v>
          </cell>
          <cell r="M224">
            <v>0</v>
          </cell>
          <cell r="N224">
            <v>0</v>
          </cell>
          <cell r="O224">
            <v>0</v>
          </cell>
          <cell r="P224">
            <v>463834</v>
          </cell>
          <cell r="Q224">
            <v>463834</v>
          </cell>
          <cell r="R224" t="str">
            <v>FACTURA PENDIENTE EN PROGRAMACION DE PAGO</v>
          </cell>
          <cell r="S224" t="str">
            <v>Finalizada</v>
          </cell>
        </row>
        <row r="225">
          <cell r="D225" t="str">
            <v>891300047_FECP177283</v>
          </cell>
          <cell r="E225">
            <v>45544</v>
          </cell>
          <cell r="F225">
            <v>45548.491770833301</v>
          </cell>
          <cell r="G225">
            <v>45548.471173645834</v>
          </cell>
          <cell r="H225">
            <v>52000</v>
          </cell>
          <cell r="I225">
            <v>0</v>
          </cell>
          <cell r="J225">
            <v>0</v>
          </cell>
          <cell r="K225">
            <v>0</v>
          </cell>
          <cell r="L225">
            <v>0</v>
          </cell>
          <cell r="M225">
            <v>0</v>
          </cell>
          <cell r="N225">
            <v>0</v>
          </cell>
          <cell r="O225">
            <v>0</v>
          </cell>
          <cell r="P225">
            <v>52000</v>
          </cell>
          <cell r="Q225">
            <v>52000</v>
          </cell>
          <cell r="R225" t="str">
            <v>FACTURA PENDIENTE EN PROGRAMACION DE PAGO</v>
          </cell>
          <cell r="S225" t="str">
            <v>Finalizada</v>
          </cell>
        </row>
        <row r="226">
          <cell r="D226" t="str">
            <v>891300047_FECP177458</v>
          </cell>
          <cell r="E226">
            <v>45544.517453703702</v>
          </cell>
          <cell r="F226">
            <v>45548.491770833301</v>
          </cell>
          <cell r="G226">
            <v>45548.486153240738</v>
          </cell>
          <cell r="H226">
            <v>84052</v>
          </cell>
          <cell r="I226">
            <v>0</v>
          </cell>
          <cell r="J226">
            <v>0</v>
          </cell>
          <cell r="K226">
            <v>0</v>
          </cell>
          <cell r="L226">
            <v>0</v>
          </cell>
          <cell r="M226">
            <v>0</v>
          </cell>
          <cell r="N226">
            <v>0</v>
          </cell>
          <cell r="O226">
            <v>0</v>
          </cell>
          <cell r="P226">
            <v>84052</v>
          </cell>
          <cell r="Q226">
            <v>84052</v>
          </cell>
          <cell r="R226" t="str">
            <v>FACTURA PENDIENTE EN PROGRAMACION DE PAGO</v>
          </cell>
          <cell r="S226" t="str">
            <v>Finalizada</v>
          </cell>
        </row>
        <row r="227">
          <cell r="D227" t="str">
            <v>891300047_FECP177633</v>
          </cell>
          <cell r="E227">
            <v>45545.482361111099</v>
          </cell>
          <cell r="F227">
            <v>45548.491770833301</v>
          </cell>
          <cell r="G227">
            <v>45548.492630787034</v>
          </cell>
          <cell r="H227">
            <v>52000</v>
          </cell>
          <cell r="I227">
            <v>0</v>
          </cell>
          <cell r="J227">
            <v>0</v>
          </cell>
          <cell r="K227">
            <v>0</v>
          </cell>
          <cell r="L227">
            <v>0</v>
          </cell>
          <cell r="M227">
            <v>0</v>
          </cell>
          <cell r="N227">
            <v>0</v>
          </cell>
          <cell r="O227">
            <v>0</v>
          </cell>
          <cell r="P227">
            <v>52000</v>
          </cell>
          <cell r="Q227">
            <v>52000</v>
          </cell>
          <cell r="R227" t="str">
            <v>FACTURA PENDIENTE EN PROGRAMACION DE PAGO</v>
          </cell>
          <cell r="S227" t="str">
            <v>Finalizada</v>
          </cell>
        </row>
      </sheetData>
      <sheetData sheetId="3" refreshError="1"/>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626.522131944446" createdVersion="5" refreshedVersion="5" minRefreshableVersion="3" recordCount="219">
  <cacheSource type="worksheet">
    <worksheetSource ref="A2:BF221" sheet="ESTADO DE CADA FACTURA"/>
  </cacheSource>
  <cacheFields count="58">
    <cacheField name="NIT" numFmtId="0">
      <sharedItems containsSemiMixedTypes="0" containsString="0" containsNumber="1" containsInteger="1" minValue="891300047" maxValue="891300047"/>
    </cacheField>
    <cacheField name="PRESTDOR" numFmtId="0">
      <sharedItems/>
    </cacheField>
    <cacheField name="Número_x000a_Factura" numFmtId="0">
      <sharedItems/>
    </cacheField>
    <cacheField name="Llave" numFmtId="0">
      <sharedItems/>
    </cacheField>
    <cacheField name="Fecha_x000a_Emisión" numFmtId="14">
      <sharedItems containsSemiMixedTypes="0" containsNonDate="0" containsDate="1" containsString="0" minDate="2019-11-08T00:00:00" maxDate="2024-10-10T15:43:20"/>
    </cacheField>
    <cacheField name="Fecha Radicacion" numFmtId="14">
      <sharedItems containsSemiMixedTypes="0" containsNonDate="0" containsDate="1" containsString="0" minDate="2020-01-01T00:00:00" maxDate="2024-10-18T13:19:58"/>
    </cacheField>
    <cacheField name="Fecha de radicación EPS " numFmtId="14">
      <sharedItems containsSemiMixedTypes="0" containsNonDate="0" containsDate="1" containsString="0" minDate="2020-01-10T00:00:00" maxDate="2024-11-01T07:00:00"/>
    </cacheField>
    <cacheField name="Total_x000a_Factura" numFmtId="3">
      <sharedItems containsSemiMixedTypes="0" containsString="0" containsNumber="1" containsInteger="1" minValue="17223" maxValue="37760520"/>
    </cacheField>
    <cacheField name="Pagos" numFmtId="166">
      <sharedItems containsSemiMixedTypes="0" containsString="0" containsNumber="1" containsInteger="1" minValue="-16846867" maxValue="0"/>
    </cacheField>
    <cacheField name="Glosas" numFmtId="166">
      <sharedItems containsSemiMixedTypes="0" containsString="0" containsNumber="1" containsInteger="1" minValue="0" maxValue="0"/>
    </cacheField>
    <cacheField name="Notas_x000a_Debito" numFmtId="166">
      <sharedItems containsSemiMixedTypes="0" containsString="0" containsNumber="1" containsInteger="1" minValue="0" maxValue="0"/>
    </cacheField>
    <cacheField name="Otros Deb/Cred" numFmtId="166">
      <sharedItems containsSemiMixedTypes="0" containsString="0" containsNumber="1" containsInteger="1" minValue="-185844" maxValue="0"/>
    </cacheField>
    <cacheField name="Paciente_x000a_Deb/Cred" numFmtId="166">
      <sharedItems containsSemiMixedTypes="0" containsString="0" containsNumber="1" containsInteger="1" minValue="0" maxValue="0"/>
    </cacheField>
    <cacheField name="En_x000a_Conciliacion" numFmtId="166">
      <sharedItems containsSemiMixedTypes="0" containsString="0" containsNumber="1" containsInteger="1" minValue="0" maxValue="0"/>
    </cacheField>
    <cacheField name="Devolucion Sin Aceptar" numFmtId="166">
      <sharedItems containsSemiMixedTypes="0" containsString="0" containsNumber="1" containsInteger="1" minValue="0" maxValue="0"/>
    </cacheField>
    <cacheField name="Saldo_x000a_Neto" numFmtId="166">
      <sharedItems containsSemiMixedTypes="0" containsString="0" containsNumber="1" containsInteger="1" minValue="7565" maxValue="37760520"/>
    </cacheField>
    <cacheField name="Saldo_x000a_Total IPS" numFmtId="166">
      <sharedItems containsSemiMixedTypes="0" containsString="0" containsNumber="1" containsInteger="1" minValue="7565" maxValue="37760520"/>
    </cacheField>
    <cacheField name="Estado de Factura EPS 30/11/2024" numFmtId="0">
      <sharedItems count="10">
        <s v="FACTURA DEVUELTA"/>
        <s v="FACTURA ACEPTADA POR LA IPS"/>
        <s v="FACTURA COVID-19"/>
        <s v="FACTURA PENDIENTE EN PROGRAMACION DE PAGO"/>
        <s v="GLOSA PENDIENTE POR CONCILIAR "/>
        <s v="GLOSA ACEPTADA POR LA IPS"/>
        <s v="FACTURA CANCELADA PARCIALMENTE - GLOSA PENDIENTE POR CONCILIAR"/>
        <s v="FACTURA PENDIENTE EN PROGRAMACION DE PAGO - GLOSA PENDIENTE POR CONCILIAR"/>
        <s v="FACTURA CANCELADA"/>
        <s v="FACTURA EN PROCESO INTERNO"/>
      </sharedItems>
    </cacheField>
    <cacheField name="Boxalud" numFmtId="0">
      <sharedItems/>
    </cacheField>
    <cacheField name="Devolucion Aceptada IPS" numFmtId="0">
      <sharedItems/>
    </cacheField>
    <cacheField name="Estado de Factura EPS Octubre 19" numFmtId="0">
      <sharedItems/>
    </cacheField>
    <cacheField name="Por pagar SAP" numFmtId="166">
      <sharedItems containsSemiMixedTypes="0" containsString="0" containsNumber="1" containsInteger="1" minValue="0" maxValue="7286403"/>
    </cacheField>
    <cacheField name="P. abiertas doc" numFmtId="0">
      <sharedItems containsString="0" containsBlank="1" containsNumber="1" containsInteger="1" minValue="136675350" maxValue="1912695004"/>
    </cacheField>
    <cacheField name="Covid-19" numFmtId="0">
      <sharedItems containsNonDate="0" containsString="0" containsBlank="1"/>
    </cacheField>
    <cacheField name="Validación covid-19" numFmtId="0">
      <sharedItems containsNonDate="0" containsString="0" containsBlank="1"/>
    </cacheField>
    <cacheField name="Valor cancelado " numFmtId="166">
      <sharedItems containsSemiMixedTypes="0" containsString="0" containsNumber="1" containsInteger="1" minValue="0" maxValue="6386272"/>
    </cacheField>
    <cacheField name="Valor devuelto " numFmtId="166">
      <sharedItems containsSemiMixedTypes="0" containsString="0" containsNumber="1" containsInteger="1" minValue="0" maxValue="12620417"/>
    </cacheField>
    <cacheField name="Valor no radicado" numFmtId="166">
      <sharedItems containsSemiMixedTypes="0" containsString="0" containsNumber="1" containsInteger="1" minValue="0" maxValue="0"/>
    </cacheField>
    <cacheField name="Valor aceptado IPS " numFmtId="166">
      <sharedItems containsSemiMixedTypes="0" containsString="0" containsNumber="1" containsInteger="1" minValue="0" maxValue="2089755"/>
    </cacheField>
    <cacheField name="Valor extemporaneo" numFmtId="166">
      <sharedItems containsSemiMixedTypes="0" containsString="0" containsNumber="1" containsInteger="1" minValue="0" maxValue="0"/>
    </cacheField>
    <cacheField name="Valor glosa por contestar " numFmtId="166">
      <sharedItems containsSemiMixedTypes="0" containsString="0" containsNumber="1" containsInteger="1" minValue="0" maxValue="1964349"/>
    </cacheField>
    <cacheField name="Valor pendiente de pago " numFmtId="166">
      <sharedItems containsSemiMixedTypes="0" containsString="0" containsNumber="1" containsInteger="1" minValue="0" maxValue="35973927"/>
    </cacheField>
    <cacheField name="Valor proceso interno" numFmtId="166">
      <sharedItems containsSemiMixedTypes="0" containsString="0" containsNumber="1" containsInteger="1" minValue="0" maxValue="519630"/>
    </cacheField>
    <cacheField name="Valor Covid-19" numFmtId="166">
      <sharedItems containsSemiMixedTypes="0" containsString="0" containsNumber="1" containsInteger="1" minValue="0" maxValue="433988"/>
    </cacheField>
    <cacheField name="Valor Total Bruto" numFmtId="166">
      <sharedItems containsSemiMixedTypes="0" containsString="0" containsNumber="1" containsInteger="1" minValue="0" maxValue="37760520"/>
    </cacheField>
    <cacheField name="Valor Radicado" numFmtId="166">
      <sharedItems containsSemiMixedTypes="0" containsString="0" containsNumber="1" containsInteger="1" minValue="0" maxValue="37760520"/>
    </cacheField>
    <cacheField name="Valor Glosa Aceptada" numFmtId="166">
      <sharedItems containsSemiMixedTypes="0" containsString="0" containsNumber="1" containsInteger="1" minValue="0" maxValue="2089755"/>
    </cacheField>
    <cacheField name="Valor Nota Credito" numFmtId="166">
      <sharedItems containsSemiMixedTypes="0" containsString="0" containsNumber="1" containsInteger="1" minValue="0" maxValue="0"/>
    </cacheField>
    <cacheField name="Valor Devolucion" numFmtId="166">
      <sharedItems containsMixedTypes="1" containsNumber="1" containsInteger="1" minValue="0" maxValue="12620417"/>
    </cacheField>
    <cacheField name="Valor Glosa Pendiente" numFmtId="166">
      <sharedItems containsSemiMixedTypes="0" containsString="0" containsNumber="1" containsInteger="1" minValue="0" maxValue="1964349"/>
    </cacheField>
    <cacheField name="Observación objeccion " numFmtId="0">
      <sharedItems containsBlank="1" longText="1"/>
    </cacheField>
    <cacheField name="Tipificación objección " numFmtId="166">
      <sharedItems containsBlank="1"/>
    </cacheField>
    <cacheField name="Tipo servicio" numFmtId="166">
      <sharedItems containsBlank="1" longText="1"/>
    </cacheField>
    <cacheField name="Ambito " numFmtId="166">
      <sharedItems containsBlank="1"/>
    </cacheField>
    <cacheField name="Valor Pagar" numFmtId="166">
      <sharedItems containsSemiMixedTypes="0" containsString="0" containsNumber="1" containsInteger="1" minValue="0" maxValue="35254448"/>
    </cacheField>
    <cacheField name="Valor compensacion SAP " numFmtId="166">
      <sharedItems containsSemiMixedTypes="0" containsString="0" containsNumber="1" containsInteger="1" minValue="0" maxValue="9154463"/>
    </cacheField>
    <cacheField name="Retención " numFmtId="0">
      <sharedItems containsString="0" containsBlank="1" containsNumber="1" containsInteger="1" minValue="0" maxValue="84831"/>
    </cacheField>
    <cacheField name="Doc compensacion SAP" numFmtId="0">
      <sharedItems containsString="0" containsBlank="1" containsNumber="1" containsInteger="1" minValue="2201563256" maxValue="4800066015"/>
    </cacheField>
    <cacheField name="Observación pago" numFmtId="0">
      <sharedItems containsNonDate="0" containsString="0" containsBlank="1"/>
    </cacheField>
    <cacheField name="Fecha de compensacion " numFmtId="0">
      <sharedItems containsBlank="1"/>
    </cacheField>
    <cacheField name="Valor TF" numFmtId="0">
      <sharedItems containsNonDate="0" containsString="0" containsBlank="1"/>
    </cacheField>
    <cacheField name="Valor compensacion SAP 2" numFmtId="166">
      <sharedItems containsSemiMixedTypes="0" containsString="0" containsNumber="1" containsInteger="1" minValue="0" maxValue="2060650"/>
    </cacheField>
    <cacheField name="Retención 2" numFmtId="0">
      <sharedItems containsString="0" containsBlank="1" containsNumber="1" containsInteger="1" minValue="0" maxValue="39826"/>
    </cacheField>
    <cacheField name="Doc compensacion SAP2" numFmtId="0">
      <sharedItems containsString="0" containsBlank="1" containsNumber="1" containsInteger="1" minValue="2201511070" maxValue="4800065577"/>
    </cacheField>
    <cacheField name="Observación pago2" numFmtId="0">
      <sharedItems containsNonDate="0" containsString="0" containsBlank="1"/>
    </cacheField>
    <cacheField name="Fecha de compensacion 2" numFmtId="0">
      <sharedItems containsBlank="1"/>
    </cacheField>
    <cacheField name="Valor TF2" numFmtId="0">
      <sharedItems containsNonDate="0" containsString="0" containsBlank="1"/>
    </cacheField>
    <cacheField name="Fecha de corte" numFmtId="14">
      <sharedItems containsSemiMixedTypes="0" containsNonDate="0" containsDate="1" containsString="0" minDate="2024-10-31T00:00:00" maxDate="2024-11-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19">
  <r>
    <n v="891300047"/>
    <s v="CLINICA PALMIRA S.A"/>
    <s v="CH70192"/>
    <s v="891300047_CH70192"/>
    <d v="2019-11-08T00:00:00"/>
    <d v="2020-01-01T00:00:00"/>
    <d v="2020-01-10T00:00:00"/>
    <n v="382538"/>
    <n v="0"/>
    <n v="0"/>
    <n v="0"/>
    <n v="0"/>
    <n v="0"/>
    <n v="0"/>
    <n v="0"/>
    <n v="382538"/>
    <n v="382538"/>
    <x v="0"/>
    <s v="Devuelta"/>
    <e v="#N/A"/>
    <s v="FACTURA DEVUELTA"/>
    <n v="0"/>
    <m/>
    <m/>
    <m/>
    <n v="0"/>
    <n v="382538"/>
    <n v="0"/>
    <n v="0"/>
    <n v="0"/>
    <n v="0"/>
    <n v="0"/>
    <n v="0"/>
    <n v="0"/>
    <n v="382538"/>
    <n v="382538"/>
    <n v="0"/>
    <n v="0"/>
    <n v="382538"/>
    <n v="0"/>
    <s v="Se devuelve cuenta medica NOPBS con soportes presentados mipres 20190924139014583673 fecha de suministro reportada      19/10/2021. PACIENTE EGRESO 28/09/2019.Deben validar las fec has reportadas. Carolina a                                                                                                                                                                                                                                                                                                                                                                                                                                                                                                                                 "/>
    <s v="NO PBS"/>
    <s v="NULL"/>
    <s v="Ambulatorio"/>
    <n v="0"/>
    <n v="0"/>
    <m/>
    <m/>
    <m/>
    <m/>
    <m/>
    <n v="0"/>
    <m/>
    <m/>
    <m/>
    <m/>
    <m/>
    <d v="2024-10-31T00:00:00"/>
  </r>
  <r>
    <n v="891300047"/>
    <s v="CLINICA PALMIRA S.A"/>
    <s v="CH71216"/>
    <s v="891300047_CH71216"/>
    <d v="2020-01-08T00:00:00"/>
    <d v="2020-04-01T00:00:00"/>
    <d v="2020-04-15T00:00:00"/>
    <n v="75706"/>
    <n v="0"/>
    <n v="0"/>
    <n v="0"/>
    <n v="0"/>
    <n v="0"/>
    <n v="0"/>
    <n v="0"/>
    <n v="75706"/>
    <n v="75706"/>
    <x v="0"/>
    <s v="Devuelta"/>
    <e v="#N/A"/>
    <s v="FACTURA DEVUELTA"/>
    <n v="0"/>
    <m/>
    <m/>
    <m/>
    <n v="0"/>
    <n v="75706"/>
    <n v="0"/>
    <n v="0"/>
    <n v="0"/>
    <n v="0"/>
    <n v="0"/>
    <n v="0"/>
    <n v="0"/>
    <n v="75706"/>
    <n v="75706"/>
    <n v="0"/>
    <n v="0"/>
    <n v="75706"/>
    <n v="0"/>
    <s v="Se devuelve cuenta medica con soportes presentados, validar reporte del mipres 20191206157016099221 reportan cantidades y valores diferente a las facturadas.facturan 5 unidades val or total  $ 52.210  unitario 10.442. carolina a                                                                                                                                                                                                                                                                                                                                                                                                                                                                                                            "/>
    <s v="NO PBS"/>
    <s v="NULL"/>
    <s v="Ambulatorio"/>
    <n v="0"/>
    <n v="0"/>
    <m/>
    <m/>
    <m/>
    <m/>
    <m/>
    <n v="0"/>
    <m/>
    <m/>
    <m/>
    <m/>
    <m/>
    <d v="2024-10-31T00:00:00"/>
  </r>
  <r>
    <n v="891300047"/>
    <s v="CLINICA PALMIRA S.A"/>
    <s v="UCI8249"/>
    <s v="891300047_UCI8249"/>
    <d v="2020-01-29T00:00:00"/>
    <d v="2020-05-01T00:00:00"/>
    <d v="2020-05-16T00:00:00"/>
    <n v="82809"/>
    <n v="0"/>
    <n v="0"/>
    <n v="0"/>
    <n v="0"/>
    <n v="0"/>
    <n v="0"/>
    <n v="0"/>
    <n v="82809"/>
    <n v="82809"/>
    <x v="0"/>
    <s v="Devuelta"/>
    <e v="#N/A"/>
    <s v="FACTURA DEVUELTA"/>
    <n v="0"/>
    <m/>
    <m/>
    <m/>
    <n v="0"/>
    <n v="82809"/>
    <n v="0"/>
    <n v="0"/>
    <n v="0"/>
    <n v="0"/>
    <n v="0"/>
    <n v="0"/>
    <n v="0"/>
    <n v="82809"/>
    <n v="82809"/>
    <n v="0"/>
    <n v="0"/>
    <n v="82809"/>
    <n v="0"/>
    <s v="NO PBS- se devuelve, nepro bp codigo 141001 sin reporte en la WS, fecha de entrega 27/01/2020, reportar en la           WS Deyce                                                                                                                                                                                                                                                                                                                                                                                                                                                                                                                                                                                                                "/>
    <s v="NO PBS"/>
    <s v="NULL"/>
    <s v="Ambulatorio"/>
    <n v="0"/>
    <n v="0"/>
    <m/>
    <m/>
    <m/>
    <m/>
    <m/>
    <n v="0"/>
    <m/>
    <m/>
    <m/>
    <m/>
    <m/>
    <d v="2024-10-31T00:00:00"/>
  </r>
  <r>
    <n v="891300047"/>
    <s v="CLINICA PALMIRA S.A"/>
    <s v="CH72257"/>
    <s v="891300047_CH72257"/>
    <d v="2020-02-12T00:00:00"/>
    <d v="2020-06-01T00:00:00"/>
    <d v="2020-06-09T00:00:00"/>
    <n v="1993929"/>
    <n v="0"/>
    <n v="0"/>
    <n v="0"/>
    <n v="0"/>
    <n v="0"/>
    <n v="0"/>
    <n v="0"/>
    <n v="1993929"/>
    <n v="1993929"/>
    <x v="0"/>
    <s v="Devuelta"/>
    <e v="#N/A"/>
    <s v="FACTURA DEVUELTA"/>
    <n v="0"/>
    <m/>
    <m/>
    <m/>
    <n v="0"/>
    <n v="1993929"/>
    <n v="0"/>
    <n v="0"/>
    <n v="0"/>
    <n v="0"/>
    <n v="0"/>
    <n v="0"/>
    <n v="0"/>
    <n v="1993929"/>
    <n v="1993929"/>
    <n v="0"/>
    <n v="0"/>
    <n v="1993929"/>
    <n v="0"/>
    <s v="SIN RESPUESTA AL MOTIVO DE DEVOLUCION VALIDAR LO SOLICITADO Se sostiene devolución anterior,mipres 202001111590167112757DE MEDICAMENTO DAFLON TAB 500MG NO CUENTA CON INDICACIÓN INV IMA,NO APTO PARA PAGO;#2 VALIDAR TOPES PARA MEDICAMENTO    MIPRES 20200109143016674203,#4 202001111590167127 NO EXITOSO POR INDICACIÓN INVIMA.                                     Deyce                                                                                                                                                                                                                                                                                                                                                                   "/>
    <s v="NO PBS"/>
    <s v="NULL"/>
    <s v="Ambulatorio"/>
    <n v="0"/>
    <n v="0"/>
    <m/>
    <m/>
    <m/>
    <m/>
    <m/>
    <n v="0"/>
    <m/>
    <m/>
    <m/>
    <m/>
    <m/>
    <d v="2024-10-31T00:00:00"/>
  </r>
  <r>
    <n v="891300047"/>
    <s v="CLINICA PALMIRA S.A"/>
    <s v="CH73605"/>
    <s v="891300047_CH73605"/>
    <d v="2020-04-27T00:00:00"/>
    <d v="2020-06-01T00:00:00"/>
    <d v="2020-06-09T00:00:00"/>
    <n v="501580"/>
    <n v="0"/>
    <n v="0"/>
    <n v="0"/>
    <n v="0"/>
    <n v="0"/>
    <n v="0"/>
    <n v="0"/>
    <n v="501580"/>
    <n v="501580"/>
    <x v="0"/>
    <s v="Devuelta"/>
    <e v="#N/A"/>
    <s v="FACTURA DEVUELTA"/>
    <n v="0"/>
    <m/>
    <m/>
    <m/>
    <n v="0"/>
    <n v="501580"/>
    <n v="0"/>
    <n v="0"/>
    <n v="0"/>
    <n v="0"/>
    <n v="0"/>
    <n v="0"/>
    <n v="0"/>
    <n v="501580"/>
    <n v="501580"/>
    <n v="0"/>
    <n v="0"/>
    <n v="501580"/>
    <n v="0"/>
    <s v="SE DEVUELVE CUENTA MEDICA NOPBS validar mipres 20200111196016712596 fecha de suministro reportada no coinci             de con fecha de egreso paciente. reportan 13/01/2019 y pacie nte egresa 21/01/2020 carolina a                                                                                                                                                                                                                                                                                                                                                                                                                                                                                                                           "/>
    <s v="NO PBS"/>
    <s v="NULL"/>
    <s v="Ambulatorio"/>
    <n v="0"/>
    <n v="0"/>
    <m/>
    <m/>
    <m/>
    <m/>
    <m/>
    <n v="0"/>
    <m/>
    <m/>
    <m/>
    <m/>
    <m/>
    <d v="2024-10-31T00:00:00"/>
  </r>
  <r>
    <n v="891300047"/>
    <s v="CLINICA PALMIRA S.A"/>
    <s v="CH72287"/>
    <s v="891300047_CH72287"/>
    <d v="2020-02-13T00:00:00"/>
    <d v="2020-08-01T00:00:00"/>
    <d v="2020-08-17T00:00:00"/>
    <n v="43032"/>
    <n v="0"/>
    <n v="0"/>
    <n v="0"/>
    <n v="0"/>
    <n v="0"/>
    <n v="0"/>
    <n v="0"/>
    <n v="43032"/>
    <n v="43032"/>
    <x v="0"/>
    <s v="Devuelta"/>
    <e v="#N/A"/>
    <s v="FACTURA DEVUELTA"/>
    <n v="0"/>
    <m/>
    <m/>
    <m/>
    <n v="0"/>
    <n v="43032"/>
    <n v="0"/>
    <n v="0"/>
    <n v="0"/>
    <n v="0"/>
    <n v="0"/>
    <n v="0"/>
    <n v="0"/>
    <n v="43032"/>
    <n v="43032"/>
    <n v="0"/>
    <n v="0"/>
    <n v="43032"/>
    <n v="0"/>
    <s v="NO PBS- Se devuelve factura,codigo autorizado en el mipres y reportado la WS 140118 no corresponde con el codigo 790    relacionado en el detalle de la factura. realizar la correc ión correspondiente.              Deyce                                                                                                                                                                                                                                                                                                                                                                                                                                                                                                                     "/>
    <s v="NO PBS"/>
    <s v="NULL"/>
    <s v="Ambulatorio"/>
    <n v="0"/>
    <n v="0"/>
    <m/>
    <m/>
    <m/>
    <m/>
    <m/>
    <n v="0"/>
    <m/>
    <m/>
    <m/>
    <m/>
    <m/>
    <d v="2024-10-31T00:00:00"/>
  </r>
  <r>
    <n v="891300047"/>
    <s v="CLINICA PALMIRA S.A"/>
    <s v="CH72290"/>
    <s v="891300047_CH72290"/>
    <d v="2020-02-13T00:00:00"/>
    <d v="2020-08-01T00:00:00"/>
    <d v="2020-08-17T00:00:00"/>
    <n v="1196616"/>
    <n v="0"/>
    <n v="0"/>
    <n v="0"/>
    <n v="0"/>
    <n v="0"/>
    <n v="0"/>
    <n v="0"/>
    <n v="1196616"/>
    <n v="1196616"/>
    <x v="0"/>
    <s v="Devuelta"/>
    <e v="#N/A"/>
    <s v="FACTURA DEVUELTA"/>
    <n v="0"/>
    <m/>
    <m/>
    <m/>
    <n v="0"/>
    <n v="1196616"/>
    <n v="0"/>
    <n v="0"/>
    <n v="0"/>
    <n v="0"/>
    <n v="0"/>
    <n v="0"/>
    <n v="0"/>
    <n v="1196616"/>
    <n v="1196616"/>
    <n v="0"/>
    <n v="0"/>
    <n v="1196616"/>
    <n v="0"/>
    <s v="NO PBS- Se devuelve factura,el codigo autorizado en el mipres y reportado en la WS 19931619-01, no corresponde          con el codigo relacionado en el detalle de la factura 3063 corregir                   Deyce                                                                                                                                                                                                                                                                                                                                                                                                                                                                                                                             "/>
    <s v="NO PBS"/>
    <s v="NULL"/>
    <s v="Ambulatorio"/>
    <n v="0"/>
    <n v="0"/>
    <m/>
    <m/>
    <m/>
    <m/>
    <m/>
    <n v="0"/>
    <m/>
    <m/>
    <m/>
    <m/>
    <m/>
    <d v="2024-10-31T00:00:00"/>
  </r>
  <r>
    <n v="891300047"/>
    <s v="CLINICA PALMIRA S.A"/>
    <s v="CH73337"/>
    <s v="891300047_CH73337"/>
    <d v="2020-04-15T00:00:00"/>
    <d v="2020-08-01T00:00:00"/>
    <d v="2020-08-17T00:00:00"/>
    <n v="114868"/>
    <n v="0"/>
    <n v="0"/>
    <n v="0"/>
    <n v="0"/>
    <n v="0"/>
    <n v="0"/>
    <n v="0"/>
    <n v="114868"/>
    <n v="114868"/>
    <x v="0"/>
    <s v="Devuelta"/>
    <e v="#N/A"/>
    <s v="FACTURA DEVUELTA"/>
    <n v="0"/>
    <m/>
    <m/>
    <m/>
    <n v="0"/>
    <n v="114868"/>
    <n v="0"/>
    <n v="0"/>
    <n v="0"/>
    <n v="0"/>
    <n v="0"/>
    <n v="0"/>
    <n v="0"/>
    <n v="114868"/>
    <n v="114868"/>
    <n v="0"/>
    <n v="0"/>
    <n v="114868"/>
    <n v="0"/>
    <s v="Se devuelve cuenta medica NOPBS con soportes presentados mipres 20200221182017644882 reportado con codigo de tecnolog   ia diferente al facturado. validar lo facturado debe corresp onder a lo reportado. carolina a                                                                                                                                                                                                                                                                                                                                                                                                                                                                                                                           "/>
    <s v="NO PBS"/>
    <s v="NULL"/>
    <s v="Ambulatorio"/>
    <n v="0"/>
    <n v="0"/>
    <m/>
    <m/>
    <m/>
    <m/>
    <m/>
    <n v="0"/>
    <m/>
    <m/>
    <m/>
    <m/>
    <m/>
    <d v="2024-10-31T00:00:00"/>
  </r>
  <r>
    <n v="891300047"/>
    <s v="CLINICA PALMIRA S.A"/>
    <s v="CH73594"/>
    <s v="891300047_CH73594"/>
    <d v="2020-04-27T00:00:00"/>
    <d v="2020-08-01T00:00:00"/>
    <d v="2020-08-17T00:00:00"/>
    <n v="1088253"/>
    <n v="0"/>
    <n v="0"/>
    <n v="0"/>
    <n v="0"/>
    <n v="0"/>
    <n v="0"/>
    <n v="0"/>
    <n v="1088253"/>
    <n v="1088253"/>
    <x v="0"/>
    <s v="Devuelta"/>
    <e v="#N/A"/>
    <s v="FACTURA DEVUELTA"/>
    <n v="0"/>
    <m/>
    <m/>
    <m/>
    <n v="0"/>
    <n v="1088253"/>
    <n v="0"/>
    <n v="0"/>
    <n v="0"/>
    <n v="0"/>
    <n v="0"/>
    <n v="0"/>
    <n v="0"/>
    <n v="1088253"/>
    <n v="1088253"/>
    <n v="0"/>
    <n v="0"/>
    <n v="1088253"/>
    <n v="0"/>
    <s v="NO PBS- Se devuelve factura, Enema travad no reportado en la WS.                                                        Deyce                                                                                                                                                                                                                                                                                                                                                                                                                                                                                                                                                                                                                   "/>
    <s v="NO PBS"/>
    <s v="NULL"/>
    <s v="Ambulatorio"/>
    <n v="0"/>
    <n v="0"/>
    <m/>
    <m/>
    <m/>
    <m/>
    <m/>
    <n v="0"/>
    <m/>
    <m/>
    <m/>
    <m/>
    <m/>
    <d v="2024-10-31T00:00:00"/>
  </r>
  <r>
    <n v="891300047"/>
    <s v="CLINICA PALMIRA S.A"/>
    <s v="CH73621"/>
    <s v="891300047_CH73621"/>
    <d v="2020-04-27T00:00:00"/>
    <d v="2020-08-01T00:00:00"/>
    <d v="2020-08-17T00:00:00"/>
    <n v="110448"/>
    <n v="0"/>
    <n v="0"/>
    <n v="0"/>
    <n v="0"/>
    <n v="0"/>
    <n v="0"/>
    <n v="0"/>
    <n v="110448"/>
    <n v="110448"/>
    <x v="0"/>
    <s v="Devuelta"/>
    <e v="#N/A"/>
    <s v="FACTURA DEVUELTA"/>
    <n v="0"/>
    <m/>
    <m/>
    <m/>
    <n v="0"/>
    <n v="110448"/>
    <n v="0"/>
    <n v="0"/>
    <n v="0"/>
    <n v="0"/>
    <n v="0"/>
    <n v="0"/>
    <n v="0"/>
    <n v="110448"/>
    <n v="110448"/>
    <n v="0"/>
    <n v="0"/>
    <n v="110448"/>
    <n v="0"/>
    <s v="NO PBS-Se devuelve factura no pbs para corregir en la WS el codigo, valor del FOSFATO+BIFOSFATO TRAVAD                  Deyce                                                                                                                                                                                                                                                                                                                                                                                                                                                                                                                                                                                                                   "/>
    <s v="NO PBS"/>
    <s v="NULL"/>
    <s v="Ambulatorio"/>
    <n v="0"/>
    <n v="0"/>
    <m/>
    <m/>
    <m/>
    <m/>
    <m/>
    <n v="0"/>
    <m/>
    <m/>
    <m/>
    <m/>
    <m/>
    <d v="2024-10-31T00:00:00"/>
  </r>
  <r>
    <n v="891300047"/>
    <s v="CLINICA PALMIRA S.A"/>
    <s v="SV1754"/>
    <s v="891300047_SV1754"/>
    <d v="2020-07-10T00:00:00"/>
    <d v="2020-08-01T00:00:00"/>
    <d v="2020-08-17T00:00:00"/>
    <n v="101640"/>
    <n v="0"/>
    <n v="0"/>
    <n v="0"/>
    <n v="0"/>
    <n v="0"/>
    <n v="0"/>
    <n v="0"/>
    <n v="101640"/>
    <n v="101640"/>
    <x v="0"/>
    <s v="Devuelta"/>
    <e v="#N/A"/>
    <s v="FACTURA DEVUELTA"/>
    <n v="0"/>
    <m/>
    <m/>
    <m/>
    <n v="0"/>
    <n v="101640"/>
    <n v="0"/>
    <n v="0"/>
    <n v="0"/>
    <n v="0"/>
    <n v="0"/>
    <n v="0"/>
    <n v="0"/>
    <n v="101640"/>
    <n v="101640"/>
    <n v="0"/>
    <n v="0"/>
    <n v="101640"/>
    <n v="0"/>
    <s v="NO PBS- se devuelve, enema travad codigo 200636-01 mipres co n validacion no exitosa.                                   Deyce                                                                                                                                                                                                                                                                                                                                                                                                                                                                                                                                                                                                                   "/>
    <s v="NO PBS"/>
    <s v="NULL"/>
    <s v="Ambulatorio"/>
    <n v="0"/>
    <n v="0"/>
    <m/>
    <m/>
    <m/>
    <m/>
    <m/>
    <n v="0"/>
    <m/>
    <m/>
    <m/>
    <m/>
    <m/>
    <d v="2024-10-31T00:00:00"/>
  </r>
  <r>
    <n v="891300047"/>
    <s v="CLINICA PALMIRA S.A"/>
    <s v="CHE5"/>
    <s v="891300047_CHE5"/>
    <d v="2020-08-08T00:00:00"/>
    <d v="2020-09-01T00:00:00"/>
    <d v="2020-09-20T00:00:00"/>
    <n v="427828"/>
    <n v="0"/>
    <n v="0"/>
    <n v="0"/>
    <n v="0"/>
    <n v="0"/>
    <n v="0"/>
    <n v="0"/>
    <n v="427828"/>
    <n v="427828"/>
    <x v="1"/>
    <s v="Finalizada"/>
    <e v="#N/A"/>
    <s v="FACTURA ACEPTADA POR LA IPS"/>
    <n v="0"/>
    <m/>
    <m/>
    <m/>
    <n v="0"/>
    <n v="0"/>
    <n v="0"/>
    <n v="427828"/>
    <n v="0"/>
    <n v="0"/>
    <n v="0"/>
    <n v="0"/>
    <n v="0"/>
    <n v="427828"/>
    <n v="427828"/>
    <n v="427828"/>
    <n v="0"/>
    <n v="0"/>
    <n v="0"/>
    <m/>
    <m/>
    <m/>
    <m/>
    <n v="0"/>
    <n v="0"/>
    <m/>
    <m/>
    <m/>
    <m/>
    <m/>
    <n v="0"/>
    <m/>
    <m/>
    <m/>
    <m/>
    <m/>
    <d v="2024-10-31T00:00:00"/>
  </r>
  <r>
    <n v="891300047"/>
    <s v="CLINICA PALMIRA S.A"/>
    <s v="FECP3104"/>
    <s v="891300047_FECP3104"/>
    <d v="2020-09-15T00:00:00"/>
    <d v="2020-10-01T00:00:00"/>
    <d v="2020-10-14T00:00:00"/>
    <n v="216994"/>
    <n v="0"/>
    <n v="0"/>
    <n v="0"/>
    <n v="0"/>
    <n v="0"/>
    <n v="0"/>
    <n v="0"/>
    <n v="216994"/>
    <n v="216994"/>
    <x v="2"/>
    <s v="Finalizada"/>
    <e v="#N/A"/>
    <s v="FACTURA COVID-19"/>
    <n v="212654"/>
    <n v="1907494073"/>
    <m/>
    <m/>
    <n v="0"/>
    <n v="0"/>
    <n v="0"/>
    <n v="0"/>
    <n v="0"/>
    <n v="0"/>
    <n v="0"/>
    <n v="0"/>
    <n v="216994"/>
    <n v="216994"/>
    <n v="216994"/>
    <n v="0"/>
    <n v="0"/>
    <n v="0"/>
    <n v="0"/>
    <m/>
    <m/>
    <m/>
    <m/>
    <n v="216994"/>
    <n v="0"/>
    <m/>
    <m/>
    <m/>
    <m/>
    <m/>
    <n v="0"/>
    <m/>
    <m/>
    <m/>
    <m/>
    <m/>
    <d v="2024-10-31T00:00:00"/>
  </r>
  <r>
    <n v="891300047"/>
    <s v="CLINICA PALMIRA S.A"/>
    <s v="FECP3326"/>
    <s v="891300047_FECP3326"/>
    <d v="2020-09-16T00:00:00"/>
    <d v="2020-10-01T00:00:00"/>
    <d v="2020-10-14T00:00:00"/>
    <n v="216994"/>
    <n v="0"/>
    <n v="0"/>
    <n v="0"/>
    <n v="0"/>
    <n v="0"/>
    <n v="0"/>
    <n v="0"/>
    <n v="216994"/>
    <n v="216994"/>
    <x v="2"/>
    <s v="Finalizada"/>
    <e v="#N/A"/>
    <s v="FACTURA COVID-19"/>
    <n v="212654"/>
    <n v="1907494074"/>
    <m/>
    <m/>
    <n v="0"/>
    <n v="0"/>
    <n v="0"/>
    <n v="0"/>
    <n v="0"/>
    <n v="0"/>
    <n v="0"/>
    <n v="0"/>
    <n v="216994"/>
    <n v="216994"/>
    <n v="216994"/>
    <n v="0"/>
    <n v="0"/>
    <n v="0"/>
    <n v="0"/>
    <m/>
    <m/>
    <m/>
    <m/>
    <n v="216994"/>
    <n v="0"/>
    <m/>
    <m/>
    <m/>
    <m/>
    <m/>
    <n v="0"/>
    <m/>
    <m/>
    <m/>
    <m/>
    <m/>
    <d v="2024-10-31T00:00:00"/>
  </r>
  <r>
    <n v="891300047"/>
    <s v="CLINICA PALMIRA S.A"/>
    <s v="CH74847"/>
    <s v="891300047_CH74847"/>
    <d v="2020-07-06T00:00:00"/>
    <d v="2021-01-01T00:00:00"/>
    <d v="2021-01-15T00:00:00"/>
    <n v="553212"/>
    <n v="0"/>
    <n v="0"/>
    <n v="0"/>
    <n v="0"/>
    <n v="0"/>
    <n v="0"/>
    <n v="0"/>
    <n v="553212"/>
    <n v="553212"/>
    <x v="0"/>
    <s v="Devuelta"/>
    <e v="#N/A"/>
    <s v="FACTURA DEVUELTA"/>
    <n v="0"/>
    <m/>
    <m/>
    <m/>
    <n v="0"/>
    <n v="553212"/>
    <n v="0"/>
    <n v="0"/>
    <n v="0"/>
    <n v="0"/>
    <n v="0"/>
    <n v="0"/>
    <n v="0"/>
    <n v="553212"/>
    <n v="553212"/>
    <n v="0"/>
    <n v="0"/>
    <n v="553212"/>
    <n v="0"/>
    <s v="NO PBS-codigo 140118 cantidad reportada en la WS 30-cantidad correcta 1, codigo 140105 cantidad reportada en la Ws 30-catidad correcta 8, fecha de suministro reportada mayo 23 y la fecha del egreso es mayo 17-Se devuelva factura    Deyce                                                                                                                                                                                                                                                                                                                                                                                                                                                                                                   "/>
    <s v="NO PBS"/>
    <s v="NULL"/>
    <s v="Ambulatorio"/>
    <n v="0"/>
    <n v="0"/>
    <m/>
    <m/>
    <m/>
    <m/>
    <m/>
    <n v="0"/>
    <m/>
    <m/>
    <m/>
    <m/>
    <m/>
    <d v="2024-10-31T00:00:00"/>
  </r>
  <r>
    <n v="891300047"/>
    <s v="CLINICA PALMIRA S.A"/>
    <s v="SV1454"/>
    <s v="891300047_SV1454"/>
    <d v="2020-07-06T00:00:00"/>
    <d v="2021-01-01T00:00:00"/>
    <d v="2021-01-15T00:00:00"/>
    <n v="198900"/>
    <n v="0"/>
    <n v="0"/>
    <n v="0"/>
    <n v="0"/>
    <n v="0"/>
    <n v="0"/>
    <n v="0"/>
    <n v="198900"/>
    <n v="198900"/>
    <x v="0"/>
    <s v="Devuelta"/>
    <e v="#N/A"/>
    <s v="FACTURA DEVUELTA"/>
    <n v="0"/>
    <m/>
    <m/>
    <m/>
    <n v="0"/>
    <n v="198900"/>
    <n v="0"/>
    <n v="0"/>
    <n v="0"/>
    <n v="0"/>
    <n v="0"/>
    <n v="0"/>
    <n v="0"/>
    <n v="198900"/>
    <n v="198900"/>
    <n v="0"/>
    <n v="0"/>
    <n v="198900"/>
    <n v="0"/>
    <s v="NO PBS- se devuelve, codigo 20004699-01 Labetalol tope circu lar 10 $18.619, corregir en la WS                          Deyce                                                                                                                                                                                                                                                                                                                                                                                                                                                                                                                                                                                                                   "/>
    <s v="NO PBS"/>
    <s v="NULL"/>
    <s v="Ambulatorio"/>
    <n v="0"/>
    <n v="0"/>
    <m/>
    <m/>
    <m/>
    <m/>
    <m/>
    <n v="0"/>
    <m/>
    <m/>
    <m/>
    <m/>
    <m/>
    <d v="2024-10-31T00:00:00"/>
  </r>
  <r>
    <n v="891300047"/>
    <s v="CLINICA PALMIRA S.A"/>
    <s v="SV1688"/>
    <s v="891300047_SV1688"/>
    <d v="2020-07-09T00:00:00"/>
    <d v="2021-01-01T00:00:00"/>
    <d v="2021-01-15T00:00:00"/>
    <n v="198900"/>
    <n v="0"/>
    <n v="0"/>
    <n v="0"/>
    <n v="0"/>
    <n v="0"/>
    <n v="0"/>
    <n v="0"/>
    <n v="198900"/>
    <n v="198900"/>
    <x v="0"/>
    <s v="Devuelta"/>
    <e v="#N/A"/>
    <s v="FACTURA DEVUELTA"/>
    <n v="0"/>
    <m/>
    <m/>
    <m/>
    <n v="0"/>
    <n v="198900"/>
    <n v="0"/>
    <n v="0"/>
    <n v="0"/>
    <n v="0"/>
    <n v="0"/>
    <n v="0"/>
    <n v="0"/>
    <n v="198900"/>
    <n v="198900"/>
    <n v="0"/>
    <n v="0"/>
    <n v="198900"/>
    <n v="0"/>
    <s v="NO PBS- se devuelve, codigo 20004699-01 Labetalol tope circu lar 10 $18.619, sin reporte en la WS, fecha de entrega     12/04/2020, reportar en la WS Deyce                                                                                                                                                                                                                                                                                                                                                                                                                                                                                                                                                                                     "/>
    <s v="NO PBS"/>
    <s v="NULL"/>
    <s v="Ambulatorio"/>
    <n v="0"/>
    <n v="0"/>
    <m/>
    <m/>
    <m/>
    <m/>
    <m/>
    <n v="0"/>
    <m/>
    <m/>
    <m/>
    <m/>
    <m/>
    <d v="2024-10-31T00:00:00"/>
  </r>
  <r>
    <n v="891300047"/>
    <s v="CLINICA PALMIRA S.A"/>
    <s v="CH74990"/>
    <s v="891300047_CH74990"/>
    <d v="2020-07-10T00:00:00"/>
    <d v="2021-01-01T00:00:00"/>
    <d v="2021-01-15T00:00:00"/>
    <n v="640933"/>
    <n v="0"/>
    <n v="0"/>
    <n v="0"/>
    <n v="0"/>
    <n v="0"/>
    <n v="0"/>
    <n v="0"/>
    <n v="640933"/>
    <n v="640933"/>
    <x v="0"/>
    <s v="Devuelta"/>
    <e v="#N/A"/>
    <s v="FACTURA DEVUELTA"/>
    <n v="0"/>
    <m/>
    <m/>
    <m/>
    <n v="0"/>
    <n v="640933"/>
    <n v="0"/>
    <n v="0"/>
    <n v="0"/>
    <n v="0"/>
    <n v="0"/>
    <n v="0"/>
    <n v="0"/>
    <n v="640933"/>
    <n v="640933"/>
    <n v="0"/>
    <n v="0"/>
    <n v="640933"/>
    <n v="0"/>
    <s v="NO PBS- se devuelve- lo facturado no corresponde con lo reportado en la WS, corregir cantidad 2 por 20-codigo 150406    corregir valor 426.15 por 426.153 codigo 110204. Deyce                                                                                                                                                                                                                                                                                                                                                                                                                                                                                                                                                                  "/>
    <s v="NO PBS"/>
    <s v="NULL"/>
    <s v="Ambulatorio"/>
    <n v="0"/>
    <n v="0"/>
    <m/>
    <m/>
    <m/>
    <m/>
    <m/>
    <n v="0"/>
    <m/>
    <m/>
    <m/>
    <m/>
    <m/>
    <d v="2024-10-31T00:00:00"/>
  </r>
  <r>
    <n v="891300047"/>
    <s v="CLINICA PALMIRA S.A"/>
    <s v="CHE353"/>
    <s v="891300047_CHE353"/>
    <d v="2020-08-21T00:00:00"/>
    <d v="2021-01-01T00:00:00"/>
    <d v="2021-01-15T00:00:00"/>
    <n v="220000"/>
    <n v="0"/>
    <n v="0"/>
    <n v="0"/>
    <n v="0"/>
    <n v="0"/>
    <n v="0"/>
    <n v="0"/>
    <n v="220000"/>
    <n v="220000"/>
    <x v="0"/>
    <s v="Devuelta"/>
    <e v="#N/A"/>
    <s v="FACTURA DEVUELTA"/>
    <n v="0"/>
    <m/>
    <m/>
    <m/>
    <n v="0"/>
    <n v="220000"/>
    <n v="0"/>
    <n v="0"/>
    <n v="0"/>
    <n v="0"/>
    <n v="0"/>
    <n v="0"/>
    <n v="0"/>
    <n v="220000"/>
    <n v="220000"/>
    <n v="0"/>
    <n v="0"/>
    <n v="220000"/>
    <n v="0"/>
    <s v="SE DEVUELVE CUENTA MEDICA COVID, SEGUN MARCO NORAMTIVO RES14 63 DEBE REPORTAR EN SISMUESTRA LABORATORIO REALIZADO. NO S ENCUENTRA REPORTADO EN BASE SISMUESTRA. CAROLINA A                                                                                                                                                                                                                                                                                                                                                                                                                                                                                                                                                                      "/>
    <s v="COVID-19"/>
    <s v="NULL"/>
    <s v="Ambulatorio"/>
    <n v="0"/>
    <n v="0"/>
    <m/>
    <m/>
    <m/>
    <m/>
    <m/>
    <n v="0"/>
    <m/>
    <m/>
    <m/>
    <m/>
    <m/>
    <d v="2024-10-31T00:00:00"/>
  </r>
  <r>
    <n v="891300047"/>
    <s v="CLINICA PALMIRA S.A"/>
    <s v="UCIE36"/>
    <s v="891300047_UCIE36"/>
    <d v="2020-08-24T00:00:00"/>
    <d v="2021-01-01T00:00:00"/>
    <d v="2021-01-15T00:00:00"/>
    <n v="135506"/>
    <n v="0"/>
    <n v="0"/>
    <n v="0"/>
    <n v="0"/>
    <n v="0"/>
    <n v="0"/>
    <n v="0"/>
    <n v="135506"/>
    <n v="135506"/>
    <x v="0"/>
    <s v="Devuelta"/>
    <e v="#N/A"/>
    <s v="FACTURA DEVUELTA"/>
    <n v="0"/>
    <m/>
    <m/>
    <m/>
    <n v="0"/>
    <n v="135506"/>
    <n v="0"/>
    <n v="0"/>
    <n v="0"/>
    <n v="0"/>
    <n v="0"/>
    <n v="0"/>
    <n v="0"/>
    <n v="135506"/>
    <n v="135506"/>
    <n v="0"/>
    <n v="0"/>
    <n v="135506"/>
    <n v="0"/>
    <s v="NO PBS- se devuelve, codigo 140105 glucerna fecha de entrega reportada en la WS 16/10/2021, y la fehca de entrega en el soporte es 28/07/2020, corregir en la ws. Deyce                                                                                                                                                                                                                                                                                                                                                                                                                                                                                                                                                                         "/>
    <s v="NO PBS"/>
    <s v="NULL"/>
    <s v="Ambulatorio"/>
    <n v="0"/>
    <n v="0"/>
    <m/>
    <m/>
    <m/>
    <m/>
    <m/>
    <n v="0"/>
    <m/>
    <m/>
    <m/>
    <m/>
    <m/>
    <d v="2024-10-31T00:00:00"/>
  </r>
  <r>
    <n v="891300047"/>
    <s v="CLINICA PALMIRA S.A"/>
    <s v="CHE505"/>
    <s v="891300047_CHE505"/>
    <d v="2020-08-28T00:00:00"/>
    <d v="2021-01-01T00:00:00"/>
    <d v="2021-01-15T00:00:00"/>
    <n v="220000"/>
    <n v="0"/>
    <n v="0"/>
    <n v="0"/>
    <n v="0"/>
    <n v="0"/>
    <n v="0"/>
    <n v="0"/>
    <n v="220000"/>
    <n v="220000"/>
    <x v="0"/>
    <s v="Devuelta"/>
    <e v="#N/A"/>
    <s v="FACTURA DEVUELTA"/>
    <n v="0"/>
    <m/>
    <m/>
    <m/>
    <n v="0"/>
    <n v="220000"/>
    <n v="0"/>
    <n v="0"/>
    <n v="0"/>
    <n v="0"/>
    <n v="0"/>
    <n v="0"/>
    <n v="0"/>
    <n v="220000"/>
    <n v="220000"/>
    <n v="0"/>
    <n v="0"/>
    <n v="220000"/>
    <n v="0"/>
    <s v="SE DEVUELVE CUENTA MEDICA CON SOPORTES SUMINISTRADOS, DEACUE RDO AL MARCO NORMATIVO RES 1463. DEBEN REPORTAR EN SISMUESTA EL LABORATORIO FACTURADO. PARA CONTINUAR TRAMITE DE PAGO. CAROLINA A                                                                                                                                                                                                                                                                                                                                                                                                                                                                                                                                                  "/>
    <s v="SOPORTE"/>
    <s v="NULL"/>
    <s v="Ambulatorio"/>
    <n v="0"/>
    <n v="0"/>
    <m/>
    <m/>
    <m/>
    <m/>
    <m/>
    <n v="0"/>
    <m/>
    <m/>
    <m/>
    <m/>
    <m/>
    <d v="2024-10-31T00:00:00"/>
  </r>
  <r>
    <n v="891300047"/>
    <s v="CLINICA PALMIRA S.A"/>
    <s v="CHE516"/>
    <s v="891300047_CHE516"/>
    <d v="2020-08-31T00:00:00"/>
    <d v="2021-01-01T00:00:00"/>
    <d v="2021-01-15T00:00:00"/>
    <n v="322519"/>
    <n v="0"/>
    <n v="0"/>
    <n v="0"/>
    <n v="0"/>
    <n v="0"/>
    <n v="0"/>
    <n v="0"/>
    <n v="322519"/>
    <n v="322519"/>
    <x v="0"/>
    <s v="Devuelta"/>
    <e v="#N/A"/>
    <s v="FACTURA DEVUELTA"/>
    <n v="0"/>
    <m/>
    <m/>
    <m/>
    <n v="0"/>
    <n v="322519"/>
    <n v="0"/>
    <n v="0"/>
    <n v="0"/>
    <n v="0"/>
    <n v="0"/>
    <n v="0"/>
    <n v="0"/>
    <n v="322519"/>
    <n v="322519"/>
    <n v="0"/>
    <n v="0"/>
    <n v="322519"/>
    <n v="0"/>
    <s v="NO PBS/COVID 19- se devuelve factura para que sea facturado a parte el codigo 908856 segun resolucion 1463, ya que el   no pbs debe venir solo. Deyce                                                                                                                                                                                                                                                                                                                                                                                                                                                                                                                                                                                           "/>
    <s v="COVID-19"/>
    <s v="NULL"/>
    <s v="Ambulatorio"/>
    <n v="0"/>
    <n v="0"/>
    <m/>
    <m/>
    <m/>
    <m/>
    <m/>
    <n v="0"/>
    <m/>
    <m/>
    <m/>
    <m/>
    <m/>
    <d v="2024-10-31T00:00:00"/>
  </r>
  <r>
    <n v="891300047"/>
    <s v="CLINICA PALMIRA S.A"/>
    <s v="CHE583"/>
    <s v="891300047_CHE583"/>
    <d v="2020-08-31T00:00:00"/>
    <d v="2021-01-01T00:00:00"/>
    <d v="2021-01-15T00:00:00"/>
    <n v="5652192"/>
    <n v="0"/>
    <n v="0"/>
    <n v="0"/>
    <n v="0"/>
    <n v="0"/>
    <n v="0"/>
    <n v="0"/>
    <n v="5652192"/>
    <n v="5652192"/>
    <x v="0"/>
    <s v="Devuelta"/>
    <e v="#N/A"/>
    <s v="FACTURA DEVUELTA"/>
    <n v="0"/>
    <m/>
    <m/>
    <m/>
    <n v="0"/>
    <n v="5652192"/>
    <n v="0"/>
    <n v="0"/>
    <n v="0"/>
    <n v="0"/>
    <n v="0"/>
    <n v="0"/>
    <n v="0"/>
    <n v="5652192"/>
    <n v="5652192"/>
    <n v="0"/>
    <n v="0"/>
    <n v="5652192"/>
    <n v="0"/>
    <s v="NO PBS-se devuelve, reportan 237 nepro en la WS y tanto la factura como el soporte registran 232 nepro, corregir en la  WS. Deyce                                                                                                                                                                                                                                                                                                                                                                                                                                                                                                                                                                                                               "/>
    <s v="NO PBS"/>
    <s v="NULL"/>
    <s v="Ambulatorio"/>
    <n v="0"/>
    <n v="0"/>
    <m/>
    <m/>
    <m/>
    <m/>
    <m/>
    <n v="0"/>
    <m/>
    <m/>
    <m/>
    <m/>
    <m/>
    <d v="2024-10-31T00:00:00"/>
  </r>
  <r>
    <n v="891300047"/>
    <s v="CLINICA PALMIRA S.A"/>
    <s v="CHE584"/>
    <s v="891300047_CHE584"/>
    <d v="2020-08-31T00:00:00"/>
    <d v="2021-01-01T00:00:00"/>
    <d v="2021-01-15T00:00:00"/>
    <n v="111880"/>
    <n v="0"/>
    <n v="0"/>
    <n v="0"/>
    <n v="0"/>
    <n v="0"/>
    <n v="0"/>
    <n v="0"/>
    <n v="111880"/>
    <n v="111880"/>
    <x v="0"/>
    <s v="Devuelta"/>
    <e v="#N/A"/>
    <s v="FACTURA DEVUELTA"/>
    <n v="0"/>
    <m/>
    <m/>
    <m/>
    <n v="0"/>
    <n v="111880"/>
    <n v="0"/>
    <n v="0"/>
    <n v="0"/>
    <n v="0"/>
    <n v="0"/>
    <n v="0"/>
    <n v="0"/>
    <n v="111880"/>
    <n v="111880"/>
    <n v="0"/>
    <n v="0"/>
    <n v="111880"/>
    <n v="0"/>
    <s v="NO PBS- se devuelve, fecha reportada en la WS 15/10/21 y la fecha del soporte es 01/07/20 Glucerna, corregir en la      WS. Deyce                                                                                                                                                                                                                                                                                                                                                                                                                                                                                                                                                                                                               "/>
    <s v="NO PBS"/>
    <s v="NULL"/>
    <s v="Ambulatorio"/>
    <n v="0"/>
    <n v="0"/>
    <m/>
    <m/>
    <m/>
    <m/>
    <m/>
    <n v="0"/>
    <m/>
    <m/>
    <m/>
    <m/>
    <m/>
    <d v="2024-10-31T00:00:00"/>
  </r>
  <r>
    <n v="891300047"/>
    <s v="CLINICA PALMIRA S.A"/>
    <s v="CHE586"/>
    <s v="891300047_CHE586"/>
    <d v="2020-08-31T00:00:00"/>
    <d v="2021-01-01T00:00:00"/>
    <d v="2021-05-03T00:00:00"/>
    <n v="115677"/>
    <n v="0"/>
    <n v="0"/>
    <n v="0"/>
    <n v="0"/>
    <n v="0"/>
    <n v="0"/>
    <n v="0"/>
    <n v="115677"/>
    <n v="115677"/>
    <x v="0"/>
    <s v="Devuelta"/>
    <e v="#N/A"/>
    <s v="FACTURA DEVUELTA"/>
    <n v="0"/>
    <m/>
    <m/>
    <m/>
    <n v="0"/>
    <n v="115677"/>
    <n v="0"/>
    <n v="0"/>
    <n v="0"/>
    <n v="0"/>
    <n v="0"/>
    <n v="0"/>
    <n v="0"/>
    <n v="115677"/>
    <n v="115677"/>
    <n v="0"/>
    <n v="0"/>
    <n v="115677"/>
    <n v="0"/>
    <s v="NO PBS- se devuelve, no reporte en la WS  Pregabalina codigo 19953202-02 - 14/07/2020 fecha entrega.                    Deyce                                                                                                                                                                                                                                                                                                                                                                                                                                                                                                                                                                                                                   "/>
    <s v="NO PBS"/>
    <s v="NULL"/>
    <s v="Ambulatorio"/>
    <n v="0"/>
    <n v="0"/>
    <m/>
    <m/>
    <m/>
    <m/>
    <m/>
    <n v="0"/>
    <m/>
    <m/>
    <m/>
    <m/>
    <m/>
    <d v="2024-10-31T00:00:00"/>
  </r>
  <r>
    <n v="891300047"/>
    <s v="CLINICA PALMIRA S.A"/>
    <s v="CHE587"/>
    <s v="891300047_CHE587"/>
    <d v="2020-08-31T00:00:00"/>
    <d v="2021-01-01T00:00:00"/>
    <d v="2021-01-15T00:00:00"/>
    <n v="149184"/>
    <n v="0"/>
    <n v="0"/>
    <n v="0"/>
    <n v="0"/>
    <n v="0"/>
    <n v="0"/>
    <n v="0"/>
    <n v="149184"/>
    <n v="149184"/>
    <x v="0"/>
    <s v="Devuelta"/>
    <e v="#N/A"/>
    <s v="FACTURA DEVUELTA"/>
    <n v="0"/>
    <m/>
    <m/>
    <m/>
    <n v="0"/>
    <n v="149184"/>
    <n v="0"/>
    <n v="0"/>
    <n v="0"/>
    <n v="0"/>
    <n v="0"/>
    <n v="0"/>
    <n v="0"/>
    <n v="149184"/>
    <n v="149184"/>
    <n v="0"/>
    <n v="0"/>
    <n v="149184"/>
    <n v="0"/>
    <s v="NO PBS- se devuelve, fecha de entrega en la WS 15/10/2021 fecha soportada 15/07/2020 Ensure, corregir en la WS          Deyce                                                                                                                                                                                                                                                                                                                                                                                                                                                                                                                                                                                                                   "/>
    <s v="NO PBS"/>
    <s v="NULL"/>
    <s v="Ambulatorio"/>
    <n v="0"/>
    <n v="0"/>
    <m/>
    <m/>
    <m/>
    <m/>
    <m/>
    <n v="0"/>
    <m/>
    <m/>
    <m/>
    <m/>
    <m/>
    <d v="2024-10-31T00:00:00"/>
  </r>
  <r>
    <n v="891300047"/>
    <s v="CLINICA PALMIRA S.A"/>
    <s v="CHE594"/>
    <s v="891300047_CHE594"/>
    <d v="2020-09-01T00:00:00"/>
    <d v="2021-01-01T00:00:00"/>
    <d v="2021-01-15T00:00:00"/>
    <n v="321040"/>
    <n v="0"/>
    <n v="0"/>
    <n v="0"/>
    <n v="0"/>
    <n v="0"/>
    <n v="0"/>
    <n v="0"/>
    <n v="321040"/>
    <n v="321040"/>
    <x v="0"/>
    <s v="Devuelta"/>
    <e v="#N/A"/>
    <s v="FACTURA DEVUELTA"/>
    <n v="0"/>
    <m/>
    <m/>
    <m/>
    <n v="0"/>
    <n v="321040"/>
    <n v="0"/>
    <n v="0"/>
    <n v="0"/>
    <n v="0"/>
    <n v="0"/>
    <n v="0"/>
    <n v="0"/>
    <n v="321040"/>
    <n v="321040"/>
    <n v="0"/>
    <n v="0"/>
    <n v="321040"/>
    <n v="0"/>
    <s v="NO PBS-se devuelve, reportan fecha en la WS 28/08/2020 y soportan con fecha 26/08/2020 Cefuroxima, corregir en          la WS. Deyce                                                                                                                                                                                                                                                                                                                                                                                                                                                                                                                                                                                                            "/>
    <s v="NO PBS"/>
    <s v="NULL"/>
    <s v="Ambulatorio"/>
    <n v="0"/>
    <n v="0"/>
    <m/>
    <m/>
    <m/>
    <m/>
    <m/>
    <n v="0"/>
    <m/>
    <m/>
    <m/>
    <m/>
    <m/>
    <d v="2024-10-31T00:00:00"/>
  </r>
  <r>
    <n v="891300047"/>
    <s v="CLINICA PALMIRA S.A"/>
    <s v="CHE638"/>
    <s v="891300047_CHE638"/>
    <d v="2020-09-02T00:00:00"/>
    <d v="2021-01-01T00:00:00"/>
    <d v="2021-01-15T00:00:00"/>
    <n v="2089755"/>
    <n v="0"/>
    <n v="0"/>
    <n v="0"/>
    <n v="0"/>
    <n v="0"/>
    <n v="0"/>
    <n v="0"/>
    <n v="2089755"/>
    <n v="2089755"/>
    <x v="1"/>
    <s v="Finalizada"/>
    <e v="#N/A"/>
    <s v="FACTURA ACEPTADA POR LA IPS"/>
    <n v="0"/>
    <m/>
    <m/>
    <m/>
    <n v="0"/>
    <n v="0"/>
    <n v="0"/>
    <n v="2089755"/>
    <n v="0"/>
    <n v="0"/>
    <n v="0"/>
    <n v="0"/>
    <n v="0"/>
    <n v="2089755"/>
    <n v="2089755"/>
    <n v="2089755"/>
    <n v="0"/>
    <n v="0"/>
    <n v="0"/>
    <m/>
    <m/>
    <m/>
    <m/>
    <n v="0"/>
    <n v="0"/>
    <m/>
    <m/>
    <m/>
    <m/>
    <m/>
    <n v="0"/>
    <m/>
    <m/>
    <m/>
    <m/>
    <m/>
    <d v="2024-10-31T00:00:00"/>
  </r>
  <r>
    <n v="891300047"/>
    <s v="CLINICA PALMIRA S.A"/>
    <s v="CHE760"/>
    <s v="891300047_CHE760"/>
    <d v="2020-09-07T00:00:00"/>
    <d v="2021-01-01T00:00:00"/>
    <d v="2021-01-15T00:00:00"/>
    <n v="220000"/>
    <n v="0"/>
    <n v="0"/>
    <n v="0"/>
    <n v="0"/>
    <n v="0"/>
    <n v="0"/>
    <n v="0"/>
    <n v="220000"/>
    <n v="220000"/>
    <x v="0"/>
    <s v="Devuelta"/>
    <e v="#N/A"/>
    <s v="FACTURA DEVUELTA"/>
    <n v="0"/>
    <m/>
    <m/>
    <m/>
    <n v="0"/>
    <n v="220000"/>
    <n v="0"/>
    <n v="0"/>
    <n v="0"/>
    <n v="0"/>
    <n v="0"/>
    <n v="0"/>
    <n v="0"/>
    <n v="220000"/>
    <n v="220000"/>
    <n v="0"/>
    <n v="0"/>
    <n v="220000"/>
    <n v="0"/>
    <s v="SE DEVUELVE CUENTA MEDICA CON LO SUMINISTRADO,EN CUMPLIMIENT O DE RESOLUCION 1463 SOLICITO REPORTAR EN BASE SISMUESTRA L PCR FACTURADA. CAROLINA A                                                                                                                                                                                                                                                                                                                                                                                                                                                                                                                                                                                              "/>
    <s v="COVID-19"/>
    <s v="NULL"/>
    <s v="Ambulatorio"/>
    <n v="0"/>
    <n v="0"/>
    <m/>
    <m/>
    <m/>
    <m/>
    <m/>
    <n v="0"/>
    <m/>
    <m/>
    <m/>
    <m/>
    <m/>
    <d v="2024-10-31T00:00:00"/>
  </r>
  <r>
    <n v="891300047"/>
    <s v="CLINICA PALMIRA S.A"/>
    <s v="CHE905"/>
    <s v="891300047_CHE905"/>
    <d v="2020-09-15T00:00:00"/>
    <d v="2021-01-01T00:00:00"/>
    <d v="2021-01-15T00:00:00"/>
    <n v="990966"/>
    <n v="0"/>
    <n v="0"/>
    <n v="0"/>
    <n v="0"/>
    <n v="0"/>
    <n v="0"/>
    <n v="0"/>
    <n v="990966"/>
    <n v="990966"/>
    <x v="0"/>
    <s v="Devuelta"/>
    <e v="#N/A"/>
    <s v="FACTURA DEVUELTA"/>
    <n v="0"/>
    <m/>
    <m/>
    <m/>
    <n v="0"/>
    <n v="990966"/>
    <n v="0"/>
    <n v="0"/>
    <n v="0"/>
    <n v="0"/>
    <n v="0"/>
    <n v="0"/>
    <n v="0"/>
    <n v="990966"/>
    <n v="990966"/>
    <n v="0"/>
    <n v="0"/>
    <n v="990966"/>
    <n v="0"/>
    <s v="NO PBS- se devuelve, sin reporte en la WS, Glucerna y Ertapenem, fecha de entrega 08/09/2020, reportar                  Deyce                                                                                                                                                                                                                                                                                                                                                                                                                                                                                                                                                                                                                   "/>
    <s v="NO PBS"/>
    <s v="NULL"/>
    <s v="Ambulatorio"/>
    <n v="0"/>
    <n v="0"/>
    <m/>
    <m/>
    <m/>
    <m/>
    <m/>
    <n v="0"/>
    <m/>
    <m/>
    <m/>
    <m/>
    <m/>
    <d v="2024-10-31T00:00:00"/>
  </r>
  <r>
    <n v="891300047"/>
    <s v="CLINICA PALMIRA S.A"/>
    <s v="CHE2321"/>
    <s v="891300047_CHE2321"/>
    <d v="2020-12-17T00:00:00"/>
    <d v="2021-01-01T00:00:00"/>
    <d v="2021-01-16T00:00:00"/>
    <n v="433988"/>
    <n v="0"/>
    <n v="0"/>
    <n v="0"/>
    <n v="0"/>
    <n v="0"/>
    <n v="0"/>
    <n v="0"/>
    <n v="433988"/>
    <n v="433988"/>
    <x v="2"/>
    <s v="Finalizada"/>
    <e v="#N/A"/>
    <s v="FACTURA COVID-19"/>
    <n v="425308"/>
    <n v="1221695869"/>
    <m/>
    <m/>
    <n v="0"/>
    <n v="0"/>
    <n v="0"/>
    <n v="0"/>
    <n v="0"/>
    <n v="0"/>
    <n v="0"/>
    <n v="0"/>
    <n v="433988"/>
    <n v="433988"/>
    <n v="433988"/>
    <n v="0"/>
    <n v="0"/>
    <n v="0"/>
    <n v="0"/>
    <m/>
    <m/>
    <m/>
    <m/>
    <n v="433988"/>
    <n v="0"/>
    <m/>
    <m/>
    <m/>
    <m/>
    <m/>
    <n v="0"/>
    <m/>
    <m/>
    <m/>
    <m/>
    <m/>
    <d v="2024-10-31T00:00:00"/>
  </r>
  <r>
    <n v="891300047"/>
    <s v="CLINICA PALMIRA S.A"/>
    <s v="FECP12998"/>
    <s v="891300047_FECP12998"/>
    <d v="2021-01-16T00:00:00"/>
    <d v="2021-02-01T00:00:00"/>
    <d v="2021-02-16T00:00:00"/>
    <n v="216994"/>
    <n v="0"/>
    <n v="0"/>
    <n v="0"/>
    <n v="0"/>
    <n v="0"/>
    <n v="0"/>
    <n v="0"/>
    <n v="216994"/>
    <n v="216994"/>
    <x v="0"/>
    <s v="Devuelta"/>
    <e v="#N/A"/>
    <s v="FACTURA DEVUELTA"/>
    <n v="0"/>
    <m/>
    <m/>
    <m/>
    <n v="0"/>
    <n v="216994"/>
    <n v="0"/>
    <n v="0"/>
    <n v="0"/>
    <n v="0"/>
    <n v="0"/>
    <n v="0"/>
    <n v="0"/>
    <n v="216994"/>
    <n v="216994"/>
    <n v="0"/>
    <n v="0"/>
    <n v="216994"/>
    <n v="0"/>
    <s v="SE DEVUELVE CUENTA MEDICA CON SOPORTES SUMINISTRADOS,VALIDAR  PACIENTE TRABAJADOR DEL AREA DE LA SALUD.                 DECRETO 676 2020,COBRO ACARGO DE ARL. CAROLINA A                                                                                                                                                                                                                                                                                                                                                                                                                                                                                                                                                                        "/>
    <s v="ARL"/>
    <s v="NULL"/>
    <s v="Ambulatorio"/>
    <n v="0"/>
    <n v="0"/>
    <m/>
    <m/>
    <m/>
    <m/>
    <m/>
    <n v="0"/>
    <m/>
    <m/>
    <m/>
    <m/>
    <m/>
    <d v="2024-10-31T00:00:00"/>
  </r>
  <r>
    <n v="891300047"/>
    <s v="CLINICA PALMIRA S.A"/>
    <s v="FECP13009"/>
    <s v="891300047_FECP13009"/>
    <d v="2021-01-16T00:00:00"/>
    <d v="2021-02-01T00:00:00"/>
    <d v="2021-02-16T00:00:00"/>
    <n v="216994"/>
    <n v="0"/>
    <n v="0"/>
    <n v="0"/>
    <n v="0"/>
    <n v="0"/>
    <n v="0"/>
    <n v="0"/>
    <n v="216994"/>
    <n v="216994"/>
    <x v="0"/>
    <s v="Devuelta"/>
    <e v="#N/A"/>
    <s v="FACTURA DEVUELTA"/>
    <n v="0"/>
    <m/>
    <m/>
    <m/>
    <n v="0"/>
    <n v="216994"/>
    <n v="0"/>
    <n v="0"/>
    <n v="0"/>
    <n v="0"/>
    <n v="0"/>
    <n v="0"/>
    <n v="0"/>
    <n v="216994"/>
    <n v="216994"/>
    <n v="0"/>
    <n v="0"/>
    <n v="216994"/>
    <n v="0"/>
    <s v="SE DEVUELVE CUENTA MEDICA CON SOPORTES SUMINISTRADOS,PACIENT E TRABAJADOR DEL AREA DE LA SALUD. LABORATORIO A CARGO DE AL SEGUN DECRETO 676. CAROLINA ARANGO                                                                                                                                                                                                                                                                                                                                                                                                                                                                                                                                                                                    "/>
    <s v="ARL"/>
    <s v="NULL"/>
    <s v="Ambulatorio"/>
    <n v="0"/>
    <n v="0"/>
    <m/>
    <m/>
    <m/>
    <m/>
    <m/>
    <n v="0"/>
    <m/>
    <m/>
    <m/>
    <m/>
    <m/>
    <d v="2024-10-31T00:00:00"/>
  </r>
  <r>
    <n v="891300047"/>
    <s v="CLINICA PALMIRA S.A"/>
    <s v="FECP13072"/>
    <s v="891300047_FECP13072"/>
    <d v="2021-01-18T00:00:00"/>
    <d v="2021-02-01T00:00:00"/>
    <d v="2021-02-16T00:00:00"/>
    <n v="297826"/>
    <n v="0"/>
    <n v="0"/>
    <n v="0"/>
    <n v="0"/>
    <n v="0"/>
    <n v="0"/>
    <n v="0"/>
    <n v="297826"/>
    <n v="297826"/>
    <x v="0"/>
    <s v="Devuelta"/>
    <e v="#N/A"/>
    <s v="FACTURA DEVUELTA"/>
    <n v="0"/>
    <m/>
    <m/>
    <m/>
    <n v="0"/>
    <n v="297826"/>
    <n v="0"/>
    <n v="0"/>
    <n v="0"/>
    <n v="0"/>
    <n v="0"/>
    <n v="0"/>
    <n v="0"/>
    <n v="297826"/>
    <n v="297826"/>
    <n v="0"/>
    <n v="0"/>
    <n v="297826"/>
    <n v="0"/>
    <s v="SE DEVUELVE CUENTA MEDICA CON SOPORTES SUMINISTRADOS, PACIEN E PRESENTADO ES TRABAJADOR DE LA SALUD, CON CARGO A ARL VALDAR DECRETO 676 DE 2020. CAROLINA ARANGO                                                                                                                                                                                                                                                                                                                                                                                                                                                                                                                                                                                "/>
    <s v="ARL"/>
    <s v="NULL"/>
    <s v="Ambulatorio"/>
    <n v="0"/>
    <n v="0"/>
    <m/>
    <m/>
    <m/>
    <m/>
    <m/>
    <n v="0"/>
    <m/>
    <m/>
    <m/>
    <m/>
    <m/>
    <d v="2024-10-31T00:00:00"/>
  </r>
  <r>
    <n v="891300047"/>
    <s v="CLINICA PALMIRA S.A"/>
    <s v="FECP13075"/>
    <s v="891300047_FECP13075"/>
    <d v="2021-01-18T00:00:00"/>
    <d v="2021-02-01T00:00:00"/>
    <d v="2021-02-16T00:00:00"/>
    <n v="297826"/>
    <n v="0"/>
    <n v="0"/>
    <n v="0"/>
    <n v="0"/>
    <n v="0"/>
    <n v="0"/>
    <n v="0"/>
    <n v="297826"/>
    <n v="297826"/>
    <x v="2"/>
    <s v="Finalizada"/>
    <e v="#N/A"/>
    <s v="FACTURA COVID-19"/>
    <n v="0"/>
    <m/>
    <m/>
    <m/>
    <n v="0"/>
    <n v="0"/>
    <n v="0"/>
    <n v="0"/>
    <n v="0"/>
    <n v="0"/>
    <n v="0"/>
    <n v="0"/>
    <n v="297826"/>
    <n v="297826"/>
    <n v="297826"/>
    <n v="297826"/>
    <n v="0"/>
    <n v="0"/>
    <n v="0"/>
    <m/>
    <m/>
    <m/>
    <m/>
    <n v="0"/>
    <n v="0"/>
    <m/>
    <m/>
    <m/>
    <m/>
    <m/>
    <n v="0"/>
    <m/>
    <m/>
    <m/>
    <m/>
    <m/>
    <d v="2024-10-31T00:00:00"/>
  </r>
  <r>
    <n v="891300047"/>
    <s v="CLINICA PALMIRA S.A"/>
    <s v="FECP13080"/>
    <s v="891300047_FECP13080"/>
    <d v="2021-01-18T00:00:00"/>
    <d v="2021-02-01T00:00:00"/>
    <d v="2021-02-16T00:00:00"/>
    <n v="297826"/>
    <n v="0"/>
    <n v="0"/>
    <n v="0"/>
    <n v="0"/>
    <n v="0"/>
    <n v="0"/>
    <n v="0"/>
    <n v="297826"/>
    <n v="297826"/>
    <x v="0"/>
    <s v="Devuelta"/>
    <e v="#N/A"/>
    <s v="FACTURA DEVUELTA"/>
    <n v="0"/>
    <m/>
    <m/>
    <m/>
    <n v="0"/>
    <n v="297826"/>
    <n v="0"/>
    <n v="0"/>
    <n v="0"/>
    <n v="0"/>
    <n v="0"/>
    <n v="0"/>
    <n v="0"/>
    <n v="297826"/>
    <n v="297826"/>
    <n v="0"/>
    <n v="0"/>
    <n v="297826"/>
    <n v="0"/>
    <s v="Se sostiene devolucion deben anexar resultado de los laborat orios facturados segun marco normativo res 3047.y cumplir cn los requisitos de resolucion 1463. reportar ante sismuestr a los lab facturados. carolina a                                                                                                                                                                                                                                                                                                                                                                                                                                                                                                                           "/>
    <s v="SOPORTE"/>
    <s v="NULL"/>
    <s v="Ambulatorio"/>
    <n v="0"/>
    <n v="0"/>
    <m/>
    <m/>
    <m/>
    <m/>
    <m/>
    <n v="0"/>
    <m/>
    <m/>
    <m/>
    <m/>
    <m/>
    <d v="2024-10-31T00:00:00"/>
  </r>
  <r>
    <n v="891300047"/>
    <s v="CLINICA PALMIRA S.A"/>
    <s v="FECP13547"/>
    <s v="891300047_FECP13547"/>
    <d v="2021-01-22T00:00:00"/>
    <d v="2021-02-01T00:00:00"/>
    <d v="2021-02-16T00:00:00"/>
    <n v="80832"/>
    <n v="0"/>
    <n v="0"/>
    <n v="0"/>
    <n v="0"/>
    <n v="0"/>
    <n v="0"/>
    <n v="0"/>
    <n v="80832"/>
    <n v="80832"/>
    <x v="1"/>
    <s v="Finalizada"/>
    <e v="#N/A"/>
    <s v="FACTURA ACEPTADA POR LA IPS"/>
    <n v="0"/>
    <m/>
    <m/>
    <m/>
    <n v="0"/>
    <n v="0"/>
    <n v="0"/>
    <n v="80832"/>
    <n v="0"/>
    <n v="0"/>
    <n v="0"/>
    <n v="0"/>
    <n v="0"/>
    <n v="80832"/>
    <n v="80832"/>
    <n v="80832"/>
    <n v="0"/>
    <n v="0"/>
    <n v="0"/>
    <m/>
    <m/>
    <m/>
    <m/>
    <n v="0"/>
    <n v="0"/>
    <m/>
    <m/>
    <m/>
    <m/>
    <m/>
    <n v="0"/>
    <m/>
    <m/>
    <m/>
    <m/>
    <m/>
    <d v="2024-10-31T00:00:00"/>
  </r>
  <r>
    <n v="891300047"/>
    <s v="CLINICA PALMIRA S.A"/>
    <s v="FECP15468"/>
    <s v="891300047_FECP15468"/>
    <d v="2021-02-15T00:00:00"/>
    <d v="2021-03-01T00:00:00"/>
    <d v="2021-03-18T00:00:00"/>
    <n v="80832"/>
    <n v="0"/>
    <n v="0"/>
    <n v="0"/>
    <n v="0"/>
    <n v="0"/>
    <n v="0"/>
    <n v="0"/>
    <n v="80832"/>
    <n v="80832"/>
    <x v="2"/>
    <s v="Finalizada"/>
    <e v="#N/A"/>
    <s v="FACTURA COVID-19"/>
    <n v="79215"/>
    <n v="1908632483"/>
    <m/>
    <m/>
    <n v="0"/>
    <n v="0"/>
    <n v="0"/>
    <n v="0"/>
    <n v="0"/>
    <n v="0"/>
    <n v="0"/>
    <n v="0"/>
    <n v="80832"/>
    <n v="80832"/>
    <n v="80832"/>
    <n v="0"/>
    <n v="0"/>
    <n v="0"/>
    <n v="0"/>
    <m/>
    <m/>
    <m/>
    <m/>
    <n v="80832"/>
    <n v="0"/>
    <m/>
    <m/>
    <m/>
    <m/>
    <m/>
    <n v="0"/>
    <m/>
    <m/>
    <m/>
    <m/>
    <m/>
    <d v="2024-10-31T00:00:00"/>
  </r>
  <r>
    <n v="891300047"/>
    <s v="CLINICA PALMIRA S.A"/>
    <s v="CHE2685"/>
    <s v="891300047_CHE2685"/>
    <d v="2021-01-18T00:00:00"/>
    <d v="2021-04-01T00:00:00"/>
    <d v="2021-04-08T00:00:00"/>
    <n v="216994"/>
    <n v="0"/>
    <n v="0"/>
    <n v="0"/>
    <n v="0"/>
    <n v="0"/>
    <n v="0"/>
    <n v="0"/>
    <n v="216994"/>
    <n v="216994"/>
    <x v="2"/>
    <s v="Finalizada"/>
    <e v="#N/A"/>
    <s v="FACTURA COVID-19"/>
    <n v="212654"/>
    <n v="1221741406"/>
    <m/>
    <m/>
    <n v="0"/>
    <n v="0"/>
    <n v="0"/>
    <n v="0"/>
    <n v="0"/>
    <n v="0"/>
    <n v="0"/>
    <n v="0"/>
    <n v="216994"/>
    <n v="216994"/>
    <n v="216994"/>
    <n v="0"/>
    <n v="0"/>
    <n v="0"/>
    <n v="0"/>
    <m/>
    <m/>
    <m/>
    <m/>
    <n v="216994"/>
    <n v="0"/>
    <m/>
    <m/>
    <m/>
    <m/>
    <m/>
    <n v="0"/>
    <m/>
    <m/>
    <m/>
    <m/>
    <m/>
    <d v="2024-10-31T00:00:00"/>
  </r>
  <r>
    <n v="891300047"/>
    <s v="CLINICA PALMIRA S.A"/>
    <s v="FECP13099"/>
    <s v="891300047_FECP13099"/>
    <d v="2021-01-18T00:00:00"/>
    <d v="2021-04-01T00:00:00"/>
    <d v="2021-04-08T00:00:00"/>
    <n v="297826"/>
    <n v="0"/>
    <n v="0"/>
    <n v="0"/>
    <n v="0"/>
    <n v="0"/>
    <n v="0"/>
    <n v="0"/>
    <n v="297826"/>
    <n v="297826"/>
    <x v="0"/>
    <s v="Devuelta"/>
    <e v="#N/A"/>
    <s v="FACTURA DEVUELTA"/>
    <n v="0"/>
    <m/>
    <m/>
    <m/>
    <n v="0"/>
    <n v="297826"/>
    <n v="0"/>
    <n v="0"/>
    <n v="0"/>
    <n v="0"/>
    <n v="0"/>
    <n v="0"/>
    <n v="0"/>
    <n v="297826"/>
    <n v="297826"/>
    <n v="0"/>
    <n v="0"/>
    <n v="297826"/>
    <n v="0"/>
    <s v="Se devuelve cuenta con lo suministrado,validar soportes anex ados,pues no envian el resultado de lab 908856;anexar sopores SISMUESTRAS de los 2 lab;solicitar autorizacion para lab al correo autorizacionescap@epscomfenalcovalle.com.co                                                                                                                                                                                                                                                                                                                                                                                                                                                                                                       "/>
    <s v="COVID-19"/>
    <s v="NULL"/>
    <s v="Ambulatorio"/>
    <n v="0"/>
    <n v="0"/>
    <m/>
    <m/>
    <m/>
    <m/>
    <m/>
    <n v="0"/>
    <m/>
    <m/>
    <m/>
    <m/>
    <m/>
    <d v="2024-10-31T00:00:00"/>
  </r>
  <r>
    <n v="891300047"/>
    <s v="CLINICA PALMIRA S.A"/>
    <s v="FECP13990"/>
    <s v="891300047_FECP13990"/>
    <d v="2021-01-29T00:00:00"/>
    <d v="2021-04-01T00:00:00"/>
    <d v="2021-04-08T00:00:00"/>
    <n v="316994"/>
    <n v="0"/>
    <n v="0"/>
    <n v="0"/>
    <n v="0"/>
    <n v="0"/>
    <n v="0"/>
    <n v="0"/>
    <n v="316994"/>
    <n v="316994"/>
    <x v="0"/>
    <s v="Devuelta"/>
    <e v="#N/A"/>
    <s v="FACTURA DEVUELTA"/>
    <n v="0"/>
    <m/>
    <m/>
    <m/>
    <n v="0"/>
    <n v="316994"/>
    <n v="0"/>
    <n v="0"/>
    <n v="0"/>
    <n v="0"/>
    <n v="0"/>
    <n v="0"/>
    <n v="0"/>
    <n v="316994"/>
    <n v="316994"/>
    <n v="0"/>
    <n v="0"/>
    <n v="316994"/>
    <n v="0"/>
    <s v="Se devuelve cuenta medica con soportes suministrados,validar soportes enviados,no envian resultados de laboratorios factrados;no envian sismuestra de los 3 laboratorios;anexar just ificacion de 3 laboratorios diagosticos en 1 dia;solicitar Autorizacion para los 3 laboratorios a los correos autorizacionescap@epscomfenalcovalle.com.co                          capautorizaciones@epscomfenalcovalle.com.co CAROLINA A                                                                                                                                                                                                                                                                                                                  "/>
    <s v="COVID-19"/>
    <s v="NULL"/>
    <s v="Ambulatorio"/>
    <n v="0"/>
    <n v="0"/>
    <m/>
    <m/>
    <m/>
    <m/>
    <m/>
    <n v="0"/>
    <m/>
    <m/>
    <m/>
    <m/>
    <m/>
    <d v="2024-10-31T00:00:00"/>
  </r>
  <r>
    <n v="891300047"/>
    <s v="CLINICA PALMIRA S.A"/>
    <s v="CHE3174"/>
    <s v="891300047_CHE3174"/>
    <d v="2021-02-19T00:00:00"/>
    <d v="2021-04-01T00:00:00"/>
    <d v="2021-04-08T00:00:00"/>
    <n v="249451"/>
    <n v="0"/>
    <n v="0"/>
    <n v="0"/>
    <n v="0"/>
    <n v="0"/>
    <n v="0"/>
    <n v="0"/>
    <n v="249451"/>
    <n v="249451"/>
    <x v="0"/>
    <s v="Devuelta"/>
    <e v="#N/A"/>
    <s v="FACTURA DEVUELTA"/>
    <n v="0"/>
    <m/>
    <m/>
    <m/>
    <n v="0"/>
    <n v="249451"/>
    <n v="0"/>
    <n v="0"/>
    <n v="0"/>
    <n v="0"/>
    <n v="0"/>
    <n v="0"/>
    <n v="0"/>
    <n v="249451"/>
    <n v="249451"/>
    <n v="0"/>
    <n v="0"/>
    <n v="249451"/>
    <n v="0"/>
    <s v="NO PBS- se devuelve, sin reporte en la WS , codigo 141001 nepro bp - codigo 140902 nepro ap - fecha entrega             21/01/2021. registrar en la WS Deyce                                                                                                                                                                                                                                                                                                                                                                                                                                                                                                                                                                                    "/>
    <s v="NO PBS"/>
    <s v="NULL"/>
    <s v="Ambulatorio"/>
    <n v="0"/>
    <n v="0"/>
    <m/>
    <m/>
    <m/>
    <m/>
    <m/>
    <n v="0"/>
    <m/>
    <m/>
    <m/>
    <m/>
    <m/>
    <d v="2024-10-31T00:00:00"/>
  </r>
  <r>
    <n v="891300047"/>
    <s v="CLINICA PALMIRA S.A"/>
    <s v="CHE3299"/>
    <s v="891300047_CHE3299"/>
    <d v="2021-02-27T00:00:00"/>
    <d v="2021-04-01T00:00:00"/>
    <d v="2021-04-08T00:00:00"/>
    <n v="149924"/>
    <n v="0"/>
    <n v="0"/>
    <n v="0"/>
    <n v="0"/>
    <n v="0"/>
    <n v="0"/>
    <n v="0"/>
    <n v="149924"/>
    <n v="149924"/>
    <x v="0"/>
    <s v="Devuelta"/>
    <e v="#N/A"/>
    <s v="FACTURA DEVUELTA"/>
    <n v="0"/>
    <m/>
    <m/>
    <m/>
    <n v="0"/>
    <n v="149924"/>
    <n v="0"/>
    <n v="0"/>
    <n v="0"/>
    <n v="0"/>
    <n v="0"/>
    <n v="0"/>
    <n v="0"/>
    <n v="149924"/>
    <n v="149924"/>
    <n v="0"/>
    <n v="0"/>
    <n v="149924"/>
    <n v="0"/>
    <s v="NO PBS- se devuelve- codigo 50476-05 nulytely sin reporte en la WS fecha entrega 03/02/2021, reportar                   Deyce                                                                                                                                                                                                                                                                                                                                                                                                                                                                                                                                                                                                                   "/>
    <s v="NO PBS"/>
    <s v="NULL"/>
    <s v="Ambulatorio"/>
    <n v="0"/>
    <n v="0"/>
    <m/>
    <m/>
    <m/>
    <m/>
    <m/>
    <n v="0"/>
    <m/>
    <m/>
    <m/>
    <m/>
    <m/>
    <d v="2024-10-31T00:00:00"/>
  </r>
  <r>
    <n v="891300047"/>
    <s v="CLINICA PALMIRA S.A"/>
    <s v="FECP16514"/>
    <s v="891300047_FECP16514"/>
    <d v="2021-03-01T00:00:00"/>
    <d v="2021-04-01T00:00:00"/>
    <d v="2021-04-14T00:00:00"/>
    <n v="80832"/>
    <n v="0"/>
    <n v="0"/>
    <n v="0"/>
    <n v="0"/>
    <n v="0"/>
    <n v="0"/>
    <n v="0"/>
    <n v="80832"/>
    <n v="80832"/>
    <x v="2"/>
    <s v="Finalizada"/>
    <e v="#N/A"/>
    <s v="FACTURA COVID-19"/>
    <n v="79215"/>
    <n v="1221754318"/>
    <m/>
    <m/>
    <n v="0"/>
    <n v="0"/>
    <n v="0"/>
    <n v="0"/>
    <n v="0"/>
    <n v="0"/>
    <n v="0"/>
    <n v="0"/>
    <n v="80832"/>
    <n v="80832"/>
    <n v="80832"/>
    <n v="0"/>
    <n v="0"/>
    <n v="0"/>
    <n v="0"/>
    <m/>
    <m/>
    <m/>
    <m/>
    <n v="80832"/>
    <n v="0"/>
    <m/>
    <m/>
    <m/>
    <m/>
    <m/>
    <n v="0"/>
    <m/>
    <m/>
    <m/>
    <m/>
    <m/>
    <d v="2024-10-31T00:00:00"/>
  </r>
  <r>
    <n v="891300047"/>
    <s v="CLINICA PALMIRA S.A"/>
    <s v="FECP16556"/>
    <s v="891300047_FECP16556"/>
    <d v="2021-03-02T00:00:00"/>
    <d v="2021-04-01T00:00:00"/>
    <d v="2021-04-16T00:00:00"/>
    <n v="216994"/>
    <n v="0"/>
    <n v="0"/>
    <n v="0"/>
    <n v="0"/>
    <n v="0"/>
    <n v="0"/>
    <n v="0"/>
    <n v="216994"/>
    <n v="216994"/>
    <x v="2"/>
    <s v="Finalizada"/>
    <e v="#N/A"/>
    <s v="FACTURA COVID-19"/>
    <n v="212654"/>
    <n v="1221723051"/>
    <m/>
    <m/>
    <n v="0"/>
    <n v="0"/>
    <n v="0"/>
    <n v="0"/>
    <n v="0"/>
    <n v="0"/>
    <n v="0"/>
    <n v="0"/>
    <n v="216994"/>
    <n v="216994"/>
    <n v="216994"/>
    <n v="0"/>
    <n v="0"/>
    <n v="0"/>
    <n v="0"/>
    <m/>
    <m/>
    <m/>
    <m/>
    <n v="216994"/>
    <n v="0"/>
    <m/>
    <m/>
    <m/>
    <m/>
    <m/>
    <n v="0"/>
    <m/>
    <m/>
    <m/>
    <m/>
    <m/>
    <d v="2024-10-31T00:00:00"/>
  </r>
  <r>
    <n v="891300047"/>
    <s v="CLINICA PALMIRA S.A"/>
    <s v="FECP17932"/>
    <s v="891300047_FECP17932"/>
    <d v="2021-03-24T00:00:00"/>
    <d v="2021-04-01T00:00:00"/>
    <d v="2021-04-14T00:00:00"/>
    <n v="80832"/>
    <n v="0"/>
    <n v="0"/>
    <n v="0"/>
    <n v="0"/>
    <n v="0"/>
    <n v="0"/>
    <n v="0"/>
    <n v="80832"/>
    <n v="80832"/>
    <x v="2"/>
    <s v="Finalizada"/>
    <e v="#N/A"/>
    <s v="FACTURA COVID-19"/>
    <n v="79215"/>
    <n v="1221754320"/>
    <m/>
    <m/>
    <n v="0"/>
    <n v="0"/>
    <n v="0"/>
    <n v="0"/>
    <n v="0"/>
    <n v="0"/>
    <n v="0"/>
    <n v="0"/>
    <n v="80832"/>
    <n v="80832"/>
    <n v="80832"/>
    <n v="0"/>
    <n v="0"/>
    <n v="0"/>
    <n v="0"/>
    <m/>
    <m/>
    <m/>
    <m/>
    <n v="80832"/>
    <n v="0"/>
    <m/>
    <m/>
    <m/>
    <m/>
    <m/>
    <n v="0"/>
    <m/>
    <m/>
    <m/>
    <m/>
    <m/>
    <d v="2024-10-31T00:00:00"/>
  </r>
  <r>
    <n v="891300047"/>
    <s v="CLINICA PALMIRA S.A"/>
    <s v="FECP22047"/>
    <s v="891300047_FECP22047"/>
    <d v="2021-05-12T00:00:00"/>
    <d v="2021-06-01T00:00:00"/>
    <d v="2021-06-12T00:00:00"/>
    <n v="80832"/>
    <n v="0"/>
    <n v="0"/>
    <n v="0"/>
    <n v="0"/>
    <n v="0"/>
    <n v="0"/>
    <n v="0"/>
    <n v="80832"/>
    <n v="80832"/>
    <x v="0"/>
    <s v="Devuelta"/>
    <e v="#N/A"/>
    <s v="FACTURA DEVUELTA"/>
    <n v="0"/>
    <m/>
    <m/>
    <m/>
    <n v="0"/>
    <n v="80832"/>
    <n v="0"/>
    <n v="0"/>
    <n v="0"/>
    <n v="0"/>
    <n v="0"/>
    <n v="0"/>
    <n v="0"/>
    <n v="80832"/>
    <n v="80832"/>
    <n v="0"/>
    <n v="0"/>
    <n v="80832"/>
    <n v="0"/>
    <s v="Se sostiene devolución, presentan factura sin resultado de laboratorio facturado, no adjuntan sismuestra.               validar todo el marco normativo RESOLICIÓN 1463.Presentar fa ctura con soportes completos. CAROLINA ARANGO                                                                                                                                                                                                                                                                                                                                                                                                                                                                                                              "/>
    <s v="SOPORTE"/>
    <s v="NULL"/>
    <s v="Ambulatorio"/>
    <n v="0"/>
    <n v="0"/>
    <m/>
    <m/>
    <m/>
    <m/>
    <m/>
    <n v="0"/>
    <m/>
    <m/>
    <m/>
    <m/>
    <m/>
    <d v="2024-10-31T00:00:00"/>
  </r>
  <r>
    <n v="891300047"/>
    <s v="CLINICA PALMIRA S.A"/>
    <s v="FECP24883"/>
    <s v="891300047_FECP24883"/>
    <d v="2021-06-22T00:00:00"/>
    <d v="2021-07-01T00:00:00"/>
    <d v="2021-07-18T00:00:00"/>
    <n v="80832"/>
    <n v="0"/>
    <n v="0"/>
    <n v="0"/>
    <n v="0"/>
    <n v="0"/>
    <n v="0"/>
    <n v="0"/>
    <n v="80832"/>
    <n v="80832"/>
    <x v="0"/>
    <s v="Devuelta"/>
    <e v="#N/A"/>
    <s v="FACTURA DEVUELTA"/>
    <n v="0"/>
    <m/>
    <m/>
    <m/>
    <n v="0"/>
    <n v="80832"/>
    <n v="0"/>
    <n v="0"/>
    <n v="0"/>
    <n v="0"/>
    <n v="0"/>
    <n v="0"/>
    <n v="0"/>
    <n v="80832"/>
    <n v="80832"/>
    <n v="0"/>
    <n v="0"/>
    <n v="80832"/>
    <n v="0"/>
    <s v="SE DEVUELVE CUENTA MEDICA CON SOPORTES SUMINISTRADOS PACIENT E FACTURADO DESEMPEÑA COMO AUX DE ENFERMERIA EN LA INSTITUCÓN, FACTURACION A CARGO DE ARL CORRESPONDIENTE.SEGUN DECRETO 676 CAROLINA A                                                                                                                                                                                                                                                                                                                                                                                                                                                                                                                                             "/>
    <s v="SOPORTE"/>
    <s v="NULL"/>
    <s v="Ambulatorio"/>
    <n v="0"/>
    <n v="0"/>
    <m/>
    <m/>
    <m/>
    <m/>
    <m/>
    <n v="0"/>
    <m/>
    <m/>
    <m/>
    <m/>
    <m/>
    <d v="2024-10-31T00:00:00"/>
  </r>
  <r>
    <n v="891300047"/>
    <s v="CLINICA PALMIRA S.A"/>
    <s v="FECP25514"/>
    <s v="891300047_FECP25514"/>
    <d v="2021-07-01T00:00:00"/>
    <d v="2021-08-01T00:00:00"/>
    <d v="2021-08-14T00:00:00"/>
    <n v="216994"/>
    <n v="0"/>
    <n v="0"/>
    <n v="0"/>
    <n v="0"/>
    <n v="0"/>
    <n v="0"/>
    <n v="0"/>
    <n v="216994"/>
    <n v="216994"/>
    <x v="0"/>
    <s v="Devuelta"/>
    <e v="#N/A"/>
    <s v="FACTURA DEVUELTA"/>
    <n v="0"/>
    <m/>
    <m/>
    <m/>
    <n v="0"/>
    <n v="216994"/>
    <n v="0"/>
    <n v="0"/>
    <n v="0"/>
    <n v="0"/>
    <n v="0"/>
    <n v="0"/>
    <n v="0"/>
    <n v="216994"/>
    <n v="216994"/>
    <n v="0"/>
    <n v="0"/>
    <n v="216994"/>
    <n v="0"/>
    <s v="SE DEVUELVE CUENTA MEDICA COVID,#1 FACTURAN PACIENTE EL CUAL  LABORA COMO MEDICO SEGUN RELATO DE CAUSA DE CONSULTA,#2 SEUN DECRETO 676 EL PACIENTE DEBE SER ASUMIDO POR LA ARL ENCAR GADA. CAROLINA ARANGO                                                                                                                                                                                                                                                                                                                                                                                                                                                                                                                                      "/>
    <s v="COVID-19"/>
    <s v="NULL"/>
    <s v="Ambulatorio"/>
    <n v="0"/>
    <n v="0"/>
    <m/>
    <m/>
    <m/>
    <m/>
    <m/>
    <n v="0"/>
    <m/>
    <m/>
    <m/>
    <m/>
    <m/>
    <d v="2024-10-31T00:00:00"/>
  </r>
  <r>
    <n v="891300047"/>
    <s v="CLINICA PALMIRA S.A"/>
    <s v="FECP25990"/>
    <s v="891300047_FECP25990"/>
    <d v="2021-07-08T00:00:00"/>
    <d v="2021-08-01T00:00:00"/>
    <d v="2021-08-14T00:00:00"/>
    <n v="80832"/>
    <n v="0"/>
    <n v="0"/>
    <n v="0"/>
    <n v="0"/>
    <n v="0"/>
    <n v="0"/>
    <n v="0"/>
    <n v="80832"/>
    <n v="80832"/>
    <x v="0"/>
    <s v="Devuelta"/>
    <e v="#N/A"/>
    <s v="FACTURA DEVUELTA"/>
    <n v="0"/>
    <m/>
    <m/>
    <m/>
    <n v="0"/>
    <n v="80832"/>
    <n v="0"/>
    <n v="0"/>
    <n v="0"/>
    <n v="0"/>
    <n v="0"/>
    <n v="0"/>
    <n v="0"/>
    <n v="80832"/>
    <n v="80832"/>
    <n v="0"/>
    <n v="0"/>
    <n v="80832"/>
    <n v="0"/>
    <s v="SE DEVUELVE CUENTA MEDICA CON SOPORTES ANEXADOS,#1USUARIO FA CTURADO ES TRABAJADOR DEL AREA DE LA SALUD NO PROCEDENTE A OBRO SEGUN DECRETO 676 DEBE SER ASUMIDO POR LA ARL. CAROLINA  ARANGO                                                                                                                                                                                                                                                                                                                                                                                                                                                                                                                                                    "/>
    <s v="ARL"/>
    <s v="NULL"/>
    <s v="Ambulatorio"/>
    <n v="0"/>
    <n v="0"/>
    <m/>
    <m/>
    <m/>
    <m/>
    <m/>
    <n v="0"/>
    <m/>
    <m/>
    <m/>
    <m/>
    <m/>
    <d v="2024-10-31T00:00:00"/>
  </r>
  <r>
    <n v="891300047"/>
    <s v="CLINICA PALMIRA S.A"/>
    <s v="FECP26587"/>
    <s v="891300047_FECP26587"/>
    <d v="2021-07-17T00:00:00"/>
    <d v="2021-08-01T00:00:00"/>
    <d v="2021-08-14T00:00:00"/>
    <n v="297826"/>
    <n v="0"/>
    <n v="0"/>
    <n v="0"/>
    <n v="0"/>
    <n v="0"/>
    <n v="0"/>
    <n v="0"/>
    <n v="297826"/>
    <n v="297826"/>
    <x v="0"/>
    <s v="Devuelta"/>
    <e v="#N/A"/>
    <s v="FACTURA DEVUELTA"/>
    <n v="0"/>
    <m/>
    <m/>
    <m/>
    <n v="0"/>
    <n v="297826"/>
    <n v="0"/>
    <n v="0"/>
    <n v="0"/>
    <n v="0"/>
    <n v="0"/>
    <n v="0"/>
    <n v="0"/>
    <n v="297826"/>
    <n v="297826"/>
    <n v="0"/>
    <n v="0"/>
    <n v="297826"/>
    <n v="0"/>
    <s v="SE DEVUELVE CUENTA MEDICA CON SOPORTES SUMINISTRADOS,ANEXAN EL RESULTADO DE UN SOLO LABORATORIO 906340 PENDIENTE RESULTADO DE 908856.SOLICITAR AUTORIZACIÓN A LOS CORREOS AUTORIZACIONESCAP@EPSCOMFENALCOVALLE.COM.CO CAROLINA A                                                                                                                                                                                                                                                                                                                                                                                                                                                                                                                "/>
    <s v="AUTORIZACION"/>
    <s v="NULL"/>
    <s v="Ambulatorio"/>
    <n v="0"/>
    <n v="0"/>
    <m/>
    <m/>
    <m/>
    <m/>
    <m/>
    <n v="0"/>
    <m/>
    <m/>
    <m/>
    <m/>
    <m/>
    <d v="2024-10-31T00:00:00"/>
  </r>
  <r>
    <n v="891300047"/>
    <s v="CLINICA PALMIRA S.A"/>
    <s v="FECP29566"/>
    <s v="891300047_FECP29566"/>
    <d v="2021-08-17T00:00:00"/>
    <d v="2021-09-01T00:00:00"/>
    <d v="2021-09-15T00:00:00"/>
    <n v="297826"/>
    <n v="0"/>
    <n v="0"/>
    <n v="0"/>
    <n v="0"/>
    <n v="0"/>
    <n v="0"/>
    <n v="0"/>
    <n v="297826"/>
    <n v="297826"/>
    <x v="0"/>
    <s v="Devuelta"/>
    <e v="#N/A"/>
    <s v="FACTURA DEVUELTA"/>
    <n v="0"/>
    <m/>
    <m/>
    <m/>
    <n v="0"/>
    <n v="297826"/>
    <n v="0"/>
    <n v="0"/>
    <n v="0"/>
    <n v="0"/>
    <n v="0"/>
    <n v="0"/>
    <n v="0"/>
    <n v="297826"/>
    <n v="297826"/>
    <n v="0"/>
    <n v="0"/>
    <n v="297826"/>
    <n v="0"/>
    <s v="SE DEVUELVE CUENTA MEDICA COVID CON SOPORTES PRESENTADOS,REP RTAR LABORATORIO EN SISMUESTRA REQUISITOS DE RESOLUCIÓN 146PARA AUDITORIA Y TRAMITE DE PAGO. CAROLINA A                                                                                                                                                                                                                                                                                                                                                                                                                                                                                                                                                                            "/>
    <s v="COVID-19"/>
    <s v="NULL"/>
    <s v="Ambulatorio"/>
    <n v="0"/>
    <n v="0"/>
    <m/>
    <m/>
    <m/>
    <m/>
    <m/>
    <n v="0"/>
    <m/>
    <m/>
    <m/>
    <m/>
    <m/>
    <d v="2024-10-31T00:00:00"/>
  </r>
  <r>
    <n v="891300047"/>
    <s v="CLINICA PALMIRA S.A"/>
    <s v="FECP29940"/>
    <s v="891300047_FECP29940"/>
    <d v="2021-08-20T00:00:00"/>
    <d v="2021-09-01T00:00:00"/>
    <d v="2021-09-15T00:00:00"/>
    <n v="80832"/>
    <n v="0"/>
    <n v="0"/>
    <n v="0"/>
    <n v="0"/>
    <n v="0"/>
    <n v="0"/>
    <n v="0"/>
    <n v="80832"/>
    <n v="80832"/>
    <x v="0"/>
    <s v="Devuelta"/>
    <e v="#N/A"/>
    <s v="FACTURA DEVUELTA"/>
    <n v="0"/>
    <m/>
    <m/>
    <m/>
    <n v="0"/>
    <n v="80832"/>
    <n v="0"/>
    <n v="0"/>
    <n v="0"/>
    <n v="0"/>
    <n v="0"/>
    <n v="0"/>
    <n v="0"/>
    <n v="80832"/>
    <n v="80832"/>
    <n v="0"/>
    <n v="0"/>
    <n v="80832"/>
    <n v="0"/>
    <s v="SE DEVUELVE CUENTA MEDICA COVID VALIDAR EL REPORTE EN LA BAS E SISMUESTRA REQUISITO DE RES 1463 PARA AUDITORIA Y TRAMITEE PAGO, CAROLIN AA                                                                                                                                                                                                                                                                                                                                                                                                                                                                                                                                                                                                      "/>
    <s v="COVID-19"/>
    <s v="NULL"/>
    <s v="Ambulatorio"/>
    <n v="0"/>
    <n v="0"/>
    <m/>
    <m/>
    <m/>
    <m/>
    <m/>
    <n v="0"/>
    <m/>
    <m/>
    <m/>
    <m/>
    <m/>
    <d v="2024-10-31T00:00:00"/>
  </r>
  <r>
    <n v="891300047"/>
    <s v="CLINICA PALMIRA S.A"/>
    <s v="FECP30240"/>
    <s v="891300047_FECP30240"/>
    <d v="2021-08-23T00:00:00"/>
    <d v="2021-09-01T00:00:00"/>
    <d v="2021-09-15T00:00:00"/>
    <n v="80832"/>
    <n v="0"/>
    <n v="0"/>
    <n v="0"/>
    <n v="0"/>
    <n v="0"/>
    <n v="0"/>
    <n v="0"/>
    <n v="80832"/>
    <n v="80832"/>
    <x v="0"/>
    <s v="Devuelta"/>
    <e v="#N/A"/>
    <s v="FACTURA DEVUELTA"/>
    <n v="0"/>
    <m/>
    <m/>
    <m/>
    <n v="0"/>
    <n v="80832"/>
    <n v="0"/>
    <n v="0"/>
    <n v="0"/>
    <n v="0"/>
    <n v="0"/>
    <n v="0"/>
    <n v="0"/>
    <n v="80832"/>
    <n v="80832"/>
    <n v="0"/>
    <n v="0"/>
    <n v="80832"/>
    <n v="0"/>
    <s v="SE DEVUELVE CUENTA MEDICA COVID, VALIDAR CARGUE DE REPORTE E N SISMUESTRA ANTIGENO NO SE ENCUENTRA REPORTADO SEGUN RESOLCION 1463. REPORTAR PARA CONTINUIDAD DE AUDITORIA Y TRAMITE DE PAGO                                                                                                                                                                                                                                                                                                                                                                                                                                                                                                                                                     "/>
    <s v="COVID-19"/>
    <s v="NULL"/>
    <s v="Ambulatorio"/>
    <n v="0"/>
    <n v="0"/>
    <m/>
    <m/>
    <m/>
    <m/>
    <m/>
    <n v="0"/>
    <m/>
    <m/>
    <m/>
    <m/>
    <m/>
    <d v="2024-10-31T00:00:00"/>
  </r>
  <r>
    <n v="891300047"/>
    <s v="CLINICA PALMIRA S.A"/>
    <s v="FECP31649"/>
    <s v="891300047_FECP31649"/>
    <d v="2021-09-03T00:00:00"/>
    <d v="2021-10-01T00:00:00"/>
    <d v="2021-10-14T00:00:00"/>
    <n v="297826"/>
    <n v="0"/>
    <n v="0"/>
    <n v="0"/>
    <n v="0"/>
    <n v="0"/>
    <n v="0"/>
    <n v="0"/>
    <n v="297826"/>
    <n v="297826"/>
    <x v="0"/>
    <s v="Devuelta"/>
    <e v="#N/A"/>
    <s v="FACTURA DEVUELTA"/>
    <n v="0"/>
    <m/>
    <m/>
    <m/>
    <n v="0"/>
    <n v="297826"/>
    <n v="0"/>
    <n v="0"/>
    <n v="0"/>
    <n v="0"/>
    <n v="0"/>
    <n v="0"/>
    <n v="0"/>
    <n v="297826"/>
    <n v="297826"/>
    <n v="0"/>
    <n v="0"/>
    <n v="297826"/>
    <n v="0"/>
    <s v="SE DEVUELVE CUENTA MEDICA COVID,PCR NO PERTINENTE PRUEBAS DE  ANTIGENO Y PCR REALIZADAS EN MENOS DE 24 HORAS,#2 LABORATOO PCR TOMADOEL DIA 28/07/2021 PACIENTE EGRESA EL 27/07/2021 VALIDAR LABORATORIOS REALIZADOS Y SU REPORTE EN SISMUESTRA.C                                                                                                                                                                                                                                                                                                                                                                                                                                                                                                "/>
    <s v="COVID-19"/>
    <s v="NULL"/>
    <s v="Ambulatorio"/>
    <n v="0"/>
    <n v="0"/>
    <m/>
    <m/>
    <m/>
    <m/>
    <m/>
    <n v="0"/>
    <m/>
    <m/>
    <m/>
    <m/>
    <m/>
    <d v="2024-10-31T00:00:00"/>
  </r>
  <r>
    <n v="891300047"/>
    <s v="CLINICA PALMIRA S.A"/>
    <s v="FECP31670"/>
    <s v="891300047_FECP31670"/>
    <d v="2021-09-03T00:00:00"/>
    <d v="2021-10-01T00:00:00"/>
    <d v="2021-10-14T00:00:00"/>
    <n v="297826"/>
    <n v="0"/>
    <n v="0"/>
    <n v="0"/>
    <n v="0"/>
    <n v="0"/>
    <n v="0"/>
    <n v="0"/>
    <n v="297826"/>
    <n v="297826"/>
    <x v="0"/>
    <s v="Devuelta"/>
    <e v="#N/A"/>
    <s v="FACTURA DEVUELTA"/>
    <n v="0"/>
    <m/>
    <m/>
    <m/>
    <n v="0"/>
    <n v="297826"/>
    <n v="0"/>
    <n v="0"/>
    <n v="0"/>
    <n v="0"/>
    <n v="0"/>
    <n v="0"/>
    <n v="0"/>
    <n v="297826"/>
    <n v="297826"/>
    <n v="0"/>
    <n v="0"/>
    <n v="297826"/>
    <n v="0"/>
    <s v="SE DEVUELVE CUENTA COVID CON SOPORTES PRESENTADOS,#1 NO ANEX AN SOPORTE SISMUESTRA DONDE SE EVIDENCIA REPORTE REALIZADO E PCR FACTURADA,REQUISITO PARA TRAMITE DE PAGO RESOLUCION 14 63. REPORTAR LABORATORIO PCR PARA CONTINUIDAD DE LA CUENTA,                                                                                                                                                                                                                                                                                                                                                                                                                                                                                                "/>
    <s v="COVID-19"/>
    <s v="NULL"/>
    <s v="Ambulatorio"/>
    <n v="0"/>
    <n v="0"/>
    <m/>
    <m/>
    <m/>
    <m/>
    <m/>
    <n v="0"/>
    <m/>
    <m/>
    <m/>
    <m/>
    <m/>
    <d v="2024-10-31T00:00:00"/>
  </r>
  <r>
    <n v="891300047"/>
    <s v="CLINICA PALMIRA S.A"/>
    <s v="FECP31676"/>
    <s v="891300047_FECP31676"/>
    <d v="2021-09-03T00:00:00"/>
    <d v="2021-10-01T00:00:00"/>
    <d v="2021-10-14T00:00:00"/>
    <n v="297826"/>
    <n v="0"/>
    <n v="0"/>
    <n v="0"/>
    <n v="0"/>
    <n v="0"/>
    <n v="0"/>
    <n v="0"/>
    <n v="297826"/>
    <n v="297826"/>
    <x v="0"/>
    <s v="Devuelta"/>
    <e v="#N/A"/>
    <s v="FACTURA DEVUELTA"/>
    <n v="0"/>
    <m/>
    <m/>
    <m/>
    <n v="0"/>
    <n v="297826"/>
    <n v="0"/>
    <n v="0"/>
    <n v="0"/>
    <n v="0"/>
    <n v="0"/>
    <n v="0"/>
    <n v="0"/>
    <n v="297826"/>
    <n v="297826"/>
    <n v="0"/>
    <n v="0"/>
    <n v="297826"/>
    <n v="0"/>
    <s v="SE DEVUELVE CUENTA MEDICA COVID, LABORATORIO 908856 NO PERTI NENTE TOMADO EN MENOS DE 24 HORAS DE DIFERENCIA CON ANTIGENNEGATIVO. LINEAMIENTOS DEL MINISTERIO, PARA PROCESAMIENTO CO VID. CAROLINA A                                                                                                                                                                                                                                                                                                                                                                                                                                                                                                                                            "/>
    <s v="COVID-19"/>
    <s v="NULL"/>
    <s v="Ambulatorio"/>
    <n v="0"/>
    <n v="0"/>
    <m/>
    <m/>
    <m/>
    <m/>
    <m/>
    <n v="0"/>
    <m/>
    <m/>
    <m/>
    <m/>
    <m/>
    <d v="2024-10-31T00:00:00"/>
  </r>
  <r>
    <n v="891300047"/>
    <s v="CLINICA PALMIRA S.A"/>
    <s v="FECP32579"/>
    <s v="891300047_FECP32579"/>
    <d v="2021-09-13T00:00:00"/>
    <d v="2021-10-01T00:00:00"/>
    <d v="2021-10-14T00:00:00"/>
    <n v="297826"/>
    <n v="0"/>
    <n v="0"/>
    <n v="0"/>
    <n v="0"/>
    <n v="0"/>
    <n v="0"/>
    <n v="0"/>
    <n v="297826"/>
    <n v="297826"/>
    <x v="2"/>
    <s v="Finalizada"/>
    <e v="#N/A"/>
    <s v="FACTURA COVID-19"/>
    <n v="0"/>
    <m/>
    <m/>
    <m/>
    <n v="0"/>
    <n v="0"/>
    <n v="0"/>
    <n v="0"/>
    <n v="0"/>
    <n v="0"/>
    <n v="0"/>
    <n v="0"/>
    <n v="297826"/>
    <n v="297826"/>
    <n v="297826"/>
    <n v="297826"/>
    <n v="0"/>
    <n v="0"/>
    <n v="0"/>
    <m/>
    <m/>
    <m/>
    <m/>
    <n v="0"/>
    <n v="0"/>
    <m/>
    <m/>
    <m/>
    <m/>
    <m/>
    <n v="0"/>
    <m/>
    <m/>
    <m/>
    <m/>
    <m/>
    <d v="2024-10-31T00:00:00"/>
  </r>
  <r>
    <n v="891300047"/>
    <s v="CLINICA PALMIRA S.A"/>
    <s v="FECP34956"/>
    <s v="891300047_FECP34956"/>
    <d v="2021-10-14T00:00:00"/>
    <d v="2021-11-01T00:00:00"/>
    <d v="2021-11-13T00:00:00"/>
    <n v="216994"/>
    <n v="0"/>
    <n v="0"/>
    <n v="0"/>
    <n v="0"/>
    <n v="0"/>
    <n v="0"/>
    <n v="0"/>
    <n v="216994"/>
    <n v="216994"/>
    <x v="0"/>
    <s v="Devuelta"/>
    <e v="#N/A"/>
    <s v="FACTURA DEVUELTA"/>
    <n v="0"/>
    <m/>
    <m/>
    <m/>
    <n v="0"/>
    <n v="216994"/>
    <n v="0"/>
    <n v="0"/>
    <n v="0"/>
    <n v="0"/>
    <n v="0"/>
    <n v="0"/>
    <n v="0"/>
    <n v="216994"/>
    <n v="216994"/>
    <n v="0"/>
    <n v="0"/>
    <n v="216994"/>
    <n v="0"/>
    <s v="Se devuelve cuenta medica COVID con soportes presentados,ane xr soporte FURAT REMITIDO A ARL Y EPS (RES.2851/2015)donde e informa que el paciente es sospechoso y respuesta del mism o,DECRETO 676/2020. ENFERMEDAD LABORAL, VALIDAR CON ARl.car                                                                                                                                                                                                                                                                                                                                                                                                                                                                                                "/>
    <s v="SOPORTE"/>
    <s v="NULL"/>
    <s v="Ambulatorio"/>
    <n v="0"/>
    <n v="0"/>
    <m/>
    <m/>
    <m/>
    <m/>
    <m/>
    <n v="0"/>
    <m/>
    <m/>
    <m/>
    <m/>
    <m/>
    <d v="2024-10-31T00:00:00"/>
  </r>
  <r>
    <n v="891300047"/>
    <s v="CLINICA PALMIRA S.A"/>
    <s v="CHE6363"/>
    <s v="891300047_CHE6363"/>
    <d v="2021-10-16T00:00:00"/>
    <d v="2021-11-01T00:00:00"/>
    <d v="2021-11-13T00:00:00"/>
    <n v="80832"/>
    <n v="0"/>
    <n v="0"/>
    <n v="0"/>
    <n v="0"/>
    <n v="0"/>
    <n v="0"/>
    <n v="0"/>
    <n v="80832"/>
    <n v="80832"/>
    <x v="2"/>
    <s v="Finalizada"/>
    <e v="#N/A"/>
    <s v="FACTURA COVID-19"/>
    <n v="79215"/>
    <n v="1221922619"/>
    <m/>
    <m/>
    <n v="0"/>
    <n v="0"/>
    <n v="0"/>
    <n v="0"/>
    <n v="0"/>
    <n v="0"/>
    <n v="0"/>
    <n v="0"/>
    <n v="80832"/>
    <n v="80832"/>
    <n v="80832"/>
    <n v="0"/>
    <n v="0"/>
    <n v="0"/>
    <n v="0"/>
    <m/>
    <m/>
    <m/>
    <m/>
    <n v="80832"/>
    <n v="0"/>
    <m/>
    <m/>
    <m/>
    <m/>
    <m/>
    <n v="0"/>
    <m/>
    <m/>
    <m/>
    <m/>
    <m/>
    <d v="2024-10-31T00:00:00"/>
  </r>
  <r>
    <n v="891300047"/>
    <s v="CLINICA PALMIRA S.A"/>
    <s v="FECP35410"/>
    <s v="891300047_FECP35410"/>
    <d v="2021-10-17T00:00:00"/>
    <d v="2021-11-01T00:00:00"/>
    <d v="2021-11-13T00:00:00"/>
    <n v="216994"/>
    <n v="0"/>
    <n v="0"/>
    <n v="0"/>
    <n v="0"/>
    <n v="0"/>
    <n v="0"/>
    <n v="0"/>
    <n v="216994"/>
    <n v="216994"/>
    <x v="0"/>
    <s v="Devuelta"/>
    <e v="#N/A"/>
    <s v="FACTURA DEVUELTA"/>
    <n v="0"/>
    <m/>
    <m/>
    <m/>
    <n v="0"/>
    <n v="216994"/>
    <n v="0"/>
    <n v="0"/>
    <n v="0"/>
    <n v="0"/>
    <n v="0"/>
    <n v="0"/>
    <n v="0"/>
    <n v="216994"/>
    <n v="216994"/>
    <n v="0"/>
    <n v="0"/>
    <n v="216994"/>
    <n v="0"/>
    <s v="Se devuelve cuenta covid con soportes presentados,paciente f acturado es trabajador del area de la salud.adjuntar soport de FURAT donde reportan al trabajador y la respuesta del mi smo. RES.2851/2015 DECRETO 676/2020. CAROLINA A                                                                                                                                                                                                                                                                                                                                                                                                                                                                                                            "/>
    <s v="ARL"/>
    <s v="NULL"/>
    <s v="Ambulatorio"/>
    <n v="0"/>
    <n v="0"/>
    <m/>
    <m/>
    <m/>
    <m/>
    <m/>
    <n v="0"/>
    <m/>
    <m/>
    <m/>
    <m/>
    <m/>
    <d v="2024-10-31T00:00:00"/>
  </r>
  <r>
    <n v="891300047"/>
    <s v="CLINICA PALMIRA S.A"/>
    <s v="FECP35423"/>
    <s v="891300047_FECP35423"/>
    <d v="2021-10-17T00:00:00"/>
    <d v="2021-11-01T00:00:00"/>
    <d v="2021-11-13T00:00:00"/>
    <n v="216994"/>
    <n v="0"/>
    <n v="0"/>
    <n v="0"/>
    <n v="0"/>
    <n v="0"/>
    <n v="0"/>
    <n v="0"/>
    <n v="216994"/>
    <n v="216994"/>
    <x v="0"/>
    <s v="Devuelta"/>
    <e v="#N/A"/>
    <s v="FACTURA DEVUELTA"/>
    <n v="0"/>
    <m/>
    <m/>
    <m/>
    <n v="0"/>
    <n v="216994"/>
    <n v="0"/>
    <n v="0"/>
    <n v="0"/>
    <n v="0"/>
    <n v="0"/>
    <n v="0"/>
    <n v="0"/>
    <n v="216994"/>
    <n v="216994"/>
    <n v="0"/>
    <n v="0"/>
    <n v="216994"/>
    <n v="0"/>
    <s v="Se devuelve cuenta medica covid,paciente facturado es trabaj ador de la salud segun lo descrito en historia clinica,ANEXR SOPORTE DE FURAT DONDE REPORTAN A LA ARL CASO PACIENTE,RES 2851/2015- DECRETO 676.2020 NO PROCEDE A COBRO EPS-carolina                                                                                                                                                                                                                                                                                                                                                                                                                                                                                                "/>
    <s v="SOPORTE"/>
    <s v="NULL"/>
    <s v="Ambulatorio"/>
    <n v="0"/>
    <n v="0"/>
    <m/>
    <m/>
    <m/>
    <m/>
    <m/>
    <n v="0"/>
    <m/>
    <m/>
    <m/>
    <m/>
    <m/>
    <d v="2024-10-31T00:00:00"/>
  </r>
  <r>
    <n v="891300047"/>
    <s v="CLINICA PALMIRA S.A"/>
    <s v="CHE3463"/>
    <s v="891300047_CHE3463"/>
    <d v="2021-03-15T00:00:00"/>
    <d v="2021-12-01T00:00:00"/>
    <d v="2021-12-06T00:00:00"/>
    <n v="1630135"/>
    <n v="0"/>
    <n v="0"/>
    <n v="0"/>
    <n v="0"/>
    <n v="0"/>
    <n v="0"/>
    <n v="0"/>
    <n v="1630135"/>
    <n v="1630135"/>
    <x v="0"/>
    <s v="Devuelta"/>
    <e v="#N/A"/>
    <s v="FACTURA DEVUELTA"/>
    <n v="0"/>
    <m/>
    <m/>
    <m/>
    <n v="0"/>
    <n v="1630135"/>
    <n v="0"/>
    <n v="0"/>
    <n v="0"/>
    <n v="0"/>
    <n v="0"/>
    <n v="0"/>
    <n v="0"/>
    <n v="1630135"/>
    <n v="1630135"/>
    <n v="0"/>
    <n v="0"/>
    <n v="1630135"/>
    <n v="0"/>
    <s v="Se devuelve cuenta medica con soportes presentados mipres 20210221186026234196 no exitoso para tramite de pago          validar al correo mipres@ipsnelsonmandela.com carolina a                                                                                                                                                                                                                                                                                                                                                                                                                                                                                                                                                                "/>
    <s v="NO PBS"/>
    <s v="NULL"/>
    <s v="Ambulatorio"/>
    <n v="0"/>
    <n v="0"/>
    <m/>
    <m/>
    <m/>
    <m/>
    <m/>
    <n v="0"/>
    <m/>
    <m/>
    <m/>
    <m/>
    <m/>
    <d v="2024-10-31T00:00:00"/>
  </r>
  <r>
    <n v="891300047"/>
    <s v="CLINICA PALMIRA S.A"/>
    <s v="UCIE1191"/>
    <s v="891300047_UCIE1191"/>
    <d v="2021-08-24T00:00:00"/>
    <d v="2021-12-01T00:00:00"/>
    <d v="2021-12-07T00:00:00"/>
    <n v="703003"/>
    <n v="0"/>
    <n v="0"/>
    <n v="0"/>
    <n v="0"/>
    <n v="0"/>
    <n v="0"/>
    <n v="0"/>
    <n v="703003"/>
    <n v="703003"/>
    <x v="0"/>
    <s v="Devuelta"/>
    <e v="#N/A"/>
    <s v="FACTURA DEVUELTA"/>
    <n v="0"/>
    <m/>
    <m/>
    <m/>
    <n v="0"/>
    <n v="703003"/>
    <n v="0"/>
    <n v="0"/>
    <n v="0"/>
    <n v="0"/>
    <n v="0"/>
    <n v="0"/>
    <n v="0"/>
    <n v="703003"/>
    <n v="703003"/>
    <n v="0"/>
    <n v="0"/>
    <n v="703003"/>
    <n v="0"/>
    <s v="Se devuelve cuenta medica NOPBS validar.#1 mipres de 20210616141028387706 cum 20096205-01 VASOPRESINA AMP 20 U/ml       no exitoso ERROR EN FORMULACION, CANTIDAD SOLICITADA EXCEDE LA DOSIS. SE REQUIERE ACLARACION DE LA DOSIS REQUERIDA POR EA DOSIS REQUERIDA POR EL PACIENTE,#2 MEDICAMENTO 20096205-01 NO PACTADO EN CONTRATOS. CAROLINA A                                                                                                                                                                                                                                                                                                                                                                                                "/>
    <s v="NO PBS"/>
    <s v="NULL"/>
    <s v="Ambulatorio"/>
    <n v="0"/>
    <n v="0"/>
    <m/>
    <m/>
    <m/>
    <m/>
    <m/>
    <n v="0"/>
    <m/>
    <m/>
    <m/>
    <m/>
    <m/>
    <d v="2024-10-31T00:00:00"/>
  </r>
  <r>
    <n v="891300047"/>
    <s v="CLINICA PALMIRA S.A"/>
    <s v="FECP37051"/>
    <s v="891300047_FECP37051"/>
    <d v="2021-11-04T00:00:00"/>
    <d v="2021-12-01T00:00:00"/>
    <d v="2021-12-15T00:00:00"/>
    <n v="80832"/>
    <n v="0"/>
    <n v="0"/>
    <n v="0"/>
    <n v="0"/>
    <n v="0"/>
    <n v="0"/>
    <n v="0"/>
    <n v="80832"/>
    <n v="80832"/>
    <x v="1"/>
    <s v="Finalizada"/>
    <e v="#N/A"/>
    <s v="FACTURA ACEPTADA POR LA IPS"/>
    <n v="0"/>
    <m/>
    <m/>
    <m/>
    <n v="0"/>
    <n v="0"/>
    <n v="0"/>
    <n v="80832"/>
    <n v="0"/>
    <n v="0"/>
    <n v="0"/>
    <n v="0"/>
    <n v="0"/>
    <n v="80832"/>
    <n v="80832"/>
    <n v="80832"/>
    <n v="0"/>
    <n v="0"/>
    <n v="0"/>
    <m/>
    <m/>
    <m/>
    <m/>
    <n v="0"/>
    <n v="0"/>
    <m/>
    <m/>
    <m/>
    <m/>
    <m/>
    <n v="0"/>
    <m/>
    <m/>
    <m/>
    <m/>
    <m/>
    <d v="2024-10-31T00:00:00"/>
  </r>
  <r>
    <n v="891300047"/>
    <s v="CLINICA PALMIRA S.A"/>
    <s v="FECP39100"/>
    <s v="891300047_FECP39100"/>
    <d v="2021-11-24T00:00:00"/>
    <d v="2021-12-01T00:00:00"/>
    <d v="2021-12-15T00:00:00"/>
    <n v="80832"/>
    <n v="0"/>
    <n v="0"/>
    <n v="0"/>
    <n v="0"/>
    <n v="0"/>
    <n v="0"/>
    <n v="0"/>
    <n v="80832"/>
    <n v="80832"/>
    <x v="2"/>
    <s v="Finalizada"/>
    <e v="#N/A"/>
    <s v="FACTURA COVID-19"/>
    <n v="79215"/>
    <n v="1221928287"/>
    <m/>
    <m/>
    <n v="0"/>
    <n v="0"/>
    <n v="0"/>
    <n v="0"/>
    <n v="0"/>
    <n v="0"/>
    <n v="0"/>
    <n v="0"/>
    <n v="80832"/>
    <n v="80832"/>
    <n v="80832"/>
    <n v="0"/>
    <n v="0"/>
    <n v="0"/>
    <n v="0"/>
    <m/>
    <m/>
    <m/>
    <m/>
    <n v="80832"/>
    <n v="0"/>
    <m/>
    <m/>
    <m/>
    <m/>
    <m/>
    <n v="0"/>
    <m/>
    <m/>
    <m/>
    <m/>
    <m/>
    <d v="2024-10-31T00:00:00"/>
  </r>
  <r>
    <n v="891300047"/>
    <s v="CLINICA PALMIRA S.A"/>
    <s v="UCIE1190"/>
    <s v="891300047_UCIE1190"/>
    <d v="2021-08-24T00:00:00"/>
    <d v="2022-01-28T00:00:00"/>
    <d v="2022-01-11T00:00:00"/>
    <n v="389606"/>
    <n v="0"/>
    <n v="0"/>
    <n v="0"/>
    <n v="0"/>
    <n v="0"/>
    <n v="0"/>
    <n v="0"/>
    <n v="389606"/>
    <n v="389606"/>
    <x v="0"/>
    <s v="Devuelta"/>
    <e v="#N/A"/>
    <s v="FACTURA DEVUELTA"/>
    <n v="0"/>
    <m/>
    <m/>
    <m/>
    <n v="0"/>
    <n v="389606"/>
    <n v="0"/>
    <n v="0"/>
    <n v="0"/>
    <n v="0"/>
    <n v="0"/>
    <n v="0"/>
    <n v="0"/>
    <n v="389606"/>
    <n v="389606"/>
    <n v="0"/>
    <n v="0"/>
    <n v="389606"/>
    <n v="0"/>
    <s v="Se devuelve cuenta medica NOPBS con soportes presentados,val idas:#1.ANEXAR MIPRES PARA GLUCERNA 1.0 facturado pero no aexado,#2.20210711158028883432 SIN INDICACIÓN INVIMA INDICACION INVIMA/DEBE ESPECIFICAR ALGUN TIPO DE CHOQUE,#3          VALIDAR CUMPLIMIENTO DE MARCO NORMATIVO RESOLUCIÓN 1885. CAR OLINA ARANGO                                                                                                                                                                                                                                                                                                                                                                                                                       "/>
    <s v="NO PBS"/>
    <s v="NULL"/>
    <s v="Ambulatorio"/>
    <n v="0"/>
    <n v="0"/>
    <m/>
    <m/>
    <m/>
    <m/>
    <m/>
    <n v="0"/>
    <m/>
    <m/>
    <m/>
    <m/>
    <m/>
    <d v="2024-10-31T00:00:00"/>
  </r>
  <r>
    <n v="891300047"/>
    <s v="CLINICA PALMIRA S.A"/>
    <s v="UCIE1480"/>
    <s v="891300047_UCIE1480"/>
    <d v="2021-11-12T00:00:00"/>
    <d v="2022-01-28T00:00:00"/>
    <d v="2022-01-11T00:00:00"/>
    <n v="2540818"/>
    <n v="0"/>
    <n v="0"/>
    <n v="0"/>
    <n v="0"/>
    <n v="0"/>
    <n v="0"/>
    <n v="0"/>
    <n v="2540818"/>
    <n v="2540818"/>
    <x v="0"/>
    <s v="Devuelta"/>
    <e v="#N/A"/>
    <s v="FACTURA DEVUELTA"/>
    <n v="0"/>
    <m/>
    <m/>
    <m/>
    <n v="0"/>
    <n v="2540818"/>
    <n v="0"/>
    <n v="0"/>
    <n v="0"/>
    <n v="0"/>
    <n v="0"/>
    <n v="0"/>
    <n v="0"/>
    <n v="2540818"/>
    <n v="2540818"/>
    <n v="0"/>
    <n v="0"/>
    <n v="2540818"/>
    <n v="0"/>
    <s v="Se devuelve cuenta medica NOPBS,validar,#1 mipres 20210725165029156505 INDICACION INVIMA/USO INDICADO EN NAV,            NAH, INFECCIONES URINARIAS COMPLICADAS E INTRAABDOMINALES n o exitoso,#2validar cumplimiento de resolución 1885 para trmite de pago. carolina arango                                                                                                                                                                                                                                                                                                                                                                                                                                                                   "/>
    <s v="NO PBS"/>
    <s v="NULL"/>
    <s v="Ambulatorio"/>
    <n v="0"/>
    <n v="0"/>
    <m/>
    <m/>
    <m/>
    <m/>
    <m/>
    <n v="0"/>
    <m/>
    <m/>
    <m/>
    <m/>
    <m/>
    <d v="2024-10-31T00:00:00"/>
  </r>
  <r>
    <n v="891300047"/>
    <s v="CLINICA PALMIRA S.A"/>
    <s v="UCIE1512"/>
    <s v="891300047_UCIE1512"/>
    <d v="2021-11-23T00:00:00"/>
    <d v="2022-01-28T00:00:00"/>
    <d v="2022-01-11T00:00:00"/>
    <n v="372329"/>
    <n v="0"/>
    <n v="0"/>
    <n v="0"/>
    <n v="0"/>
    <n v="0"/>
    <n v="0"/>
    <n v="0"/>
    <n v="372329"/>
    <n v="372329"/>
    <x v="0"/>
    <s v="Devuelta"/>
    <e v="#N/A"/>
    <s v="FACTURA DEVUELTA"/>
    <n v="0"/>
    <m/>
    <m/>
    <m/>
    <n v="0"/>
    <n v="372329"/>
    <n v="0"/>
    <n v="0"/>
    <n v="0"/>
    <n v="0"/>
    <n v="0"/>
    <n v="0"/>
    <n v="0"/>
    <n v="372329"/>
    <n v="372329"/>
    <n v="0"/>
    <n v="0"/>
    <n v="372329"/>
    <n v="0"/>
    <s v="se devuelve cuenta medica NOPBS,#1 mipres 202108201320296917 no se encuentra reportado en webservice, validar reporte relizado corresponda al servicio prestado 06/09/2021 GLUCERNA LPC 1.0 KCAL FCO X 1.5 L. carolina a                                                                                                                                                                                                                                                                                                                                                                                                                                                                                                                        "/>
    <s v="NO PBS"/>
    <s v="NULL"/>
    <s v="Ambulatorio"/>
    <n v="0"/>
    <n v="0"/>
    <m/>
    <m/>
    <m/>
    <m/>
    <m/>
    <n v="0"/>
    <m/>
    <m/>
    <m/>
    <m/>
    <m/>
    <d v="2024-10-31T00:00:00"/>
  </r>
  <r>
    <n v="891300047"/>
    <s v="CLINICA PALMIRA S.A"/>
    <s v="CHE7042"/>
    <s v="891300047_CHE7042"/>
    <d v="2021-11-25T00:00:00"/>
    <d v="2022-01-28T00:00:00"/>
    <d v="2022-01-11T00:00:00"/>
    <n v="216994"/>
    <n v="0"/>
    <n v="0"/>
    <n v="0"/>
    <n v="0"/>
    <n v="0"/>
    <n v="0"/>
    <n v="0"/>
    <n v="216994"/>
    <n v="216994"/>
    <x v="0"/>
    <s v="Devuelta"/>
    <e v="#N/A"/>
    <s v="FACTURA DEVUELTA"/>
    <n v="0"/>
    <m/>
    <m/>
    <m/>
    <n v="0"/>
    <n v="216994"/>
    <n v="0"/>
    <n v="0"/>
    <n v="0"/>
    <n v="0"/>
    <n v="0"/>
    <n v="0"/>
    <n v="0"/>
    <n v="216994"/>
    <n v="216994"/>
    <n v="0"/>
    <n v="0"/>
    <n v="216994"/>
    <n v="0"/>
    <s v="Se devuelve cuenta medica covid,#1 validar reporte sismuestr as noanexado, requisito para continuidad de tramite de pagosegun resolución 1463. validar reporte realizado de laborato rio facturado. carolina a                                                                                                                                                                                                                                                                                                                                                                                                                                                                                                                                  "/>
    <s v="COVID-19"/>
    <s v="NULL"/>
    <s v="Ambulatorio"/>
    <n v="0"/>
    <n v="0"/>
    <m/>
    <m/>
    <m/>
    <m/>
    <m/>
    <n v="0"/>
    <m/>
    <m/>
    <m/>
    <m/>
    <m/>
    <d v="2024-10-31T00:00:00"/>
  </r>
  <r>
    <n v="891300047"/>
    <s v="CLINICA PALMIRA S.A"/>
    <s v="FECP39608"/>
    <s v="891300047_FECP39608"/>
    <d v="2021-11-25T00:00:00"/>
    <d v="2022-01-28T00:00:00"/>
    <d v="2022-01-11T00:00:00"/>
    <n v="216994"/>
    <n v="0"/>
    <n v="0"/>
    <n v="0"/>
    <n v="0"/>
    <n v="0"/>
    <n v="0"/>
    <n v="0"/>
    <n v="216994"/>
    <n v="216994"/>
    <x v="0"/>
    <s v="Devuelta"/>
    <e v="#N/A"/>
    <s v="FACTURA DEVUELTA"/>
    <n v="0"/>
    <m/>
    <m/>
    <m/>
    <n v="0"/>
    <n v="216994"/>
    <n v="0"/>
    <n v="0"/>
    <n v="0"/>
    <n v="0"/>
    <n v="0"/>
    <n v="0"/>
    <n v="0"/>
    <n v="216994"/>
    <n v="216994"/>
    <n v="0"/>
    <n v="0"/>
    <n v="216994"/>
    <n v="0"/>
    <s v="Se devuelve cuenta medica covid, no se evidencia soporte de SISMUESTRA requisito para pago deacuerdo a resolución 1463. anexar soporte del mismo ya que en base no se encuentra regi stro. carolina a                                                                                                                                                                                                                                                                                                                                                                                                                                                                                                                                           "/>
    <s v="COVID-19"/>
    <s v="NULL"/>
    <s v="Ambulatorio"/>
    <n v="0"/>
    <n v="0"/>
    <m/>
    <m/>
    <m/>
    <m/>
    <m/>
    <n v="0"/>
    <m/>
    <m/>
    <m/>
    <m/>
    <m/>
    <d v="2024-10-31T00:00:00"/>
  </r>
  <r>
    <n v="891300047"/>
    <s v="CLINICA PALMIRA S.A"/>
    <s v="FECP49672"/>
    <s v="891300047_FECP49672"/>
    <d v="2022-02-25T00:00:00"/>
    <d v="2022-03-28T00:00:00"/>
    <d v="2022-03-17T00:00:00"/>
    <n v="297826"/>
    <n v="0"/>
    <n v="0"/>
    <n v="0"/>
    <n v="0"/>
    <n v="0"/>
    <n v="0"/>
    <n v="0"/>
    <n v="297826"/>
    <n v="297826"/>
    <x v="0"/>
    <s v="Devuelta"/>
    <e v="#N/A"/>
    <s v="FACTURA DEVUELTA"/>
    <n v="0"/>
    <m/>
    <m/>
    <m/>
    <n v="0"/>
    <n v="297826"/>
    <n v="0"/>
    <n v="0"/>
    <n v="0"/>
    <n v="0"/>
    <n v="0"/>
    <n v="0"/>
    <n v="0"/>
    <n v="297826"/>
    <n v="297826"/>
    <n v="0"/>
    <n v="0"/>
    <n v="297826"/>
    <n v="0"/>
    <s v="COVID 19- Antigeno no respotardo en sismuestra,                                                                         Deyce                                                                                                                                                                                                                                                                                                                                                                                                                                                                                                                                                                                                                   "/>
    <s v="COVID-19"/>
    <s v="NULL"/>
    <s v="Ambulatorio"/>
    <n v="0"/>
    <n v="0"/>
    <m/>
    <m/>
    <m/>
    <m/>
    <m/>
    <n v="0"/>
    <m/>
    <m/>
    <m/>
    <m/>
    <m/>
    <d v="2024-10-31T00:00:00"/>
  </r>
  <r>
    <n v="891300047"/>
    <s v="CLINICA PALMIRA S.A"/>
    <s v="FECP50377"/>
    <s v="891300047_FECP50377"/>
    <d v="2022-03-03T00:00:00"/>
    <d v="2022-04-28T00:00:00"/>
    <d v="2022-04-13T00:00:00"/>
    <n v="216994"/>
    <n v="0"/>
    <n v="0"/>
    <n v="0"/>
    <n v="0"/>
    <n v="0"/>
    <n v="0"/>
    <n v="0"/>
    <n v="216994"/>
    <n v="216994"/>
    <x v="0"/>
    <s v="Devuelta"/>
    <e v="#N/A"/>
    <s v="FACTURA DEVUELTA"/>
    <n v="0"/>
    <m/>
    <m/>
    <m/>
    <n v="0"/>
    <n v="216994"/>
    <n v="0"/>
    <n v="0"/>
    <n v="0"/>
    <n v="0"/>
    <n v="0"/>
    <n v="0"/>
    <n v="0"/>
    <n v="216994"/>
    <n v="216994"/>
    <n v="0"/>
    <n v="0"/>
    <n v="216994"/>
    <n v="0"/>
    <s v="FACTURACION. se devuelve factura con soportes completos, por que esta mal reportada  cis muestra, favor corregir        fecha para continuar tramite, yufrey hernandez truque.                                                                                                                                                                                                                                                                                                                                                                                                                                                                                                                                                                  "/>
    <s v="FACTURACION"/>
    <s v="NULL"/>
    <s v="Ambulatorio"/>
    <n v="0"/>
    <n v="0"/>
    <m/>
    <m/>
    <m/>
    <m/>
    <m/>
    <n v="0"/>
    <m/>
    <m/>
    <m/>
    <m/>
    <m/>
    <d v="2024-10-31T00:00:00"/>
  </r>
  <r>
    <n v="891300047"/>
    <s v="CLINICA PALMIRA S.A"/>
    <s v="FECP67092"/>
    <s v="891300047_FECP67092"/>
    <d v="2022-05-26T00:00:00"/>
    <d v="2022-06-28T00:00:00"/>
    <d v="2022-06-15T00:00:00"/>
    <n v="203989"/>
    <n v="0"/>
    <n v="0"/>
    <n v="0"/>
    <n v="0"/>
    <n v="0"/>
    <n v="0"/>
    <n v="0"/>
    <n v="203989"/>
    <n v="203989"/>
    <x v="0"/>
    <s v="Devuelta"/>
    <e v="#N/A"/>
    <s v="FACTURA DEVUELTA"/>
    <n v="0"/>
    <m/>
    <m/>
    <m/>
    <n v="0"/>
    <n v="203989"/>
    <n v="0"/>
    <n v="0"/>
    <n v="0"/>
    <n v="0"/>
    <n v="0"/>
    <n v="0"/>
    <n v="0"/>
    <n v="203989"/>
    <n v="203989"/>
    <n v="0"/>
    <n v="0"/>
    <n v="203989"/>
    <n v="0"/>
    <s v="SE REALIZA DEVOLUCION DE LA FACTURA AL MOMENTO DE VALIDAR LA  INFORMACION NO SE EVIDENCIA AUTORIZACION PARA LOS SERVICIO PRESTADOS AL PACIENTE, POR FAVOR SOLICITAR AUTORIZACION A L A CAP AUTORIZACIONES Y PRESENTAR CON TODOS LOS SOPORTES    PARA CONTINUAR EL TRAMITE DE LA FACTURA.                                                                                CLAUDIA DIAZ                                                                                                                                                                                                                                                                                                                                                            "/>
    <s v="AUTORIZACION"/>
    <s v="NULL"/>
    <s v="Ambulatorio"/>
    <n v="0"/>
    <n v="0"/>
    <m/>
    <m/>
    <m/>
    <m/>
    <m/>
    <n v="0"/>
    <m/>
    <m/>
    <m/>
    <m/>
    <m/>
    <d v="2024-10-31T00:00:00"/>
  </r>
  <r>
    <n v="891300047"/>
    <s v="CLINICA PALMIRA S.A"/>
    <s v="UCIE1840"/>
    <s v="891300047_UCIE1840"/>
    <d v="2022-03-01T00:00:00"/>
    <d v="2022-08-28T00:00:00"/>
    <d v="2022-08-10T00:00:00"/>
    <n v="177891"/>
    <n v="0"/>
    <n v="0"/>
    <n v="0"/>
    <n v="0"/>
    <n v="0"/>
    <n v="0"/>
    <n v="0"/>
    <n v="177891"/>
    <n v="177891"/>
    <x v="0"/>
    <s v="Devuelta"/>
    <e v="#N/A"/>
    <s v="FACTURA DEVUELTA"/>
    <n v="0"/>
    <m/>
    <m/>
    <m/>
    <n v="0"/>
    <n v="177891"/>
    <n v="0"/>
    <n v="0"/>
    <n v="0"/>
    <n v="0"/>
    <n v="0"/>
    <n v="0"/>
    <n v="0"/>
    <n v="177891"/>
    <n v="177891"/>
    <n v="0"/>
    <n v="0"/>
    <n v="177891"/>
    <n v="0"/>
    <s v="NO PBS SE devuelve factura mipres no exitoso 202111161680314 68124 no autorizado revisar con el area encargada de autoriciones mipres . CLAUDIA                                                                                                                                                                                                                                                                                                                                                                                                                                                                                                                                                                                                 "/>
    <s v="NO PBS"/>
    <s v="NULL"/>
    <s v="Ambulatorio"/>
    <n v="0"/>
    <n v="0"/>
    <m/>
    <m/>
    <m/>
    <m/>
    <m/>
    <n v="0"/>
    <m/>
    <m/>
    <m/>
    <m/>
    <m/>
    <d v="2024-10-31T00:00:00"/>
  </r>
  <r>
    <n v="891300047"/>
    <s v="CLINICA PALMIRA S.A"/>
    <s v="FECP78529"/>
    <s v="891300047_FECP78529"/>
    <d v="2022-07-23T00:00:00"/>
    <d v="2022-08-28T00:00:00"/>
    <d v="2022-08-11T00:00:00"/>
    <n v="250267"/>
    <n v="0"/>
    <n v="0"/>
    <n v="0"/>
    <n v="0"/>
    <n v="0"/>
    <n v="0"/>
    <n v="0"/>
    <n v="250267"/>
    <n v="250267"/>
    <x v="0"/>
    <s v="Devuelta"/>
    <e v="#N/A"/>
    <s v="FACTURA DEVUELTA"/>
    <n v="0"/>
    <m/>
    <m/>
    <m/>
    <n v="0"/>
    <n v="250267"/>
    <n v="0"/>
    <n v="0"/>
    <n v="0"/>
    <n v="0"/>
    <n v="0"/>
    <n v="0"/>
    <n v="0"/>
    <n v="250267"/>
    <n v="250267"/>
    <n v="0"/>
    <n v="0"/>
    <n v="250267"/>
    <n v="0"/>
    <s v="AUT: SE DEVUELVE FACTURA AL VALIDAR NO SE EVIDENCIA AUTORIZA CION POR LOS SERVICIOS PRESTADOS EL NAP QUE ANEXAN NO EXISTFAVOR SOLICITAR AL CORREO CAPAUTORIZACIONES@EPSCOMFENALCOVAL LE.COM.CO  NANCY C                                                                                                                                                                                                                                                                                                                                                                                                                                                                                                                                         "/>
    <s v="AUTORIZACION"/>
    <s v="NULL"/>
    <s v="Ambulatorio"/>
    <n v="0"/>
    <n v="0"/>
    <m/>
    <m/>
    <m/>
    <m/>
    <m/>
    <n v="0"/>
    <m/>
    <m/>
    <m/>
    <m/>
    <m/>
    <d v="2024-10-31T00:00:00"/>
  </r>
  <r>
    <n v="891300047"/>
    <s v="CLINICA PALMIRA S.A"/>
    <s v="FECP86275"/>
    <s v="891300047_FECP86275"/>
    <d v="2022-09-04T00:00:00"/>
    <d v="2022-10-28T00:00:00"/>
    <d v="2022-10-13T00:00:00"/>
    <n v="152101"/>
    <n v="0"/>
    <n v="0"/>
    <n v="0"/>
    <n v="0"/>
    <n v="0"/>
    <n v="0"/>
    <n v="0"/>
    <n v="152101"/>
    <n v="152101"/>
    <x v="0"/>
    <s v="Devuelta"/>
    <e v="#N/A"/>
    <s v="FACTURA DEVUELTA"/>
    <n v="0"/>
    <m/>
    <m/>
    <m/>
    <n v="0"/>
    <n v="152101"/>
    <n v="0"/>
    <n v="0"/>
    <n v="0"/>
    <n v="0"/>
    <n v="0"/>
    <n v="0"/>
    <n v="0"/>
    <n v="152101"/>
    <n v="152101"/>
    <n v="0"/>
    <n v="0"/>
    <n v="152101"/>
    <n v="0"/>
    <s v="FACTURACION: SE DEVUELVE FACTURA NUMERO DE DOCUMENTO CE 4907929 NO SE ENCUENTRA REGISTRADO EN REGISTRO AL CLIENTE, A    AUTORIZACION 2223185524541700 NO EXISTE EN LA PLATAFORMA DE LA CAP, FAVOR VALIDAR Y ENVIARNOS LOS DATOS CORRECTOS. NA                                                                                                                                                                                                                                                                                                                                                                                                                                                                                                   "/>
    <s v="FACTURACION"/>
    <s v="NULL"/>
    <s v="Ambulatorio"/>
    <n v="0"/>
    <n v="0"/>
    <m/>
    <m/>
    <m/>
    <m/>
    <m/>
    <n v="0"/>
    <m/>
    <m/>
    <m/>
    <m/>
    <m/>
    <d v="2024-10-31T00:00:00"/>
  </r>
  <r>
    <n v="891300047"/>
    <s v="CLINICA PALMIRA S.A"/>
    <s v="FECP86584"/>
    <s v="891300047_FECP86584"/>
    <d v="2022-09-07T00:00:00"/>
    <d v="2022-10-28T00:00:00"/>
    <d v="2022-10-13T00:00:00"/>
    <n v="60740"/>
    <n v="0"/>
    <n v="0"/>
    <n v="0"/>
    <n v="0"/>
    <n v="0"/>
    <n v="0"/>
    <n v="0"/>
    <n v="60740"/>
    <n v="60740"/>
    <x v="0"/>
    <s v="Devuelta"/>
    <e v="#N/A"/>
    <s v="FACTURA DEVUELTA"/>
    <n v="0"/>
    <m/>
    <m/>
    <m/>
    <n v="0"/>
    <n v="60740"/>
    <n v="0"/>
    <n v="0"/>
    <n v="0"/>
    <n v="0"/>
    <n v="0"/>
    <n v="0"/>
    <n v="0"/>
    <n v="60740"/>
    <n v="60740"/>
    <n v="0"/>
    <n v="0"/>
    <n v="60740"/>
    <n v="0"/>
    <s v="AUT: SE DEVUELVE FACTURA NO SE EVIDENCIA AUTORIZACION LA AUT 222418524588781 NO EXISTE EN LA PLATAFORMA DE AUT.         POR FAVOR VALIDAR Y/O SOLICITAR NUEVA AUTORIZACION. NANCY                                                                                                                                                                                                                                                                                                                                                                                                                                                                                                                                                               "/>
    <s v="AUTORIZACION"/>
    <s v="NULL"/>
    <s v="Ambulatorio"/>
    <n v="0"/>
    <n v="0"/>
    <m/>
    <m/>
    <m/>
    <m/>
    <m/>
    <n v="0"/>
    <m/>
    <m/>
    <m/>
    <m/>
    <m/>
    <d v="2024-10-31T00:00:00"/>
  </r>
  <r>
    <n v="891300047"/>
    <s v="CLINICA PALMIRA S.A"/>
    <s v="FECP89290"/>
    <s v="891300047_FECP89290"/>
    <d v="2022-09-24T00:00:00"/>
    <d v="2022-10-28T00:00:00"/>
    <d v="2022-10-13T00:00:00"/>
    <n v="17223"/>
    <n v="0"/>
    <n v="0"/>
    <n v="0"/>
    <n v="0"/>
    <n v="0"/>
    <n v="0"/>
    <n v="0"/>
    <n v="17223"/>
    <n v="17223"/>
    <x v="0"/>
    <s v="Devuelta"/>
    <e v="#N/A"/>
    <s v="FACTURA DEVUELTA"/>
    <n v="0"/>
    <m/>
    <m/>
    <m/>
    <n v="0"/>
    <n v="17223"/>
    <n v="0"/>
    <n v="0"/>
    <n v="0"/>
    <n v="0"/>
    <n v="0"/>
    <n v="0"/>
    <n v="0"/>
    <n v="17223"/>
    <n v="17223"/>
    <n v="0"/>
    <n v="0"/>
    <n v="17223"/>
    <n v="0"/>
    <s v="AUT:DEVOLUCION DE FACTURA CON SOPORTES COMPLETOS: LA AUTORIZ CION 221863058370430 SE PRESENTO CON LA FACTURA FECP-82588 POR LO CUAL NO ES PROCEDENTE PARA PAGO. KEVIN YALANDA                                                                                                                                                                                                                                                                                                                                                                                                                                                                                                                                                                   "/>
    <s v="AUTORIZACION"/>
    <s v="NULL"/>
    <s v="Ambulatorio"/>
    <n v="0"/>
    <n v="0"/>
    <m/>
    <m/>
    <m/>
    <m/>
    <m/>
    <n v="0"/>
    <m/>
    <m/>
    <m/>
    <m/>
    <m/>
    <d v="2024-10-31T00:00:00"/>
  </r>
  <r>
    <n v="891300047"/>
    <s v="CLINICA PALMIRA S.A"/>
    <s v="CHE11845"/>
    <s v="891300047_CHE11845"/>
    <d v="2022-09-28T00:00:00"/>
    <d v="2022-10-28T00:00:00"/>
    <d v="2022-10-13T00:00:00"/>
    <n v="1996125"/>
    <n v="0"/>
    <n v="0"/>
    <n v="0"/>
    <n v="0"/>
    <n v="0"/>
    <n v="0"/>
    <n v="0"/>
    <n v="1996125"/>
    <n v="1996125"/>
    <x v="0"/>
    <s v="Devuelta"/>
    <e v="#N/A"/>
    <s v="FACTURA DEVUELTA"/>
    <n v="0"/>
    <m/>
    <m/>
    <m/>
    <n v="0"/>
    <n v="1996125"/>
    <n v="0"/>
    <n v="0"/>
    <n v="0"/>
    <n v="0"/>
    <n v="0"/>
    <n v="0"/>
    <n v="0"/>
    <n v="1996125"/>
    <n v="1996125"/>
    <n v="0"/>
    <n v="0"/>
    <n v="1996125"/>
    <n v="0"/>
    <s v="AUTORIZACION, SE REALIZA DEVOLUCION DE LA FACTURA, AL MOMENT O DE VALIDAR LA INFORMACION NO SE EVIDENCIA AUTORIZACION PA LOS PROCEDIMIENTOS QUIRURGICOS FACTURADOS, NO SE EVIDENCIA CARTA DE LA ASEGURADORA INDICANDO QUE SE ALCANZO EL TOPE SOAINSUMOS NO FACTURABLES (1902 EQUIPO VENOCLISIS R MRC / 299 C ATETER INTRAVEN JELCO NO 20G / 1714 TEGADERM RF 1625 / 2408VENTA ELASTICA 6X25)                                                                                                    CLAUDIA DIAZ                                                                                                                                                                                                                                    "/>
    <s v="AUTORIZACION"/>
    <s v="NULL"/>
    <s v="Ambulatorio"/>
    <n v="0"/>
    <n v="0"/>
    <m/>
    <m/>
    <m/>
    <m/>
    <m/>
    <n v="0"/>
    <m/>
    <m/>
    <m/>
    <m/>
    <m/>
    <d v="2024-10-31T00:00:00"/>
  </r>
  <r>
    <n v="891300047"/>
    <s v="CLINICA PALMIRA S.A"/>
    <s v="FECP96023"/>
    <s v="891300047_FECP96023"/>
    <d v="2022-10-27T00:00:00"/>
    <d v="2022-11-28T00:00:00"/>
    <d v="2022-11-15T00:00:00"/>
    <n v="17223"/>
    <n v="0"/>
    <n v="0"/>
    <n v="0"/>
    <n v="0"/>
    <n v="0"/>
    <n v="0"/>
    <n v="0"/>
    <n v="17223"/>
    <n v="17223"/>
    <x v="0"/>
    <s v="Devuelta"/>
    <e v="#N/A"/>
    <s v="FACTURA DEVUELTA"/>
    <n v="0"/>
    <m/>
    <m/>
    <m/>
    <n v="0"/>
    <n v="17223"/>
    <n v="0"/>
    <n v="0"/>
    <n v="0"/>
    <n v="0"/>
    <n v="0"/>
    <n v="0"/>
    <n v="0"/>
    <n v="17223"/>
    <n v="17223"/>
    <n v="0"/>
    <n v="0"/>
    <n v="17223"/>
    <n v="0"/>
    <s v="AUTOIRZACION:DEVOLUCION DE FACTURA CON SOPORTES COMPLETOS: 1 LA AUTORIZACION PRESENTADA No.222593360389421 FUE PRESENTAD CON LA FACTURA FECP 93095, NO ES PROCEDENTE PARA PAGO POR P ARTE DE LA EPS. KEVIN YALANDA                                                                                                                                                                                                                                                                                                                                                                                                                                                                                                                              "/>
    <s v="AUTORIZACION"/>
    <s v="NULL"/>
    <s v="Ambulatorio"/>
    <n v="0"/>
    <n v="0"/>
    <m/>
    <m/>
    <m/>
    <m/>
    <m/>
    <n v="0"/>
    <m/>
    <m/>
    <m/>
    <m/>
    <m/>
    <d v="2024-10-31T00:00:00"/>
  </r>
  <r>
    <n v="891300047"/>
    <s v="CLINICA PALMIRA S.A"/>
    <s v="FECP96850"/>
    <s v="891300047_FECP96850"/>
    <d v="2022-10-30T00:00:00"/>
    <d v="2022-11-28T00:00:00"/>
    <d v="2022-11-12T00:00:00"/>
    <n v="80863"/>
    <n v="0"/>
    <n v="0"/>
    <n v="0"/>
    <n v="0"/>
    <n v="0"/>
    <n v="0"/>
    <n v="0"/>
    <n v="80863"/>
    <n v="80863"/>
    <x v="2"/>
    <s v="Finalizada"/>
    <e v="#N/A"/>
    <s v="FACTURA COVID-19"/>
    <n v="79246"/>
    <n v="1222187963"/>
    <m/>
    <m/>
    <n v="0"/>
    <n v="0"/>
    <n v="0"/>
    <n v="0"/>
    <n v="0"/>
    <n v="0"/>
    <n v="0"/>
    <n v="0"/>
    <n v="80863"/>
    <n v="80863"/>
    <n v="80863"/>
    <n v="0"/>
    <n v="0"/>
    <n v="0"/>
    <n v="0"/>
    <m/>
    <m/>
    <m/>
    <m/>
    <n v="80863"/>
    <n v="0"/>
    <m/>
    <m/>
    <m/>
    <m/>
    <m/>
    <n v="0"/>
    <m/>
    <m/>
    <m/>
    <m/>
    <m/>
    <d v="2024-10-31T00:00:00"/>
  </r>
  <r>
    <n v="891300047"/>
    <s v="CLINICA PALMIRA S.A"/>
    <s v="FECP98233"/>
    <s v="891300047_FECP98233"/>
    <d v="2022-11-09T00:00:00"/>
    <d v="2022-12-28T00:00:00"/>
    <d v="2022-12-19T00:00:00"/>
    <n v="673976"/>
    <n v="0"/>
    <n v="0"/>
    <n v="0"/>
    <n v="0"/>
    <n v="0"/>
    <n v="0"/>
    <n v="0"/>
    <n v="673976"/>
    <n v="673976"/>
    <x v="0"/>
    <s v="Devuelta"/>
    <e v="#N/A"/>
    <s v="FACTURA DEVUELTA"/>
    <n v="0"/>
    <m/>
    <m/>
    <m/>
    <n v="0"/>
    <n v="673976"/>
    <n v="0"/>
    <n v="0"/>
    <n v="0"/>
    <n v="0"/>
    <n v="0"/>
    <n v="0"/>
    <n v="0"/>
    <n v="673976"/>
    <n v="673976"/>
    <n v="0"/>
    <n v="0"/>
    <n v="673976"/>
    <n v="0"/>
    <s v="PGP, SE REALIZA DEVOLUCION DE LA FACTURA, SERVICIOS FACTURAD OS SE ENCUENTRAN INCLUIDOS EN EL PGP.                      CLAUDIA DIAZ                                                                                                                                                                                                                                                                                                                                                                                                                                                                                                                                                                                                            "/>
    <s v="PGP"/>
    <s v="NULL"/>
    <s v="Ambulatorio"/>
    <n v="0"/>
    <n v="0"/>
    <m/>
    <m/>
    <m/>
    <m/>
    <m/>
    <n v="0"/>
    <m/>
    <m/>
    <m/>
    <m/>
    <m/>
    <d v="2024-10-31T00:00:00"/>
  </r>
  <r>
    <n v="891300047"/>
    <s v="CLINICA PALMIRA S.A"/>
    <s v="FECP100033"/>
    <s v="891300047_FECP100033"/>
    <d v="2022-11-23T00:00:00"/>
    <d v="2022-12-28T00:00:00"/>
    <d v="2022-12-19T00:00:00"/>
    <n v="216994"/>
    <n v="0"/>
    <n v="0"/>
    <n v="0"/>
    <n v="0"/>
    <n v="0"/>
    <n v="0"/>
    <n v="0"/>
    <n v="216994"/>
    <n v="216994"/>
    <x v="0"/>
    <s v="Devuelta"/>
    <e v="#N/A"/>
    <s v="FACTURA DEVUELTA"/>
    <n v="0"/>
    <m/>
    <m/>
    <m/>
    <n v="0"/>
    <n v="216994"/>
    <n v="0"/>
    <n v="0"/>
    <n v="0"/>
    <n v="0"/>
    <n v="0"/>
    <n v="0"/>
    <n v="0"/>
    <n v="216994"/>
    <n v="216994"/>
    <n v="0"/>
    <n v="0"/>
    <n v="216994"/>
    <n v="0"/>
    <s v="COVID, SE REALIZA DEVOLUCION DE LA FACTURA, POR FAVOR VALIDA R FECHAS DE RESULTADOS FACTURADAS, CONTRA FECHAS REPORTADASEN SISMUESTRA YA QUE PRESENTAN INCONSISTENCIAS. CLAUDIA DIAZ                                                                                                                                                                                                                                                                                                                                                                                                                                                                                                                                                            "/>
    <s v="COVID-19"/>
    <s v="NULL"/>
    <s v="Ambulatorio"/>
    <n v="0"/>
    <n v="0"/>
    <m/>
    <m/>
    <m/>
    <m/>
    <m/>
    <n v="0"/>
    <m/>
    <m/>
    <m/>
    <m/>
    <m/>
    <d v="2024-10-31T00:00:00"/>
  </r>
  <r>
    <n v="891300047"/>
    <s v="CLINICA PALMIRA S.A"/>
    <s v="JVIM433"/>
    <s v="891300047_JVIM433"/>
    <d v="2022-12-23T12:09:24"/>
    <d v="2023-01-19T12:00:59"/>
    <d v="2023-01-17T00:00:00"/>
    <n v="43888"/>
    <n v="0"/>
    <n v="0"/>
    <n v="0"/>
    <n v="0"/>
    <n v="0"/>
    <n v="0"/>
    <n v="0"/>
    <n v="43888"/>
    <n v="43888"/>
    <x v="0"/>
    <s v="Devuelta"/>
    <b v="0"/>
    <s v="FACTURA ACEPTADA POR LA IPS"/>
    <n v="0"/>
    <m/>
    <m/>
    <m/>
    <n v="0"/>
    <n v="43888"/>
    <n v="0"/>
    <n v="0"/>
    <n v="0"/>
    <n v="0"/>
    <n v="0"/>
    <n v="0"/>
    <n v="0"/>
    <n v="43888"/>
    <n v="43888"/>
    <n v="0"/>
    <n v="0"/>
    <n v="43888"/>
    <n v="0"/>
    <s v="AUT. SE REALIZA DEVOLUCION DE LA FACTURA, AL MMOMENTO DE VAL IDAR LA INFORMACION NO SE EVIDENCIA (NAP DE 15 DIGITOS) PARA LOS SERVICIOS FACUTURADOS, LA AUTORIZACION SOPORTADA 22305 3360326291 LA RADICARON CON LA FACTURA FECP100484 EL DIA 1912/2022,  CLAUDIA MARCELA DIAZ                                                                                                                                                                                                                                                                                                                                                                                                                                                                  "/>
    <s v="AUTORIZACION"/>
    <s v="NULL"/>
    <s v="Ambulatorio"/>
    <n v="0"/>
    <n v="0"/>
    <m/>
    <m/>
    <m/>
    <m/>
    <m/>
    <n v="0"/>
    <m/>
    <m/>
    <m/>
    <m/>
    <m/>
    <d v="2024-10-31T00:00:00"/>
  </r>
  <r>
    <n v="891300047"/>
    <s v="CLINICA PALMIRA S.A"/>
    <s v="JVIM570"/>
    <s v="891300047_JVIM570"/>
    <d v="2022-12-26T15:17:36"/>
    <d v="2023-01-19T12:00:59"/>
    <d v="2024-09-02T07:00:00"/>
    <n v="17223"/>
    <n v="0"/>
    <n v="0"/>
    <n v="0"/>
    <n v="0"/>
    <n v="0"/>
    <n v="0"/>
    <n v="0"/>
    <n v="17223"/>
    <n v="17223"/>
    <x v="3"/>
    <s v="Finalizada"/>
    <b v="0"/>
    <s v="FACTURA EN PROCESO INTERNO"/>
    <n v="0"/>
    <m/>
    <m/>
    <m/>
    <n v="0"/>
    <n v="0"/>
    <n v="0"/>
    <n v="0"/>
    <n v="0"/>
    <n v="0"/>
    <n v="17223"/>
    <n v="0"/>
    <n v="0"/>
    <n v="20923"/>
    <n v="20923"/>
    <n v="0"/>
    <n v="0"/>
    <n v="0"/>
    <n v="0"/>
    <m/>
    <m/>
    <m/>
    <m/>
    <n v="17223"/>
    <n v="0"/>
    <m/>
    <m/>
    <m/>
    <m/>
    <m/>
    <n v="0"/>
    <m/>
    <m/>
    <m/>
    <m/>
    <m/>
    <d v="2024-10-31T00:00:00"/>
  </r>
  <r>
    <n v="891300047"/>
    <s v="CLINICA PALMIRA S.A"/>
    <s v="JVIM689"/>
    <s v="891300047_JVIM689"/>
    <d v="2022-12-30T12:28:29"/>
    <d v="2023-01-19T12:00:59"/>
    <d v="2024-09-02T07:00:00"/>
    <n v="17223"/>
    <n v="0"/>
    <n v="0"/>
    <n v="0"/>
    <n v="0"/>
    <n v="0"/>
    <n v="0"/>
    <n v="0"/>
    <n v="17223"/>
    <n v="17223"/>
    <x v="0"/>
    <s v="Devuelta"/>
    <b v="0"/>
    <s v="FACTURA ACEPTADA POR LA IPS"/>
    <n v="0"/>
    <m/>
    <m/>
    <m/>
    <n v="0"/>
    <n v="17223"/>
    <n v="0"/>
    <n v="0"/>
    <n v="0"/>
    <n v="0"/>
    <n v="0"/>
    <n v="0"/>
    <n v="0"/>
    <n v="17223"/>
    <n v="17223"/>
    <n v="0"/>
    <n v="0"/>
    <n v="17223"/>
    <n v="0"/>
    <e v="#N/A"/>
    <e v="#N/A"/>
    <e v="#N/A"/>
    <e v="#N/A"/>
    <n v="0"/>
    <n v="0"/>
    <m/>
    <m/>
    <m/>
    <m/>
    <m/>
    <n v="0"/>
    <m/>
    <m/>
    <m/>
    <m/>
    <m/>
    <d v="2024-10-31T00:00:00"/>
  </r>
  <r>
    <n v="891300047"/>
    <s v="CLINICA PALMIRA S.A"/>
    <s v="FECP107733"/>
    <s v="891300047_FECP107733"/>
    <d v="2023-01-10T00:00:00"/>
    <d v="2023-02-08T00:00:00"/>
    <d v="2023-02-10T00:00:00"/>
    <n v="80863"/>
    <n v="0"/>
    <n v="0"/>
    <n v="0"/>
    <n v="0"/>
    <n v="0"/>
    <n v="0"/>
    <n v="0"/>
    <n v="80863"/>
    <n v="80863"/>
    <x v="0"/>
    <s v="Devuelta"/>
    <e v="#N/A"/>
    <s v="FACTURA DEVUELTA"/>
    <n v="0"/>
    <m/>
    <m/>
    <m/>
    <n v="0"/>
    <n v="80863"/>
    <n v="0"/>
    <n v="0"/>
    <n v="0"/>
    <n v="0"/>
    <n v="0"/>
    <n v="0"/>
    <n v="0"/>
    <n v="80863"/>
    <n v="80863"/>
    <n v="0"/>
    <n v="0"/>
    <n v="80863"/>
    <n v="0"/>
    <s v="COVID SE REALIZA DEVOLUCION DE LA FACTURA AL MOMENTO DE VA LIDAR INFORMACION NO SE EVIDENCIA REGISTRO EN SISMUESTRA PR FAVOR VALIDAR INFORMACION. CLAUDIA DIAZ                                                                                                                                                                                                                                                                                                                                                                                                                                                                                                                                                                                                                                                                                                                                                                                                                                                                                                                                                                                                                                                                                                                                                                                                                                                                                                                                                                                           "/>
    <s v="COVID-19"/>
    <s v="NULL"/>
    <s v="Ambulatorio"/>
    <n v="0"/>
    <n v="0"/>
    <m/>
    <m/>
    <m/>
    <m/>
    <m/>
    <n v="0"/>
    <m/>
    <m/>
    <m/>
    <m/>
    <m/>
    <d v="2024-10-31T00:00:00"/>
  </r>
  <r>
    <n v="891300047"/>
    <s v="CLINICA PALMIRA S.A"/>
    <s v="FECP108078"/>
    <s v="891300047_FECP108078"/>
    <d v="2023-01-10T00:00:00"/>
    <d v="2023-02-08T00:00:00"/>
    <d v="2023-02-10T00:00:00"/>
    <n v="48106"/>
    <n v="0"/>
    <n v="0"/>
    <n v="0"/>
    <n v="0"/>
    <n v="0"/>
    <n v="0"/>
    <n v="0"/>
    <n v="48106"/>
    <n v="48106"/>
    <x v="0"/>
    <s v="Devuelta"/>
    <e v="#N/A"/>
    <s v="FACTURA DEVUELTA"/>
    <n v="0"/>
    <m/>
    <m/>
    <m/>
    <n v="0"/>
    <n v="48106"/>
    <n v="0"/>
    <n v="0"/>
    <n v="0"/>
    <n v="0"/>
    <n v="0"/>
    <n v="0"/>
    <n v="0"/>
    <n v="48106"/>
    <n v="48106"/>
    <n v="0"/>
    <n v="0"/>
    <n v="48106"/>
    <n v="0"/>
    <s v="SOPORTES: SE DEVUELVE FACTURA NO SE EVIDENCIA NOTA DE EVOLUCION DEL MEDICO EPICRISIS INCOMPLETA.                       NANCY                                                                                                                                                                                                                                                                                                                                                                                                                                                                                                                                                                                                                                                                                                                                                                                                                                                                                                                                                                                                                                                                                                                                                                                                                                                                                                                                                                                                                               "/>
    <s v="SOPORTE"/>
    <s v="NULL"/>
    <s v="Ambulatorio"/>
    <n v="0"/>
    <n v="0"/>
    <m/>
    <m/>
    <m/>
    <m/>
    <m/>
    <n v="0"/>
    <m/>
    <m/>
    <m/>
    <m/>
    <m/>
    <d v="2024-10-31T00:00:00"/>
  </r>
  <r>
    <n v="891300047"/>
    <s v="CLINICA PALMIRA S.A"/>
    <s v="JVIM4013"/>
    <s v="891300047_JVIM4013"/>
    <d v="2023-02-07T15:56:15"/>
    <d v="2023-03-09T15:41:50"/>
    <d v="2024-09-02T07:00:00"/>
    <n v="734440"/>
    <n v="0"/>
    <n v="0"/>
    <n v="0"/>
    <n v="0"/>
    <n v="0"/>
    <n v="0"/>
    <n v="0"/>
    <n v="734440"/>
    <n v="734440"/>
    <x v="3"/>
    <s v="Finalizada"/>
    <b v="0"/>
    <s v="FACTURA PENDIENTE EN PROGRAMACION DE PAGO"/>
    <n v="719751"/>
    <n v="1222528454"/>
    <m/>
    <m/>
    <n v="0"/>
    <n v="0"/>
    <n v="0"/>
    <n v="0"/>
    <n v="0"/>
    <n v="0"/>
    <n v="734440"/>
    <n v="0"/>
    <n v="0"/>
    <n v="734440"/>
    <n v="734440"/>
    <n v="0"/>
    <n v="0"/>
    <n v="0"/>
    <n v="0"/>
    <m/>
    <m/>
    <m/>
    <m/>
    <n v="719751"/>
    <n v="0"/>
    <m/>
    <m/>
    <m/>
    <m/>
    <m/>
    <n v="0"/>
    <m/>
    <m/>
    <m/>
    <m/>
    <m/>
    <d v="2024-10-31T00:00:00"/>
  </r>
  <r>
    <n v="891300047"/>
    <s v="CLINICA PALMIRA S.A"/>
    <s v="JVIM5691"/>
    <s v="891300047_JVIM5691"/>
    <d v="2023-02-17T12:58:18"/>
    <d v="2023-03-09T15:41:50"/>
    <d v="2024-09-02T07:00:00"/>
    <n v="1045173"/>
    <n v="0"/>
    <n v="0"/>
    <n v="0"/>
    <n v="0"/>
    <n v="0"/>
    <n v="0"/>
    <n v="0"/>
    <n v="1045173"/>
    <n v="1045173"/>
    <x v="3"/>
    <s v="Finalizada"/>
    <b v="0"/>
    <s v="FACTURA EN PROCESO INTERNO"/>
    <n v="0"/>
    <m/>
    <m/>
    <m/>
    <n v="0"/>
    <n v="0"/>
    <n v="0"/>
    <n v="0"/>
    <n v="0"/>
    <n v="0"/>
    <n v="1045173"/>
    <n v="0"/>
    <n v="0"/>
    <n v="1486173"/>
    <n v="1486173"/>
    <n v="0"/>
    <n v="0"/>
    <n v="0"/>
    <n v="0"/>
    <m/>
    <m/>
    <m/>
    <m/>
    <n v="1015450"/>
    <n v="0"/>
    <m/>
    <m/>
    <m/>
    <m/>
    <m/>
    <n v="0"/>
    <m/>
    <m/>
    <m/>
    <m/>
    <m/>
    <d v="2024-10-31T00:00:00"/>
  </r>
  <r>
    <n v="891300047"/>
    <s v="CLINICA PALMIRA S.A"/>
    <s v="JVIM8665"/>
    <s v="891300047_JVIM8665"/>
    <d v="2023-02-28T14:51:36"/>
    <d v="2023-03-09T15:41:50"/>
    <d v="2023-03-15T00:00:00"/>
    <n v="1346247"/>
    <n v="0"/>
    <n v="0"/>
    <n v="0"/>
    <n v="0"/>
    <n v="0"/>
    <n v="0"/>
    <n v="0"/>
    <n v="1346247"/>
    <n v="1346247"/>
    <x v="0"/>
    <s v="Devuelta"/>
    <b v="0"/>
    <s v="FACTURA ACEPTADA POR LA IPS"/>
    <n v="0"/>
    <m/>
    <m/>
    <m/>
    <n v="0"/>
    <n v="1346247"/>
    <n v="0"/>
    <n v="0"/>
    <n v="0"/>
    <n v="0"/>
    <n v="0"/>
    <n v="0"/>
    <n v="0"/>
    <n v="1346247"/>
    <n v="1346247"/>
    <n v="0"/>
    <n v="0"/>
    <n v="1346247"/>
    <n v="0"/>
    <s v="SOPORTES SE REALIZA DEVOLUCION DE LA FACTURA AL MOMENTO DE  VALIDAR LA INFORMACION SE EVIDENCIA QUE EL SERVICIO 042314NEUROLISIS EN NERVIO DE MANO VIA ABIERTA POR 686.650 ESTA BA JO COTIZACION NO SE EVIDENCIA ADJUNTO SOPORTE DE COTIZACIOSE APLICA GLOSA AL SERVICIO 873206 RADIOGRAFIA DE PUÑO O MUÑ ECA SERVICIO NO PACTADO CON LA IPS 24.640                  POR FAVOR VALIDAR INFORMACION ADJUNTAR SOPORTES COMPLETOS P RA CONTINUAR CON EL TRAMITE DE LA FACTURA.                 CLAUDIA DIAZ                                                                                                                                                                                                                                    "/>
    <s v="SOPORTE"/>
    <s v="NULL"/>
    <s v="Ambulatorio"/>
    <n v="0"/>
    <n v="0"/>
    <m/>
    <m/>
    <m/>
    <m/>
    <m/>
    <n v="0"/>
    <m/>
    <m/>
    <m/>
    <m/>
    <m/>
    <d v="2024-10-31T00:00:00"/>
  </r>
  <r>
    <n v="891300047"/>
    <s v="CLINICA PALMIRA S.A"/>
    <s v="CHE14089"/>
    <s v="891300047_CHE14089"/>
    <d v="2023-02-21T00:00:00"/>
    <d v="2023-04-15T00:00:00"/>
    <d v="2023-04-13T00:00:00"/>
    <n v="1135369"/>
    <n v="-682555"/>
    <n v="0"/>
    <n v="0"/>
    <n v="0"/>
    <n v="0"/>
    <n v="0"/>
    <n v="0"/>
    <n v="452814"/>
    <n v="452814"/>
    <x v="3"/>
    <s v="Finalizada"/>
    <e v="#N/A"/>
    <s v="FACTURA PENDIENTE EN PROGRAMACION DE PAGO"/>
    <n v="0"/>
    <m/>
    <m/>
    <m/>
    <n v="0"/>
    <n v="0"/>
    <n v="0"/>
    <n v="0"/>
    <n v="0"/>
    <n v="0"/>
    <n v="452814"/>
    <n v="0"/>
    <n v="0"/>
    <n v="1135369"/>
    <n v="1135369"/>
    <n v="0"/>
    <n v="0"/>
    <n v="0"/>
    <n v="0"/>
    <m/>
    <m/>
    <m/>
    <m/>
    <n v="1126313"/>
    <n v="0"/>
    <m/>
    <m/>
    <m/>
    <m/>
    <m/>
    <n v="0"/>
    <m/>
    <m/>
    <m/>
    <m/>
    <m/>
    <d v="2024-10-31T00:00:00"/>
  </r>
  <r>
    <n v="891300047"/>
    <s v="CLINICA PALMIRA S.A"/>
    <s v="CHE14095"/>
    <s v="891300047_CHE14095"/>
    <d v="2023-02-21T00:00:00"/>
    <d v="2023-04-15T00:00:00"/>
    <d v="2023-04-13T00:00:00"/>
    <n v="2141700"/>
    <n v="0"/>
    <n v="0"/>
    <n v="0"/>
    <n v="0"/>
    <n v="0"/>
    <n v="0"/>
    <n v="0"/>
    <n v="2141700"/>
    <n v="2141700"/>
    <x v="0"/>
    <s v="Devuelta"/>
    <e v="#N/A"/>
    <s v="FACTURA DEVUELTA"/>
    <n v="0"/>
    <m/>
    <m/>
    <m/>
    <n v="0"/>
    <n v="2141700"/>
    <n v="0"/>
    <n v="0"/>
    <n v="0"/>
    <n v="0"/>
    <n v="0"/>
    <n v="0"/>
    <n v="0"/>
    <n v="2141700"/>
    <n v="2141700"/>
    <n v="0"/>
    <n v="0"/>
    <n v="2141700"/>
    <n v="0"/>
    <s v="TARIFA SE REALIZA DEVOLUCION DE LA FACTURA  LOS SERVICIOS FACTURADOS : 890701 CONSULTA DE URGENCIA $20781 - TODOS LOSLABORATORIOS FACTURADOS $173155 - INSUMOS Y MATERIASLES TRO CAR DE 10 DESECHABLE $487032 NO PRESENTA FACTURA DE COMPRADEL INSUMO (no cuenta con tarifa pactada) SERVICIOS  471110 APENDICEPTOMIA POR LAPAROSCOPIA $686813 SERVICIOS FACTURADOS NO CUENTAN CON TARIFA PACTADA POR FAVOR VALIDAR SI EL SER VICIO SE ENCUENTRA BAJO COTIZACION ANEXAR SOPORTE.         CLAUDIA DIAZ                                                                                                                                                                                                                                                                                                "/>
    <s v="TARIFA"/>
    <s v="NULL"/>
    <s v="Ambulatorio"/>
    <n v="0"/>
    <n v="0"/>
    <m/>
    <m/>
    <m/>
    <m/>
    <m/>
    <n v="0"/>
    <m/>
    <m/>
    <m/>
    <m/>
    <m/>
    <d v="2024-10-31T00:00:00"/>
  </r>
  <r>
    <n v="891300047"/>
    <s v="CLINICA PALMIRA S.A"/>
    <s v="CHE14102"/>
    <s v="891300047_CHE14102"/>
    <d v="2023-02-21T00:00:00"/>
    <d v="2023-04-15T00:00:00"/>
    <d v="2023-04-13T00:00:00"/>
    <n v="1387816"/>
    <n v="-983804"/>
    <n v="0"/>
    <n v="0"/>
    <n v="0"/>
    <n v="0"/>
    <n v="0"/>
    <n v="0"/>
    <n v="404012"/>
    <n v="404012"/>
    <x v="4"/>
    <s v="Para respuesta prestador"/>
    <e v="#N/A"/>
    <s v="GLOSA PENDIENTE POR CONCILIAR "/>
    <n v="0"/>
    <m/>
    <m/>
    <m/>
    <n v="0"/>
    <n v="0"/>
    <n v="0"/>
    <n v="0"/>
    <n v="0"/>
    <n v="404012"/>
    <n v="0"/>
    <n v="0"/>
    <n v="0"/>
    <n v="1678816"/>
    <n v="1678816"/>
    <n v="0"/>
    <n v="0"/>
    <n v="0"/>
    <n v="404012"/>
    <s v=".FACTURACION: SE APLIA GLOSA A EL SERVICIOS 890701 CONSULTA D E URGENCIAS AYUDAS DIAGNOSTICAS (LAB. Y RX) COMPRENDIDAS NTRO DE LA URGENCIA SALA DE CURACIONES MEDICAMENTOS E INSU MOS DENTRO DE LA URGENCIA"/>
    <s v="FACTURACION"/>
    <s v="NULL"/>
    <s v="Ambulatorio"/>
    <n v="983804"/>
    <n v="0"/>
    <m/>
    <m/>
    <m/>
    <m/>
    <m/>
    <n v="0"/>
    <m/>
    <m/>
    <m/>
    <m/>
    <m/>
    <d v="2024-10-31T00:00:00"/>
  </r>
  <r>
    <n v="891300047"/>
    <s v="CLINICA PALMIRA S.A"/>
    <s v="CHE14109"/>
    <s v="891300047_CHE14109"/>
    <d v="2023-02-21T00:00:00"/>
    <d v="2023-04-15T00:00:00"/>
    <d v="2023-04-13T00:00:00"/>
    <n v="10081273"/>
    <n v="-9446987"/>
    <n v="0"/>
    <n v="0"/>
    <n v="0"/>
    <n v="0"/>
    <n v="0"/>
    <n v="0"/>
    <n v="634286"/>
    <n v="634286"/>
    <x v="4"/>
    <s v="Para respuesta prestador"/>
    <e v="#N/A"/>
    <s v="GLOSA PENDIENTE POR CONCILIAR "/>
    <n v="0"/>
    <m/>
    <m/>
    <m/>
    <n v="0"/>
    <n v="0"/>
    <n v="0"/>
    <n v="0"/>
    <n v="0"/>
    <n v="634286"/>
    <n v="0"/>
    <n v="0"/>
    <n v="0"/>
    <n v="10354197"/>
    <n v="10354197"/>
    <n v="0"/>
    <n v="0"/>
    <n v="0"/>
    <n v="634286"/>
    <s v=".RX DE MUÑECA FACTURAN 2 INTERPRETAN 1 $24636 - FACTURACION  102 INTERCONSULTA DE ORTOPEDIA NO FACTURABLE PACIENTE LLEVDO A PROCEDIMIENTO QUIRURGICO $43888 SE APLICA GLOSA AL MAT ERIAL DE OSTEOSINTESIS TORNILLO DE BLOQUEO FACTURAN 7 Y EN A FACTURA DE COMPRA DEL MATERIAL SOLO SE EVIDENCIAN 6 SE GLO SA 1 419209 SE APLICA GLOSA A LOS SERVICIOS: 890701 CONSULA DE URGENCIAS - RADIOGRAFIAS - AYUDAS DIAGNOSTICAS (TODOS L LABORATORIOS) SERVICIOS NO PACTADOS CON LA IPS 146"/>
    <s v="FACTURACION"/>
    <s v="NULL"/>
    <s v="Ambulatorio"/>
    <n v="9446987"/>
    <n v="0"/>
    <m/>
    <m/>
    <m/>
    <m/>
    <m/>
    <n v="0"/>
    <m/>
    <m/>
    <m/>
    <m/>
    <m/>
    <d v="2024-10-31T00:00:00"/>
  </r>
  <r>
    <n v="891300047"/>
    <s v="CLINICA PALMIRA S.A"/>
    <s v="CHE14116"/>
    <s v="891300047_CHE14116"/>
    <d v="2023-02-21T00:00:00"/>
    <d v="2023-04-15T00:00:00"/>
    <d v="2023-04-13T00:00:00"/>
    <n v="18811216"/>
    <n v="-16846867"/>
    <n v="0"/>
    <n v="0"/>
    <n v="0"/>
    <n v="0"/>
    <n v="0"/>
    <n v="0"/>
    <n v="1964349"/>
    <n v="1964349"/>
    <x v="4"/>
    <s v="Para respuesta prestador"/>
    <e v="#N/A"/>
    <s v="GLOSA PENDIENTE POR CONCILIAR "/>
    <n v="0"/>
    <m/>
    <m/>
    <m/>
    <n v="0"/>
    <n v="0"/>
    <n v="0"/>
    <n v="0"/>
    <n v="0"/>
    <n v="1964349"/>
    <n v="0"/>
    <n v="0"/>
    <n v="0"/>
    <n v="18811216"/>
    <n v="18811216"/>
    <n v="0"/>
    <n v="0"/>
    <n v="0"/>
    <n v="1964349"/>
    <s v="NULL"/>
    <s v="FACTURACION"/>
    <s v="NULL"/>
    <s v="Ambulatorio"/>
    <n v="16846867"/>
    <n v="0"/>
    <m/>
    <m/>
    <m/>
    <m/>
    <m/>
    <n v="0"/>
    <m/>
    <m/>
    <m/>
    <m/>
    <m/>
    <d v="2024-10-31T00:00:00"/>
  </r>
  <r>
    <n v="891300047"/>
    <s v="CLINICA PALMIRA S.A"/>
    <s v="JVIM9693"/>
    <s v="891300047_JVIM9693"/>
    <d v="2023-03-06T11:06:54"/>
    <d v="2023-04-15T08:23:07"/>
    <d v="2023-05-02T00:00:00"/>
    <n v="9609142"/>
    <n v="-9502924"/>
    <n v="0"/>
    <n v="0"/>
    <n v="0"/>
    <n v="0"/>
    <n v="0"/>
    <n v="0"/>
    <n v="106218"/>
    <n v="106218"/>
    <x v="4"/>
    <s v="Para respuesta prestador"/>
    <b v="0"/>
    <s v="GLOSA PENDIENTE POR CONCILIAR "/>
    <n v="0"/>
    <m/>
    <m/>
    <m/>
    <n v="0"/>
    <n v="0"/>
    <n v="0"/>
    <n v="0"/>
    <n v="0"/>
    <n v="106218"/>
    <n v="0"/>
    <n v="0"/>
    <n v="0"/>
    <n v="9609142"/>
    <n v="9609142"/>
    <n v="0"/>
    <n v="0"/>
    <n v="0"/>
    <n v="106218"/>
    <s v=".MATERIALES/ SE APLICA GLOSA POR FACTURACION A LOS MATERIALES  INCLUIDOS EN PROCEDIMIENTO 836302 SUTURA DEL MANGUITO ROTOR DE ACUERDO A CONTRATACION PACTADA (CATETER UNTRAVENOSO JE LCO 18G) - (EQUIPO VENTURY IRRIGACION) - EQUIPO R33 MRC) - EQUIPO VENOCLISIS) - (JERINGA 10 Cc/5CC/20CC). SE APLICA GLOSA A EL MATERIAL CUCHILLA PARA ARTROSCOPIO NO F             CTURABLE INCLUIDA EN DERECHOS DE SALA, HACE PARTE DEL INSTRU MENTAL QUIRURGICO.                                         CLAUDIA DIAZ                                                                                                                                                                                                                                    PAC: 66775862 ELSA CUERO HINESTROZA                         "/>
    <s v="FACTURACION"/>
    <s v="NULL"/>
    <s v="Ambulatorio"/>
    <n v="9502924"/>
    <n v="0"/>
    <m/>
    <m/>
    <m/>
    <m/>
    <m/>
    <n v="0"/>
    <m/>
    <m/>
    <m/>
    <m/>
    <m/>
    <d v="2024-10-31T00:00:00"/>
  </r>
  <r>
    <n v="891300047"/>
    <s v="CLINICA PALMIRA S.A"/>
    <s v="JVIM10965"/>
    <s v="891300047_JVIM10965"/>
    <d v="2023-03-13T12:56:52"/>
    <d v="2023-04-15T08:23:07"/>
    <d v="2023-05-02T00:00:00"/>
    <n v="1013405"/>
    <n v="-1000295"/>
    <n v="0"/>
    <n v="0"/>
    <n v="0"/>
    <n v="0"/>
    <n v="0"/>
    <n v="0"/>
    <n v="13110"/>
    <n v="13110"/>
    <x v="4"/>
    <s v="Para respuesta prestador"/>
    <b v="0"/>
    <s v="GLOSA PENDIENTE POR CONCILIAR "/>
    <n v="0"/>
    <m/>
    <m/>
    <m/>
    <n v="0"/>
    <n v="0"/>
    <n v="0"/>
    <n v="0"/>
    <n v="0"/>
    <n v="13110"/>
    <n v="0"/>
    <n v="0"/>
    <n v="0"/>
    <n v="1013405"/>
    <n v="1013405"/>
    <n v="0"/>
    <n v="0"/>
    <n v="0"/>
    <n v="13110"/>
    <s v=".SE APLICA GLOSA A LOS MEDICAMENTOS E INSUMOS FACTUADOS: INCL LUIDOS EN PROCEDIMIENTOS QUIRURGICOS (CATETER- EQUIPO VENOISIS - JERINGAS) CLAUDIA DIAZ                                                                                                                                                                                                                                                                                                                                                                                                                                                                                                                                                                                           PAC: 31144674 MARIA GLADYS TRUJILLO DE                      "/>
    <s v="FACTURACION"/>
    <s v="NULL"/>
    <s v="Ambulatorio"/>
    <n v="1000295"/>
    <n v="0"/>
    <m/>
    <m/>
    <m/>
    <m/>
    <m/>
    <n v="0"/>
    <m/>
    <m/>
    <m/>
    <m/>
    <m/>
    <d v="2024-10-31T00:00:00"/>
  </r>
  <r>
    <n v="891300047"/>
    <s v="CLINICA PALMIRA S.A"/>
    <s v="JVIM14176"/>
    <s v="891300047_JVIM14176"/>
    <d v="2023-03-23T15:50:42"/>
    <d v="2023-04-15T08:23:07"/>
    <d v="2023-05-02T00:00:00"/>
    <n v="1246621"/>
    <n v="-835158"/>
    <n v="0"/>
    <n v="0"/>
    <n v="0"/>
    <n v="0"/>
    <n v="0"/>
    <n v="0"/>
    <n v="411463"/>
    <n v="411463"/>
    <x v="4"/>
    <s v="Para respuesta prestador"/>
    <b v="0"/>
    <s v="GLOSA PENDIENTE POR CONCILIAR "/>
    <n v="0"/>
    <m/>
    <m/>
    <m/>
    <n v="0"/>
    <n v="0"/>
    <n v="0"/>
    <n v="0"/>
    <n v="0"/>
    <n v="411463"/>
    <n v="0"/>
    <n v="0"/>
    <n v="0"/>
    <n v="1456721"/>
    <n v="1456721"/>
    <n v="0"/>
    <n v="0"/>
    <n v="0"/>
    <n v="411463"/>
    <s v=".SE APLICA GLOSA AL SERVICIO 873122 RADIOGRAFIA DE ANTEBRAZO NO AUTORIZADA, NO CUENTA CON TARIFA PACTADA PARA ESTE SERVIIO $24,240 -  SE APLICA GLOSA AL SERVICIO 042312 NEUROLISIS DE NERVIIO EN ANTEBRAZO NO SE EVIDENCIA TARIFA PACTADA PARA EL SERVICIO,  NO ADJUNTA SOPORTE DE COTIZACION SE REQUIERE P ARA AUDITORIA DE LA CUENTA 386,823                         CLAUDIA DIAZ                                                                                                                                                                                                                                                                                                                                                            PAC: 1074345247 SEBASTIAN ANDRES GALEANO                    "/>
    <s v="AUTORIZACION"/>
    <s v="NULL"/>
    <s v="Ambulatorio"/>
    <n v="835158"/>
    <n v="0"/>
    <m/>
    <m/>
    <m/>
    <m/>
    <m/>
    <n v="0"/>
    <m/>
    <m/>
    <m/>
    <m/>
    <m/>
    <d v="2024-10-31T00:00:00"/>
  </r>
  <r>
    <n v="891300047"/>
    <s v="CLINICA PALMIRA S.A"/>
    <s v="JVIM14191"/>
    <s v="891300047_JVIM14191"/>
    <d v="2023-03-23T16:05:21"/>
    <d v="2023-04-15T08:23:07"/>
    <d v="2024-09-02T07:00:00"/>
    <n v="3404459"/>
    <n v="-3162451"/>
    <n v="0"/>
    <n v="0"/>
    <n v="0"/>
    <n v="0"/>
    <n v="0"/>
    <n v="0"/>
    <n v="242008"/>
    <n v="242008"/>
    <x v="4"/>
    <s v="Para respuesta prestador"/>
    <b v="0"/>
    <s v="FACTURA PENDIENTE EN PROGRAMACION DE PAGO - GLOSA PENDIENTE POR CONCILIAR"/>
    <n v="0"/>
    <m/>
    <m/>
    <m/>
    <n v="0"/>
    <n v="0"/>
    <n v="0"/>
    <n v="0"/>
    <n v="0"/>
    <n v="242008"/>
    <n v="0"/>
    <n v="0"/>
    <n v="0"/>
    <n v="3404459"/>
    <n v="3404459"/>
    <n v="0"/>
    <n v="0"/>
    <n v="0"/>
    <n v="242008"/>
    <s v="(1)    SE VALIDA  MATERIAL CUCHILLA PARA ARTROSCOPIA Y SE OBJE A VALOR    ESTA INCLUIDA DENTRO DEL PROCEDIMIENTO 807604 SINOV ECTOMIA DE RODILLA VALOR $63,103 -  (2)  SE EVIDENCIA MAYOR VALOR COBRADO EN INSUMO FACTURADO STERLING GREAT W. POR VALOR DE  $840,722 SE RECONOCE ESTE VALOR MAS UN AUMENTO DEL 12% QUE  EQUIVALE A  $941,609, SE OBJETA LA DIFERENCIA COBRADA A LA EPS   $178.905 ...                    TOTAL OBJETADO   $242.008     CLAUDIA DIAZ    /JAM"/>
    <s v="TARIFA"/>
    <s v="Atención de urgencias"/>
    <s v="Urgencias"/>
    <n v="3099202"/>
    <n v="3099202"/>
    <m/>
    <n v="2201563256"/>
    <m/>
    <s v="30.10.2024"/>
    <m/>
    <n v="0"/>
    <m/>
    <m/>
    <m/>
    <m/>
    <m/>
    <d v="2024-10-31T00:00:00"/>
  </r>
  <r>
    <n v="891300047"/>
    <s v="CLINICA PALMIRA S.A"/>
    <s v="JVIM15519"/>
    <s v="891300047_JVIM15519"/>
    <d v="2023-03-27T11:59:05"/>
    <d v="2023-04-15T08:23:07"/>
    <d v="2023-05-02T00:00:00"/>
    <n v="4044049"/>
    <n v="-3528893"/>
    <n v="0"/>
    <n v="0"/>
    <n v="0"/>
    <n v="0"/>
    <n v="0"/>
    <n v="0"/>
    <n v="515156"/>
    <n v="515156"/>
    <x v="4"/>
    <s v="Para respuesta prestador"/>
    <b v="0"/>
    <s v="GLOSA PENDIENTE POR CONCILIAR "/>
    <n v="0"/>
    <m/>
    <m/>
    <m/>
    <n v="0"/>
    <n v="0"/>
    <n v="0"/>
    <n v="0"/>
    <n v="0"/>
    <n v="515156"/>
    <n v="0"/>
    <n v="0"/>
    <n v="0"/>
    <n v="4044049"/>
    <n v="4044049"/>
    <n v="0"/>
    <n v="0"/>
    <n v="0"/>
    <n v="515156"/>
    <s v=".FACTURACION:SE APLICA GLOSA POR FACTURACION AL MATERIAL DE O TEOSINTESIS 9999388 CUCHILLA PARA ARTROSCOPIO POR 63,103 NPRESENTA FACTURA DE COMPRA DEL MATERIAL, NO SE COMENTA EN NO TA QUIRURGICA  ESTE INSUMO. SE APLICA GLOSA AL MATERIAL INCUIDO DENTRO DEL PAQUETE DE ACUERDO A CONTRATACION PACTADA CO N LA IPS (CATETER HELCO 1 $4,182 - EQUIPO VENOCLISIS 1 $3,15 - JERINGA 10 CC 1 $565 - PROLENE 2 $30,832 - PROLENE 1 $21 000 - VICRYL $109,304) SE APLICA GLOSA AL MATERIAL ELECTRODPARA MENISCO Y ULTRABLATOR ANGULADO AL VALIDAR INFORMACION S E EVIDENCIA QUE FACTURAN MAYOR VALOR DE ACUERDO AL PORCENTAE (12%) QUE SE APLICA A LA FACTURA DE COMPRA DEL MATERIAL, S E APLICA GLOSA: ELECTRODO $89,607 - ULTRABLATOR $193,398 CLPAC: 94305615 JOSE CARMELO PALOMINO HUR                     "/>
    <s v="FACTURACION"/>
    <s v="NULL"/>
    <s v="Ambulatorio"/>
    <n v="3528893"/>
    <n v="0"/>
    <m/>
    <m/>
    <m/>
    <m/>
    <m/>
    <n v="0"/>
    <m/>
    <m/>
    <m/>
    <m/>
    <m/>
    <d v="2024-10-31T00:00:00"/>
  </r>
  <r>
    <n v="891300047"/>
    <s v="CLINICA PALMIRA S.A"/>
    <s v="JVIM13618"/>
    <s v="891300047_JVIM13618"/>
    <d v="2023-03-22T16:01:53"/>
    <d v="2023-04-15T12:32:47"/>
    <d v="2024-09-10T14:29:51"/>
    <n v="3195034"/>
    <n v="0"/>
    <n v="0"/>
    <n v="0"/>
    <n v="0"/>
    <n v="0"/>
    <n v="0"/>
    <n v="0"/>
    <n v="3195034"/>
    <n v="3195034"/>
    <x v="0"/>
    <s v="Devuelta"/>
    <b v="0"/>
    <s v="FACTURA DEVUELTA"/>
    <n v="0"/>
    <m/>
    <m/>
    <m/>
    <n v="0"/>
    <n v="3195034"/>
    <n v="0"/>
    <n v="0"/>
    <n v="0"/>
    <n v="0"/>
    <n v="0"/>
    <n v="0"/>
    <n v="0"/>
    <n v="3195034"/>
    <n v="3195034"/>
    <n v="0"/>
    <n v="0"/>
    <n v="3195034"/>
    <n v="0"/>
    <s v="soportes Incompletos/  Se devuelve factura faltan todos los soportes para auditar cuenta;   factura, detalle de cargos, hc ,  solo anexan   la cotización   /JAM"/>
    <s v="SOPORTE"/>
    <s v="Urgencias"/>
    <s v="Urgencias"/>
    <n v="0"/>
    <n v="0"/>
    <m/>
    <m/>
    <m/>
    <m/>
    <m/>
    <n v="0"/>
    <m/>
    <m/>
    <m/>
    <m/>
    <m/>
    <d v="2024-10-31T00:00:00"/>
  </r>
  <r>
    <n v="891300047"/>
    <s v="CLINICA PALMIRA S.A"/>
    <s v="JVIM11557"/>
    <s v="891300047_JVIM11557"/>
    <d v="2023-03-15T11:16:21"/>
    <d v="2023-04-15T12:34:13"/>
    <d v="2024-09-02T07:00:00"/>
    <n v="162310"/>
    <n v="0"/>
    <n v="0"/>
    <n v="0"/>
    <n v="0"/>
    <n v="0"/>
    <n v="0"/>
    <n v="0"/>
    <n v="162310"/>
    <n v="162310"/>
    <x v="0"/>
    <s v="Devuelta"/>
    <b v="0"/>
    <s v="FACTURA ACEPTADA POR LA IPS"/>
    <n v="0"/>
    <m/>
    <m/>
    <m/>
    <n v="0"/>
    <n v="162310"/>
    <n v="0"/>
    <n v="0"/>
    <n v="0"/>
    <n v="0"/>
    <n v="0"/>
    <n v="0"/>
    <n v="0"/>
    <n v="162310"/>
    <n v="162310"/>
    <n v="0"/>
    <n v="0"/>
    <n v="162310"/>
    <n v="0"/>
    <s v="AUT/  Se devuelve factura  Servicio ambulatorio del  6 de marzo 2023   No autorizado     (879111 TOMOGRAFIA COMPUTADA DE CRANEO SIMPLE   $162.310 )  Favor solicitar  Autorización final a los correos: capautorizaciones@epsdelagente.com.co autorizacionescap@epsdelagente.com.co     /JAM"/>
    <s v="AUTORIZACION"/>
    <s v="Atención inicial de urgencias"/>
    <s v="Urgencias"/>
    <n v="0"/>
    <n v="0"/>
    <m/>
    <m/>
    <m/>
    <m/>
    <m/>
    <n v="0"/>
    <m/>
    <m/>
    <m/>
    <m/>
    <m/>
    <d v="2024-10-31T00:00:00"/>
  </r>
  <r>
    <n v="891300047"/>
    <s v="CLINICA PALMIRA S.A"/>
    <s v="CHE15316"/>
    <s v="891300047_CHE15316"/>
    <d v="2023-04-04T00:00:00"/>
    <d v="2023-05-15T00:00:00"/>
    <d v="2023-05-21T00:00:00"/>
    <n v="2055289"/>
    <n v="-1956189"/>
    <n v="0"/>
    <n v="0"/>
    <n v="0"/>
    <n v="0"/>
    <n v="0"/>
    <n v="0"/>
    <n v="99100"/>
    <n v="99100"/>
    <x v="5"/>
    <s v="Finalizada"/>
    <e v="#N/A"/>
    <s v="FACTURA CANCELADA  PARCIALMENTE - GLOSA ACEPTADA POR LA IPS"/>
    <n v="0"/>
    <m/>
    <m/>
    <m/>
    <n v="0"/>
    <n v="0"/>
    <n v="0"/>
    <n v="99100"/>
    <n v="0"/>
    <n v="0"/>
    <n v="0"/>
    <n v="0"/>
    <n v="0"/>
    <n v="2055289"/>
    <n v="2055289"/>
    <n v="99100"/>
    <n v="0"/>
    <n v="0"/>
    <n v="0"/>
    <m/>
    <m/>
    <m/>
    <m/>
    <n v="1955585"/>
    <n v="0"/>
    <m/>
    <m/>
    <m/>
    <m/>
    <m/>
    <n v="29586"/>
    <n v="0"/>
    <n v="4800065577"/>
    <m/>
    <s v="18.10.2024"/>
    <m/>
    <d v="2024-10-31T00:00:00"/>
  </r>
  <r>
    <n v="891300047"/>
    <s v="CLINICA PALMIRA S.A"/>
    <s v="CHE15321"/>
    <s v="891300047_CHE15321"/>
    <d v="2023-04-26T00:00:00"/>
    <d v="2023-05-15T00:00:00"/>
    <d v="2023-05-21T00:00:00"/>
    <n v="12620417"/>
    <n v="0"/>
    <n v="0"/>
    <n v="0"/>
    <n v="0"/>
    <n v="0"/>
    <n v="0"/>
    <n v="0"/>
    <n v="12620417"/>
    <n v="12620417"/>
    <x v="0"/>
    <s v="Devuelta"/>
    <e v="#N/A"/>
    <s v="FACTURA DEVUELTA"/>
    <n v="0"/>
    <m/>
    <m/>
    <m/>
    <n v="0"/>
    <n v="12620417"/>
    <n v="0"/>
    <n v="0"/>
    <n v="0"/>
    <n v="0"/>
    <n v="0"/>
    <n v="0"/>
    <n v="0"/>
    <n v="12620417"/>
    <n v="12620417"/>
    <n v="0"/>
    <n v="0"/>
    <n v="12620417"/>
    <n v="0"/>
    <s v="AUTORIZACION: SE REALIZA DEVOLUCION DE LA FACTURA, AL VALIDA R INFORMACION NO SE EVIDENCIA AUTORIZACION (NAP DE 15 DIGITS)PARA LOS SERVICIOS FACTURADOS, POR FAVOR VALIDAR CON EL AR A ENCARGADA. FACTURA SUJETA A AUDITORIA PERTINENTE PENDIENT                                                                                                                                                                                                                                                                                                                                                                                                                                                                                                                                                            "/>
    <s v="AUTORIZACION"/>
    <s v="NULL"/>
    <s v="Ambulatorio"/>
    <n v="0"/>
    <n v="0"/>
    <m/>
    <m/>
    <m/>
    <m/>
    <m/>
    <n v="0"/>
    <m/>
    <m/>
    <m/>
    <m/>
    <m/>
    <d v="2024-10-31T00:00:00"/>
  </r>
  <r>
    <n v="891300047"/>
    <s v="CLINICA PALMIRA S.A"/>
    <s v="CHE15322"/>
    <s v="891300047_CHE15322"/>
    <d v="2023-04-26T00:00:00"/>
    <d v="2023-05-15T00:00:00"/>
    <d v="2023-05-21T00:00:00"/>
    <n v="11292539"/>
    <n v="0"/>
    <n v="0"/>
    <n v="0"/>
    <n v="0"/>
    <n v="0"/>
    <n v="0"/>
    <n v="0"/>
    <n v="11292539"/>
    <n v="11292539"/>
    <x v="0"/>
    <s v="Devuelta"/>
    <e v="#N/A"/>
    <s v="FACTURA DEVUELTA"/>
    <n v="0"/>
    <m/>
    <m/>
    <m/>
    <n v="0"/>
    <n v="11292539"/>
    <n v="0"/>
    <n v="0"/>
    <n v="0"/>
    <n v="0"/>
    <n v="0"/>
    <n v="0"/>
    <n v="0"/>
    <n v="11292539"/>
    <n v="11292539"/>
    <n v="0"/>
    <n v="0"/>
    <n v="11292539"/>
    <n v="0"/>
    <s v="AUTORIZACION: SE REALIZA DEVOLUCION DE LA FACTURA, AL VALIDA R INFORMACION NO SE EVIDENCIA AUTORIZACION PARA LOS SERVICI FACTURADOS (NAP DE 15 DIGITOS) POR FAVOR VALIDAR INFORMACIO N CON EL AREA ENCARGADA. FACTURA SUJETA A AUDITORIA DE PERTNENCIA PENDIENTE. CLAUDIA DIAZ                                                                                                                                                                                                                                                                                                                                                                                                                                                                                                                              "/>
    <s v="AUTORIZACION"/>
    <s v="NULL"/>
    <s v="Ambulatorio"/>
    <n v="0"/>
    <n v="0"/>
    <m/>
    <m/>
    <m/>
    <m/>
    <m/>
    <n v="0"/>
    <m/>
    <m/>
    <m/>
    <m/>
    <m/>
    <d v="2024-10-31T00:00:00"/>
  </r>
  <r>
    <n v="891300047"/>
    <s v="CLINICA PALMIRA S.A"/>
    <s v="CHE15354"/>
    <s v="891300047_CHE15354"/>
    <d v="2023-05-19T00:00:00"/>
    <d v="2023-06-13T00:00:00"/>
    <d v="2023-06-27T00:00:00"/>
    <n v="16275400"/>
    <n v="-14804192"/>
    <n v="0"/>
    <n v="0"/>
    <n v="0"/>
    <n v="0"/>
    <n v="0"/>
    <n v="0"/>
    <n v="1471208"/>
    <n v="1471208"/>
    <x v="4"/>
    <s v="Para respuesta prestador"/>
    <e v="#N/A"/>
    <s v="GLOSA PENDIENTE POR CONCILIAR "/>
    <n v="0"/>
    <m/>
    <m/>
    <m/>
    <n v="0"/>
    <n v="0"/>
    <n v="0"/>
    <n v="0"/>
    <n v="0"/>
    <n v="1471208"/>
    <n v="0"/>
    <n v="0"/>
    <n v="0"/>
    <n v="16275400"/>
    <n v="16275400"/>
    <n v="0"/>
    <n v="0"/>
    <n v="0"/>
    <n v="1471208"/>
    <s v=".PARACLINICOS NO INTERPRETADOS EN HC: HEMOGRAMA FACTURAN 11 I NTERPRETAN 10 - VSG FACTURAN 4 INTERPRETAN 3 (DIAS 22-25-2CONSULTA DE PRIMERA VEZ POR ORTOPEDIA NO FACTURABLE PACIENTE  LLEVADO A PROCEDIMIENTO QUIRURGICO - INSUMOS NO FACTURABLEINCLUIDOS EN DERECHO DE SALA: AGUA OXIGENADA - POLAINAS GRAN DES. AUDITORIA DE PERTINENCIA DR MAIBER ACEBEDO $218.509   SE APLICA GLOSA LA SERVICIO FACTURADO ALQ. INST EXTRACT TORN ROTOS SERVICIO QUE NO CUENTA CON TARIFA PACTADA NO PRESENTAFACTURA DE COMPRA O DE ALQUIER DEL INSUMO NI COTIZACION AUTO RIZADA PARA SU USO $1.252.699                              CLAUDIA DIAZ                                                                                                            PAC: 94313444 NORBAIRO ALVARADO APARICI                                                                                                                                                                                                                                                                                                                                                                                                                                                                                                                                                                                                                                                                                                                                                                     "/>
    <s v="FACTURACION"/>
    <s v="NULL"/>
    <s v="Ambulatorio"/>
    <n v="14804192"/>
    <n v="0"/>
    <m/>
    <m/>
    <m/>
    <m/>
    <m/>
    <n v="0"/>
    <m/>
    <m/>
    <m/>
    <m/>
    <m/>
    <d v="2024-10-31T00:00:00"/>
  </r>
  <r>
    <n v="891300047"/>
    <s v="CLINICA PALMIRA S.A"/>
    <s v="JVIM28365"/>
    <s v="891300047_JVIM28365"/>
    <d v="2023-05-19T08:59:12"/>
    <d v="2023-06-13T11:21:30"/>
    <d v="2023-06-13T00:00:00"/>
    <n v="222943"/>
    <n v="-22943"/>
    <n v="0"/>
    <n v="0"/>
    <n v="0"/>
    <n v="0"/>
    <n v="0"/>
    <n v="0"/>
    <n v="200000"/>
    <n v="200000"/>
    <x v="3"/>
    <s v="Finalizada"/>
    <b v="0"/>
    <s v="FACTURA PENDIENTE EN PROGRAMACION DE PAGO"/>
    <n v="0"/>
    <m/>
    <m/>
    <m/>
    <n v="0"/>
    <n v="0"/>
    <n v="0"/>
    <n v="0"/>
    <n v="0"/>
    <n v="0"/>
    <n v="200000"/>
    <n v="0"/>
    <n v="0"/>
    <n v="22943"/>
    <n v="22943"/>
    <n v="0"/>
    <n v="0"/>
    <n v="0"/>
    <n v="0"/>
    <m/>
    <m/>
    <m/>
    <m/>
    <n v="22943"/>
    <n v="0"/>
    <m/>
    <m/>
    <m/>
    <m/>
    <m/>
    <n v="0"/>
    <m/>
    <m/>
    <m/>
    <m/>
    <m/>
    <d v="2024-10-31T00:00:00"/>
  </r>
  <r>
    <n v="891300047"/>
    <s v="CLINICA PALMIRA S.A"/>
    <s v="FECP111575"/>
    <s v="891300047_FECP111575"/>
    <d v="2023-06-28T13:54:08"/>
    <d v="2023-07-17T09:55:19"/>
    <d v="2023-07-17T09:35:54"/>
    <n v="5943017"/>
    <n v="0"/>
    <n v="0"/>
    <n v="0"/>
    <n v="0"/>
    <n v="0"/>
    <n v="0"/>
    <n v="0"/>
    <n v="5943017"/>
    <n v="5943017"/>
    <x v="0"/>
    <s v="Devuelta"/>
    <b v="0"/>
    <s v="FACTURA ACEPTADA POR LA IPS"/>
    <n v="0"/>
    <m/>
    <m/>
    <m/>
    <n v="0"/>
    <n v="5943017"/>
    <n v="0"/>
    <n v="0"/>
    <n v="0"/>
    <n v="0"/>
    <n v="0"/>
    <n v="0"/>
    <n v="0"/>
    <n v="0"/>
    <n v="0"/>
    <n v="0"/>
    <n v="0"/>
    <n v="5943017"/>
    <n v="0"/>
    <s v="SE REALIZA DEVOLUCION DE LA FACTURA, AL VALIDAR INFORMACION SE EVIDENCIAN LAS SIGUIENTES INCONSITENCIAS: 1. NO CUENTA CON AUTORIZACION (NAP DE 15 DIGITOS) PARA LOS SERVICIOS FACTURADOS (PROCEDIMIENTO QUIRURGICOS- AYUDAS DIAGNOSTICAS - MEDICAMENTOS E INSUMOS) POR FAVOR VALIDAR CON EL AREA ENCARGADA PARA CONTINUAR CON EL TRAMITE DE LA FACTURA. 2. NO CUENTA CON TRAZABILIDAD DE ENVIO DE CORREOS Y ANEXOS PARA SOLICITUD DE AUTORIZACION BAJO EL MARCO NORMATIVO. NO PRESENTA LOS SOPORTES DE LOS CORREOS EN LA FECHA DE ATENCION SOLICITANDO AUTORIZACION PARA LOS SERVICIOS. "/>
    <s v="SOPORTE"/>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11578"/>
    <s v="891300047_FECP111578"/>
    <d v="2023-06-28T14:01:02"/>
    <d v="2023-07-17T09:55:19"/>
    <d v="2023-07-17T09:41:15"/>
    <n v="1182378"/>
    <n v="0"/>
    <n v="0"/>
    <n v="0"/>
    <n v="0"/>
    <n v="0"/>
    <n v="0"/>
    <n v="0"/>
    <n v="1182378"/>
    <n v="1182378"/>
    <x v="0"/>
    <s v="Devuelta"/>
    <b v="0"/>
    <s v="FACTURA ACEPTADA POR LA IPS"/>
    <n v="0"/>
    <m/>
    <m/>
    <m/>
    <n v="0"/>
    <n v="1182378"/>
    <n v="0"/>
    <n v="0"/>
    <n v="0"/>
    <n v="0"/>
    <n v="0"/>
    <n v="0"/>
    <n v="0"/>
    <n v="0"/>
    <n v="0"/>
    <n v="0"/>
    <n v="0"/>
    <n v="1182378"/>
    <n v="0"/>
    <s v="SE REALIZA DEVOLUCION DE LA FACTURA, AL VALIDAR INFORMACION SE EVIDENCIAN LAS SIGUIENTES INCONSITENCIAS: 1. NO CUENTA CON AUTORIZACION (NAP DE 15 DIGITOS) PARA LOS SERVICIOS FACTURADOS (PROCEDIMIENTO QUIRURGICO- AYUDAS DIAGNOSTICAS - MEDICAMENTOS E INSUMOS) POR FAVOR VALIDAR CON EL AREA ENCARGADA PARA CONTINUAR CON EL TRAMITE DE LA FACTURA. 2. NO CUENTA CON TRAZABILIDAD DE ENVIO DE CORREOS Y ANEXOS PARA SOLICITUD DE AUTORIZACION BAJO EL MARCO NORMATIVO. NO PRESENTA SOPORTE."/>
    <s v="SOPORTE"/>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11912"/>
    <s v="891300047_FECP111912"/>
    <d v="2023-06-29T14:54:24"/>
    <d v="2023-07-17T09:55:19"/>
    <d v="2023-07-17T09:44:51"/>
    <n v="1992607"/>
    <n v="-1533347"/>
    <n v="0"/>
    <n v="0"/>
    <n v="0"/>
    <n v="0"/>
    <n v="0"/>
    <n v="0"/>
    <n v="459260"/>
    <n v="459260"/>
    <x v="4"/>
    <s v="Para respuesta prestador"/>
    <b v="0"/>
    <s v="GLOSA PENDIENTE POR CONCILIAR "/>
    <n v="0"/>
    <m/>
    <m/>
    <m/>
    <n v="0"/>
    <n v="0"/>
    <n v="0"/>
    <n v="0"/>
    <n v="0"/>
    <n v="459260"/>
    <n v="0"/>
    <n v="0"/>
    <n v="0"/>
    <n v="2268607"/>
    <n v="2268607"/>
    <n v="0"/>
    <n v="0"/>
    <n v="0"/>
    <n v="459260"/>
    <s v="AUTORIZACION: SE APLICA GLOSA POR VALOR DE $ 459.260 QUE OBEDECE A QUE NO CUENTA CON AUTORIZACION (NAP DE 15 DIGITOS) PARA LOS SIGUIENTES SERVICIOS: 1. 861801 INSERCION DE ANTICONCEPTIVOS SUBDERMICOS $ 47.240 2. 10M002 INTERNACION COMPLEJIDAD MEDIANA HABITACION BIPERSONAL $ 170.066 3. 902210 HEMOGRAMA IV $18.420 4. MEDICAMENTOS E INSUMOS EN HOSPITALIZACION BIPERSONAL $ 218.232"/>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Hospitalario"/>
    <n v="1497160"/>
    <n v="0"/>
    <m/>
    <m/>
    <m/>
    <m/>
    <m/>
    <n v="1497160"/>
    <n v="0"/>
    <n v="2201511070"/>
    <m/>
    <s v="28.05.2024"/>
    <m/>
    <d v="2024-10-31T00:00:00"/>
  </r>
  <r>
    <n v="891300047"/>
    <s v="CLINICA PALMIRA S.A"/>
    <s v="FECP112000"/>
    <s v="891300047_FECP112000"/>
    <d v="2023-06-29T16:21:51"/>
    <d v="2023-07-17T09:55:19"/>
    <d v="2024-09-02T07:00:00"/>
    <n v="3908508"/>
    <n v="0"/>
    <n v="0"/>
    <n v="0"/>
    <n v="0"/>
    <n v="0"/>
    <n v="0"/>
    <n v="0"/>
    <n v="3908508"/>
    <n v="3908508"/>
    <x v="3"/>
    <s v="Finalizada"/>
    <b v="0"/>
    <s v="FACTURA PENDIENTE EN PROGRAMACION DE PAGO"/>
    <n v="3830338"/>
    <n v="1222514959"/>
    <m/>
    <m/>
    <n v="0"/>
    <n v="0"/>
    <n v="0"/>
    <n v="0"/>
    <n v="0"/>
    <n v="0"/>
    <n v="3908508"/>
    <n v="0"/>
    <n v="0"/>
    <n v="3908508"/>
    <n v="3908508"/>
    <n v="0"/>
    <n v="0"/>
    <n v="0"/>
    <n v="0"/>
    <m/>
    <m/>
    <m/>
    <m/>
    <n v="3830338"/>
    <n v="0"/>
    <m/>
    <m/>
    <m/>
    <m/>
    <m/>
    <n v="0"/>
    <m/>
    <m/>
    <m/>
    <m/>
    <m/>
    <d v="2024-10-31T00:00:00"/>
  </r>
  <r>
    <n v="891300047"/>
    <s v="CLINICA PALMIRA S.A"/>
    <s v="FECP111588"/>
    <s v="891300047_FECP111588"/>
    <d v="2023-06-28T14:13:28"/>
    <d v="2023-07-17T10:54:30"/>
    <d v="2024-09-02T07:00:00"/>
    <n v="7694580"/>
    <n v="0"/>
    <n v="0"/>
    <n v="0"/>
    <n v="0"/>
    <n v="0"/>
    <n v="0"/>
    <n v="0"/>
    <n v="7694580"/>
    <n v="7694580"/>
    <x v="6"/>
    <s v="Para respuesta prestador"/>
    <b v="0"/>
    <s v="FACTURA PENDIENTE EN PROGRAMACION DE PAGO - GLOSA PENDIENTE POR CONCILIAR"/>
    <n v="0"/>
    <m/>
    <m/>
    <m/>
    <n v="6386272"/>
    <n v="0"/>
    <n v="0"/>
    <n v="0"/>
    <n v="0"/>
    <n v="1308308"/>
    <n v="0"/>
    <n v="0"/>
    <n v="0"/>
    <n v="8169580"/>
    <n v="8169580"/>
    <n v="0"/>
    <n v="0"/>
    <n v="0"/>
    <n v="1308308"/>
    <s v="OBEJCIO MEDICA FACTURACION 890480 Consulta primera vez Traumatología. No facturable. Paciente llevado  a procedimiento quirúrgico. $43.888  /JAM"/>
    <s v="PERTINENCIA MEDICA"/>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Hospitalario"/>
    <n v="6249047"/>
    <n v="6249047"/>
    <n v="5380"/>
    <n v="4800066015"/>
    <m/>
    <s v="15.11.2024"/>
    <m/>
    <n v="0"/>
    <m/>
    <m/>
    <m/>
    <m/>
    <m/>
    <d v="2024-10-31T00:00:00"/>
  </r>
  <r>
    <n v="891300047"/>
    <s v="CLINICA PALMIRA S.A"/>
    <s v="FECP111914"/>
    <s v="891300047_FECP111914"/>
    <d v="2023-06-29T14:58:01"/>
    <d v="2023-07-17T10:54:30"/>
    <d v="2024-09-10T09:48:48"/>
    <n v="1717801"/>
    <n v="0"/>
    <n v="0"/>
    <n v="0"/>
    <n v="0"/>
    <n v="0"/>
    <n v="0"/>
    <n v="0"/>
    <n v="1717801"/>
    <n v="1717801"/>
    <x v="6"/>
    <s v="Para respuesta prestador"/>
    <b v="0"/>
    <s v="FACTURA PENDIENTE EN PROGRAMACION DE PAGO - GLOSA PENDIENTE POR CONCILIAR"/>
    <n v="0"/>
    <m/>
    <m/>
    <m/>
    <n v="1703761"/>
    <n v="0"/>
    <n v="0"/>
    <n v="0"/>
    <n v="0"/>
    <n v="14040"/>
    <n v="0"/>
    <n v="0"/>
    <n v="0"/>
    <n v="1717801"/>
    <n v="1717801"/>
    <n v="0"/>
    <n v="0"/>
    <n v="0"/>
    <n v="14040"/>
    <s v="objeción HEMOCLASIFICACION NO FACTURABLE incluida en pruebas cruzadas. facturan #2 $ 7020 x2 = $ 14.040   /JAM"/>
    <s v="FACTUR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Hospitalario"/>
    <n v="1669686"/>
    <n v="1669686"/>
    <n v="34075"/>
    <n v="4800066015"/>
    <m/>
    <s v="15.11.2024"/>
    <m/>
    <n v="0"/>
    <m/>
    <m/>
    <m/>
    <m/>
    <m/>
    <d v="2024-10-31T00:00:00"/>
  </r>
  <r>
    <n v="891300047"/>
    <s v="CLINICA PALMIRA S.A"/>
    <s v="FECP111819"/>
    <s v="891300047_FECP111819"/>
    <d v="2023-06-29T11:45:49"/>
    <d v="2023-07-19T10:18:34"/>
    <d v="2024-09-02T07:00:00"/>
    <n v="794946"/>
    <n v="0"/>
    <n v="0"/>
    <n v="0"/>
    <n v="0"/>
    <n v="0"/>
    <n v="0"/>
    <n v="0"/>
    <n v="794946"/>
    <n v="794946"/>
    <x v="0"/>
    <s v="Devuelta"/>
    <b v="0"/>
    <s v="FACTURA DEVUELTA"/>
    <n v="0"/>
    <m/>
    <m/>
    <m/>
    <n v="0"/>
    <n v="794946"/>
    <n v="0"/>
    <n v="0"/>
    <n v="0"/>
    <n v="0"/>
    <n v="0"/>
    <n v="0"/>
    <n v="0"/>
    <n v="0"/>
    <n v="0"/>
    <n v="0"/>
    <n v="0"/>
    <n v="794946"/>
    <n v="0"/>
    <s v="AUT/ Se devuelve factura   servicio hospitalario del 18 al 20 de agosto 2023   NO autorizada;  Favor solicitar  Autorización final a los correos: capautorizaciones@epsdelagente.com.co autorizacionescap@epsdelagente.com.co  No se evidencia autorización de servicios cargada en los RIPS     (Sin la respectiva autorización final hospitalaria no se puede tramitar la  cuenta)   /JAM"/>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11844"/>
    <s v="891300047_FECP111844"/>
    <d v="2023-06-29T12:50:32"/>
    <d v="2023-07-19T10:18:34"/>
    <d v="2024-09-10T08:45:35"/>
    <n v="6984392"/>
    <n v="0"/>
    <n v="0"/>
    <n v="0"/>
    <n v="0"/>
    <n v="0"/>
    <n v="0"/>
    <n v="0"/>
    <n v="6984392"/>
    <n v="6984392"/>
    <x v="7"/>
    <s v="Para respuesta prestador"/>
    <b v="0"/>
    <s v="FACTURA PENDIENTE EN PROGRAMACION DE PAGO - GLOSA PENDIENTE POR CONCILIAR"/>
    <n v="6740726"/>
    <n v="136675352"/>
    <m/>
    <m/>
    <n v="0"/>
    <n v="0"/>
    <n v="0"/>
    <n v="0"/>
    <n v="0"/>
    <n v="106100"/>
    <n v="6878292"/>
    <n v="0"/>
    <n v="0"/>
    <n v="6984392"/>
    <n v="6984392"/>
    <n v="0"/>
    <n v="0"/>
    <n v="0"/>
    <n v="106100"/>
    <s v="SE OBJETA 903839, CANTIDAD 5. NO FACTURABLES INCLUIDO EN ESTANCIA EN UNIDAD DE CUIDADO INTENSIVO   $106.100,00    /JAM"/>
    <s v="ESTANCIA"/>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Hospitalario"/>
    <n v="6740726"/>
    <n v="0"/>
    <m/>
    <m/>
    <m/>
    <m/>
    <m/>
    <n v="0"/>
    <m/>
    <m/>
    <m/>
    <m/>
    <m/>
    <d v="2024-10-31T00:00:00"/>
  </r>
  <r>
    <n v="891300047"/>
    <s v="CLINICA PALMIRA S.A"/>
    <s v="JVIM31801"/>
    <s v="891300047_JVIM31801"/>
    <d v="2023-06-01T12:04:48"/>
    <d v="2023-07-20T15:07:36"/>
    <d v="2023-07-21T11:49:12"/>
    <n v="352086"/>
    <n v="0"/>
    <n v="0"/>
    <n v="0"/>
    <n v="0"/>
    <n v="0"/>
    <n v="0"/>
    <n v="0"/>
    <n v="352086"/>
    <n v="352086"/>
    <x v="0"/>
    <s v="Devuelta"/>
    <b v="0"/>
    <s v="FACTURA ACEPTADA POR LA IPS"/>
    <n v="0"/>
    <m/>
    <m/>
    <m/>
    <n v="0"/>
    <n v="352086"/>
    <n v="0"/>
    <n v="0"/>
    <n v="0"/>
    <n v="0"/>
    <n v="0"/>
    <n v="0"/>
    <n v="0"/>
    <n v="0"/>
    <n v="0"/>
    <n v="0"/>
    <n v="0"/>
    <n v="352086"/>
    <n v="0"/>
    <s v="AUTORIZACION:  AUT:  Se devuelve factura con soportes originales, porque no se evidencia la autorización del servicio de urgencias,  la Autorización 230888523414174 no se encuentra vigente en nuestro aplicativo, por favor solicitar nueva autorización  para dar tramite de pago al correo capautorizaciones@epsdelagente.com.co   NANCY "/>
    <s v="SOPORTE"/>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10245"/>
    <s v="891300047_FECP110245"/>
    <d v="2023-06-22T08:15:25"/>
    <d v="2023-07-20T15:07:36"/>
    <d v="2023-07-21T10:18:03"/>
    <n v="59693"/>
    <n v="0"/>
    <n v="0"/>
    <n v="0"/>
    <n v="0"/>
    <n v="0"/>
    <n v="0"/>
    <n v="0"/>
    <n v="59693"/>
    <n v="59693"/>
    <x v="0"/>
    <s v="Devuelta"/>
    <b v="0"/>
    <s v="FACTURA ACEPTADA POR LA IPS"/>
    <n v="0"/>
    <m/>
    <m/>
    <m/>
    <n v="0"/>
    <n v="59693"/>
    <n v="0"/>
    <n v="0"/>
    <n v="0"/>
    <n v="0"/>
    <n v="0"/>
    <n v="0"/>
    <n v="0"/>
    <n v="0"/>
    <n v="0"/>
    <n v="0"/>
    <n v="0"/>
    <n v="59693"/>
    <n v="0"/>
    <s v="AUTORIZACION:  Se devuelve factura con soportes originales, porque no se evidencia la autorización del servicio  de urgencias, solicitar autorización para dar tramite de pago al correo capautorizaciones@epsdelagente.com.co.  NANCY "/>
    <s v="SOPORTE"/>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11978"/>
    <s v="891300047_FECP111978"/>
    <d v="2023-06-29T15:53:37"/>
    <d v="2023-07-20T15:07:46"/>
    <d v="2024-09-02T07:00:00"/>
    <n v="897721"/>
    <n v="0"/>
    <n v="0"/>
    <n v="0"/>
    <n v="0"/>
    <n v="0"/>
    <n v="0"/>
    <n v="0"/>
    <n v="897721"/>
    <n v="897721"/>
    <x v="0"/>
    <s v="Devuelta"/>
    <b v="0"/>
    <s v="FACTURA DEVUELTA"/>
    <n v="0"/>
    <m/>
    <m/>
    <m/>
    <n v="0"/>
    <n v="897721"/>
    <n v="0"/>
    <n v="0"/>
    <n v="0"/>
    <n v="0"/>
    <n v="0"/>
    <n v="0"/>
    <n v="0"/>
    <n v="0"/>
    <n v="0"/>
    <n v="0"/>
    <n v="0"/>
    <n v="1017721"/>
    <n v="0"/>
    <s v="AUT/ Se devuelve factura  Servicios hospitalarios   del 27 al 28  de enero  2023   NO autorizados.  Hijo De Gina Marcela Valencia Favor solicitar  Autorización final a los correos: capautorizaciones@epsdelagente.com.co autorizacionescap@epsdelagente.com.co No se evidencia autorización de servicios cargada en los RIPS    (Sin la respectiva autorización final hospitalaria  no se puede tramitar la  cuenta)   /JAM"/>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11983"/>
    <s v="891300047_FECP111983"/>
    <d v="2023-06-29T15:59:26"/>
    <d v="2023-07-20T15:07:46"/>
    <d v="2024-09-02T07:00:00"/>
    <n v="2466434"/>
    <n v="0"/>
    <n v="0"/>
    <n v="0"/>
    <n v="0"/>
    <n v="0"/>
    <n v="0"/>
    <n v="0"/>
    <n v="2466434"/>
    <n v="2466434"/>
    <x v="3"/>
    <s v="Finalizada"/>
    <b v="0"/>
    <s v="FACTURA PENDIENTE EN PROGRAMACION DE PAGO"/>
    <n v="2416465"/>
    <n v="1222515024"/>
    <m/>
    <m/>
    <n v="0"/>
    <n v="0"/>
    <n v="0"/>
    <n v="0"/>
    <n v="0"/>
    <n v="0"/>
    <n v="2466434"/>
    <n v="0"/>
    <n v="0"/>
    <n v="2498434"/>
    <n v="2498434"/>
    <n v="0"/>
    <n v="0"/>
    <n v="0"/>
    <n v="0"/>
    <m/>
    <m/>
    <m/>
    <m/>
    <n v="2416465"/>
    <n v="0"/>
    <m/>
    <m/>
    <m/>
    <m/>
    <m/>
    <n v="0"/>
    <m/>
    <m/>
    <m/>
    <m/>
    <m/>
    <d v="2024-10-31T00:00:00"/>
  </r>
  <r>
    <n v="891300047"/>
    <s v="CLINICA PALMIRA S.A"/>
    <s v="FECP112003"/>
    <s v="891300047_FECP112003"/>
    <d v="2023-06-29T16:27:38"/>
    <d v="2023-07-20T15:07:46"/>
    <d v="2024-09-02T07:00:00"/>
    <n v="1946689"/>
    <n v="0"/>
    <n v="0"/>
    <n v="0"/>
    <n v="0"/>
    <n v="0"/>
    <n v="0"/>
    <n v="0"/>
    <n v="1946689"/>
    <n v="1946689"/>
    <x v="0"/>
    <s v="Devuelta"/>
    <b v="0"/>
    <s v="FACTURA DEVUELTA"/>
    <n v="0"/>
    <m/>
    <m/>
    <m/>
    <n v="0"/>
    <n v="1946689"/>
    <n v="0"/>
    <n v="0"/>
    <n v="0"/>
    <n v="0"/>
    <n v="0"/>
    <n v="0"/>
    <n v="0"/>
    <n v="0"/>
    <n v="0"/>
    <n v="0"/>
    <n v="0"/>
    <n v="2068889"/>
    <n v="0"/>
    <s v="AUT/ Se devuelve factura  Servicios hospitalarios   del 27 al 29 de mayo 2023  NO autorizados.  ( 105M01 Internación en unidad de cuidado intermedio neonatal ) para   RC 1113705031  ARIANA LIZALDA MORENO Favor solicitar  Autorización final a los correos: capautorizaciones@epsdelagente.com.co autorizacionescap@epsdelagente.com.co No se evidencia autorización de servicios cargada en los RIPS    (Sin la respectiva autorización final hospitalaria  no se puede tramitar la  cuenta)   /JAM"/>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12008"/>
    <s v="891300047_FECP112008"/>
    <d v="2023-06-29T16:32:38"/>
    <d v="2023-07-20T15:07:46"/>
    <d v="2023-07-21T07:00:00"/>
    <n v="1346679"/>
    <n v="0"/>
    <n v="0"/>
    <n v="0"/>
    <n v="0"/>
    <n v="0"/>
    <n v="0"/>
    <n v="0"/>
    <n v="1346679"/>
    <n v="1346679"/>
    <x v="0"/>
    <s v="Devuelta"/>
    <b v="0"/>
    <s v="FACTURA ACEPTADA POR LA IPS"/>
    <n v="0"/>
    <m/>
    <m/>
    <m/>
    <n v="0"/>
    <n v="1346679"/>
    <n v="0"/>
    <n v="0"/>
    <n v="0"/>
    <n v="0"/>
    <n v="0"/>
    <n v="0"/>
    <n v="0"/>
    <n v="0"/>
    <n v="0"/>
    <n v="0"/>
    <n v="0"/>
    <n v="1346679"/>
    <n v="0"/>
    <s v="SE REALIZA DEVOLUCION DE LA FACTURA: 1. AL VALIDAR INFORMACION SE EVIDENCIA QUE EL PACIENTE RC 1112232959 Elias Ortega Tapasco ESTA AFILIADO COMO REGIMEN SUBSIDIADO DESDE EL 10/04/2023 - LA ATENCION REALIZADA AL PACIENTE SEGUN LA FACTURA FUE DEL DIA 20 AL 21 DE ABRIL Y LA FACTURA ESTA COMO REGIMEN CONTRIBUTIVO , POR FAVOR VALIDAR Y CORREGIR USUARIO PERTENECE AL REGIMEN SUBSIDIADO A LA FECHA DE PRESTACION. 2. NO CUENTA CON AUTORIZACION PARA EL SERVICIOS DE INTERNACION POR FAVOR VALIDAR CON EL AREA ENCARGADA PARA SU GESTION. 3. NO SE EVIDENCIA EN LOS SOPORTES TRAZABILIDAD ENVIO DE CORREOS Y ANEXOS BAJO EL MARCO NORMATIVO SOLICITANDO AUTORIZACION PARA LOS SERVICIOS FACTURADOS. "/>
    <s v="SOPORTE"/>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12012"/>
    <s v="891300047_FECP112012"/>
    <d v="2023-06-29T16:37:36"/>
    <d v="2023-07-20T15:07:46"/>
    <d v="2024-09-02T07:00:00"/>
    <n v="744678"/>
    <n v="0"/>
    <n v="0"/>
    <n v="0"/>
    <n v="0"/>
    <n v="0"/>
    <n v="0"/>
    <n v="0"/>
    <n v="744678"/>
    <n v="744678"/>
    <x v="3"/>
    <s v="Finalizada"/>
    <b v="0"/>
    <s v="FACTURA PENDIENTE EN PROGRAMACION DE PAGO"/>
    <n v="729784"/>
    <n v="1222514980"/>
    <m/>
    <m/>
    <n v="0"/>
    <n v="0"/>
    <n v="0"/>
    <n v="0"/>
    <n v="0"/>
    <n v="0"/>
    <n v="744678"/>
    <n v="0"/>
    <n v="0"/>
    <n v="744678"/>
    <n v="744678"/>
    <n v="0"/>
    <n v="0"/>
    <n v="0"/>
    <n v="0"/>
    <m/>
    <m/>
    <m/>
    <m/>
    <n v="729784"/>
    <n v="0"/>
    <m/>
    <m/>
    <m/>
    <m/>
    <m/>
    <n v="0"/>
    <m/>
    <m/>
    <m/>
    <m/>
    <m/>
    <d v="2024-10-31T00:00:00"/>
  </r>
  <r>
    <n v="891300047"/>
    <s v="CLINICA PALMIRA S.A"/>
    <s v="CHE15366"/>
    <s v="891300047_CHE15366"/>
    <d v="2023-06-28T00:00:00"/>
    <d v="2023-08-09T00:00:00"/>
    <d v="2024-09-02T07:00:00"/>
    <n v="7438222"/>
    <n v="-7394334"/>
    <n v="0"/>
    <n v="0"/>
    <n v="0"/>
    <n v="0"/>
    <n v="0"/>
    <n v="0"/>
    <n v="43888"/>
    <n v="43888"/>
    <x v="4"/>
    <s v="Para respuesta prestador"/>
    <b v="0"/>
    <s v="FACTURA PENDIENTE EN PROGRAMACION DE PAGO - GLOSA PENDIENTE POR CONCILIAR"/>
    <n v="0"/>
    <m/>
    <m/>
    <m/>
    <n v="0"/>
    <n v="0"/>
    <n v="0"/>
    <n v="0"/>
    <n v="0"/>
    <n v="43888"/>
    <n v="0"/>
    <n v="0"/>
    <n v="0"/>
    <n v="7438222"/>
    <n v="7438222"/>
    <n v="0"/>
    <n v="0"/>
    <n v="0"/>
    <n v="43888"/>
    <s v="OBEJCION MEDICA FACTURACION 890402 Interconsulta Ortopedia. No facturable, paciente llevada a procedimiento quirúrgico.   $ 43.888   /JAM"/>
    <s v="PERTINENCIA MEDICA"/>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Hospitalario"/>
    <n v="7246447"/>
    <n v="7246447"/>
    <m/>
    <n v="2201563256"/>
    <m/>
    <s v="30.10.2024"/>
    <m/>
    <n v="0"/>
    <m/>
    <m/>
    <m/>
    <m/>
    <m/>
    <d v="2024-10-31T00:00:00"/>
  </r>
  <r>
    <n v="891300047"/>
    <s v="CLINICA PALMIRA S.A"/>
    <s v="CHE15367"/>
    <s v="891300047_CHE15367"/>
    <d v="2023-06-28T00:00:00"/>
    <d v="2023-08-09T00:00:00"/>
    <d v="2023-08-14T16:01:03"/>
    <n v="1750095"/>
    <n v="-1734138"/>
    <n v="0"/>
    <n v="0"/>
    <n v="0"/>
    <n v="0"/>
    <n v="0"/>
    <n v="0"/>
    <n v="15957"/>
    <n v="15957"/>
    <x v="5"/>
    <s v="Finalizada"/>
    <b v="0"/>
    <s v="FACTURA PENDIENTE EN PROGRAMACION DE PAGO - GLOSA ACEPTADA POR LA IPS"/>
    <n v="0"/>
    <m/>
    <m/>
    <m/>
    <n v="0"/>
    <n v="0"/>
    <n v="0"/>
    <n v="15957"/>
    <n v="0"/>
    <n v="0"/>
    <n v="0"/>
    <n v="0"/>
    <n v="0"/>
    <n v="2023019"/>
    <n v="2023019"/>
    <n v="15957"/>
    <n v="0"/>
    <n v="0"/>
    <n v="0"/>
    <m/>
    <m/>
    <m/>
    <m/>
    <n v="1693997"/>
    <n v="15447"/>
    <m/>
    <n v="2201563256"/>
    <m/>
    <s v="30.10.2024"/>
    <m/>
    <n v="1678550"/>
    <n v="39826"/>
    <n v="2201511070"/>
    <m/>
    <s v="28.05.2024"/>
    <m/>
    <d v="2024-10-31T00:00:00"/>
  </r>
  <r>
    <n v="891300047"/>
    <s v="CLINICA PALMIRA S.A"/>
    <s v="CHE15368"/>
    <s v="891300047_CHE15368"/>
    <d v="2023-06-28T00:00:00"/>
    <d v="2023-08-09T00:00:00"/>
    <d v="2024-09-02T07:00:00"/>
    <n v="9385176"/>
    <n v="-9341288"/>
    <n v="0"/>
    <n v="0"/>
    <n v="0"/>
    <n v="0"/>
    <n v="0"/>
    <n v="0"/>
    <n v="43888"/>
    <n v="43888"/>
    <x v="4"/>
    <s v="Para respuesta prestador"/>
    <b v="0"/>
    <s v="FACTURA PENDIENTE EN PROGRAMACION DE PAGO - GLOSA PENDIENTE POR CONCILIAR"/>
    <n v="0"/>
    <m/>
    <m/>
    <m/>
    <n v="0"/>
    <n v="0"/>
    <n v="0"/>
    <n v="0"/>
    <n v="0"/>
    <n v="43888"/>
    <n v="0"/>
    <n v="0"/>
    <n v="0"/>
    <n v="9385176"/>
    <n v="9385176"/>
    <n v="0"/>
    <n v="0"/>
    <n v="0"/>
    <n v="43888"/>
    <s v="Se  glosa  890280 Consulta primera vez Traumatología. No facturable. Paciente llevado  a procedimiento quirúrgico.                  $ 43.888 "/>
    <s v="FACTUR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Hospitalario"/>
    <n v="9154463"/>
    <n v="9154463"/>
    <m/>
    <n v="2201563256"/>
    <m/>
    <s v="30.10.2024"/>
    <m/>
    <n v="0"/>
    <m/>
    <m/>
    <m/>
    <m/>
    <m/>
    <d v="2024-10-31T00:00:00"/>
  </r>
  <r>
    <n v="891300047"/>
    <s v="CLINICA PALMIRA S.A"/>
    <s v="CHE15369"/>
    <s v="891300047_CHE15369"/>
    <d v="2023-06-28T00:00:00"/>
    <d v="2023-08-09T00:00:00"/>
    <d v="2024-09-02T07:00:00"/>
    <n v="4241563"/>
    <n v="0"/>
    <n v="0"/>
    <n v="0"/>
    <n v="0"/>
    <n v="0"/>
    <n v="0"/>
    <n v="0"/>
    <n v="4241563"/>
    <n v="4241563"/>
    <x v="8"/>
    <s v="Finalizada"/>
    <b v="0"/>
    <s v="FACTURA PENDIENTE EN PROGRAMACION DE PAGO"/>
    <n v="0"/>
    <m/>
    <m/>
    <m/>
    <n v="4241563"/>
    <n v="0"/>
    <n v="0"/>
    <n v="0"/>
    <n v="0"/>
    <n v="0"/>
    <n v="0"/>
    <n v="0"/>
    <n v="0"/>
    <n v="4241563"/>
    <n v="4241563"/>
    <n v="0"/>
    <n v="0"/>
    <n v="0"/>
    <n v="0"/>
    <m/>
    <m/>
    <m/>
    <m/>
    <n v="4156732"/>
    <n v="4156732"/>
    <n v="84831"/>
    <n v="4800066015"/>
    <m/>
    <s v="15.11.2024"/>
    <m/>
    <n v="0"/>
    <m/>
    <m/>
    <m/>
    <m/>
    <m/>
    <d v="2024-10-31T00:00:00"/>
  </r>
  <r>
    <n v="891300047"/>
    <s v="CLINICA PALMIRA S.A"/>
    <s v="CHE15370"/>
    <s v="891300047_CHE15370"/>
    <d v="2023-06-28T00:00:00"/>
    <d v="2023-08-09T00:00:00"/>
    <d v="2024-09-02T07:00:00"/>
    <n v="8896109"/>
    <n v="-8871473"/>
    <n v="0"/>
    <n v="0"/>
    <n v="0"/>
    <n v="0"/>
    <n v="0"/>
    <n v="0"/>
    <n v="24636"/>
    <n v="24636"/>
    <x v="4"/>
    <s v="Para respuesta prestador"/>
    <b v="0"/>
    <s v="FACTURA PENDIENTE EN PROGRAMACION DE PAGO - GLOSA PENDIENTE POR CONCILIAR"/>
    <n v="0"/>
    <m/>
    <m/>
    <m/>
    <n v="0"/>
    <n v="0"/>
    <n v="0"/>
    <n v="0"/>
    <n v="0"/>
    <n v="24636"/>
    <n v="0"/>
    <n v="0"/>
    <n v="0"/>
    <n v="8896109"/>
    <n v="8896109"/>
    <n v="0"/>
    <n v="0"/>
    <n v="0"/>
    <n v="24636"/>
    <s v="Se  glosa  cups  873206  Rx de muñeca facturan 2, soportan 2. No interpretada la Rx post quirúrgica.   $ 24.636 "/>
    <s v="TARIFA"/>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Hospitalario"/>
    <n v="8694043"/>
    <n v="8694043"/>
    <m/>
    <n v="2201563256"/>
    <m/>
    <s v="30.10.2024"/>
    <m/>
    <n v="0"/>
    <m/>
    <m/>
    <m/>
    <m/>
    <m/>
    <d v="2024-10-31T00:00:00"/>
  </r>
  <r>
    <n v="891300047"/>
    <s v="CLINICA PALMIRA S.A"/>
    <s v="FECP115405"/>
    <s v="891300047_FECP115405"/>
    <d v="2023-07-25T15:38:27"/>
    <d v="2023-08-10T08:24:30"/>
    <d v="2023-08-10T14:16:04"/>
    <n v="565882"/>
    <n v="-372473"/>
    <n v="0"/>
    <n v="0"/>
    <n v="-185844"/>
    <n v="0"/>
    <n v="0"/>
    <n v="0"/>
    <n v="7565"/>
    <n v="7565"/>
    <x v="8"/>
    <s v="Finalizada"/>
    <b v="0"/>
    <s v="FACTURA PENDIENTE EN PROGRAMACION DE PAGO"/>
    <n v="0"/>
    <m/>
    <m/>
    <m/>
    <n v="7565"/>
    <n v="0"/>
    <n v="0"/>
    <n v="0"/>
    <n v="0"/>
    <n v="0"/>
    <n v="0"/>
    <n v="0"/>
    <n v="0"/>
    <n v="565882"/>
    <n v="565882"/>
    <n v="185844"/>
    <n v="0"/>
    <n v="0"/>
    <n v="0"/>
    <m/>
    <m/>
    <m/>
    <m/>
    <n v="372438"/>
    <n v="7414"/>
    <n v="151"/>
    <n v="2201566802"/>
    <m/>
    <s v="27.11.2024"/>
    <m/>
    <n v="0"/>
    <m/>
    <m/>
    <m/>
    <m/>
    <m/>
    <d v="2024-10-31T00:00:00"/>
  </r>
  <r>
    <n v="891300047"/>
    <s v="CLINICA PALMIRA S.A"/>
    <s v="FECP115407"/>
    <s v="891300047_FECP115407"/>
    <d v="2023-07-25T15:43:02"/>
    <d v="2023-08-10T08:24:30"/>
    <d v="2023-08-10T14:18:03"/>
    <n v="582240"/>
    <n v="-383100"/>
    <n v="0"/>
    <n v="0"/>
    <n v="0"/>
    <n v="0"/>
    <n v="0"/>
    <n v="0"/>
    <n v="199140"/>
    <n v="199140"/>
    <x v="4"/>
    <s v="Para respuesta prestador"/>
    <b v="0"/>
    <s v="GLOSA PENDIENTE POR CONCILIAR "/>
    <n v="0"/>
    <m/>
    <m/>
    <m/>
    <n v="0"/>
    <n v="0"/>
    <n v="0"/>
    <n v="0"/>
    <n v="0"/>
    <n v="199140"/>
    <n v="0"/>
    <n v="0"/>
    <n v="0"/>
    <n v="582240"/>
    <n v="582240"/>
    <n v="0"/>
    <n v="0"/>
    <n v="0"/>
    <n v="199140"/>
    <s v="TARIFA mayor valor cobrado en codigo 881432 facturan # 2 SE OBJETA MAYOR VALOR COBRADO DE #1 fACUTRAN $ 137.000 CONVENIO $ 74860 OBJETA DIFERNEICA $ 62140 SE REALIZA OBJECION POR # 1 NO SOPORTADA $ 137.000 GLOSA TOTAL DE MAYRO VALOR Y NO SOPORTADA $ 199.140 "/>
    <s v="TARIFA"/>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Hospitalario"/>
    <n v="375438"/>
    <n v="0"/>
    <m/>
    <m/>
    <m/>
    <m/>
    <m/>
    <n v="0"/>
    <m/>
    <m/>
    <m/>
    <m/>
    <m/>
    <d v="2024-10-31T00:00:00"/>
  </r>
  <r>
    <n v="891300047"/>
    <s v="CLINICA PALMIRA S.A"/>
    <s v="FECP112593"/>
    <s v="891300047_FECP112593"/>
    <d v="2023-07-01T13:39:23"/>
    <d v="2023-08-10T13:29:11"/>
    <d v="2024-09-02T07:00:00"/>
    <n v="49374"/>
    <n v="0"/>
    <n v="0"/>
    <n v="0"/>
    <n v="0"/>
    <n v="0"/>
    <n v="0"/>
    <n v="0"/>
    <n v="49374"/>
    <n v="49374"/>
    <x v="0"/>
    <s v="Devuelta"/>
    <b v="0"/>
    <s v="FACTURA DEVUELTA"/>
    <n v="0"/>
    <m/>
    <m/>
    <m/>
    <n v="0"/>
    <n v="49374"/>
    <n v="0"/>
    <n v="0"/>
    <n v="0"/>
    <n v="0"/>
    <n v="0"/>
    <n v="0"/>
    <n v="0"/>
    <n v="0"/>
    <n v="0"/>
    <n v="0"/>
    <n v="0"/>
    <n v="49374"/>
    <n v="0"/>
    <s v="AUT: SE REALIZA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AUT: SE REALIZA DEVOLUCIÓN DE FACTURA CON SOPORTES COMPLETOS, EL NÚMERO DE AUT # 231228524021001 NO EXISTE EN NUESTRO SISTEMA DE INFORMACIÓN "/>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13283"/>
    <s v="891300047_FECP113283"/>
    <d v="2023-07-10T12:57:10"/>
    <d v="2023-08-10T13:29:11"/>
    <d v="2024-09-02T07:00:00"/>
    <n v="3285254"/>
    <n v="0"/>
    <n v="0"/>
    <n v="0"/>
    <n v="0"/>
    <n v="0"/>
    <n v="0"/>
    <n v="0"/>
    <n v="3285254"/>
    <n v="3285254"/>
    <x v="0"/>
    <s v="Devuelta"/>
    <b v="0"/>
    <s v="FACTURA DEVUELTA"/>
    <n v="0"/>
    <m/>
    <m/>
    <m/>
    <n v="0"/>
    <n v="3285254"/>
    <n v="0"/>
    <n v="0"/>
    <n v="0"/>
    <n v="0"/>
    <n v="0"/>
    <n v="0"/>
    <n v="0"/>
    <n v="0"/>
    <n v="0"/>
    <n v="0"/>
    <n v="0"/>
    <n v="3285254"/>
    <n v="0"/>
    <s v="AUTORIZACION / se devuelve factura  servicio facturado    del 8 al 18 de abril 2023  no cuenta con AUT final  favor  gestionar con el área encargada.    solicitar  Autorización final a los correos: capautorizaciones@epsdelagente.com.co autorizacionescap@epsdelagente.com.co No se evidencia autorización de servicios cargada en los RIPS    (Sin la respectiva autorización final hospitalaria no se puede tramitar la  cuenta)   se valida con identificación paciente, no se evidencia solicitud del anexo III OBJECION Mayor valor cobrado en código 10M002 facturan # 3 $ 170.066 convenio $ 112.467 se objeta la diferencia $ 57.599 x3 = $ 172.797    /JAM"/>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15400"/>
    <s v="891300047_FECP115400"/>
    <d v="2023-07-25T15:33:32"/>
    <d v="2023-08-10T13:29:11"/>
    <d v="2023-08-10T13:09:12"/>
    <n v="507625"/>
    <n v="-435324"/>
    <n v="0"/>
    <n v="0"/>
    <n v="0"/>
    <n v="0"/>
    <n v="0"/>
    <n v="0"/>
    <n v="72301"/>
    <n v="72301"/>
    <x v="4"/>
    <s v="Para respuesta prestador"/>
    <b v="0"/>
    <s v="GLOSA PENDIENTE POR CONCILIAR "/>
    <n v="0"/>
    <m/>
    <m/>
    <m/>
    <n v="0"/>
    <n v="0"/>
    <n v="0"/>
    <n v="0"/>
    <n v="0"/>
    <n v="72301"/>
    <n v="0"/>
    <n v="0"/>
    <n v="0"/>
    <n v="507625"/>
    <n v="507625"/>
    <n v="0"/>
    <n v="0"/>
    <n v="0"/>
    <n v="66405"/>
    <s v="TARIFA Mayir valor cobrado en codigo 881431 facturan $ 55000 convenio $ 29980 se objeta diferencia $ 25020"/>
    <s v="TARIFA"/>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Hospitalario"/>
    <n v="432394"/>
    <n v="0"/>
    <m/>
    <m/>
    <m/>
    <m/>
    <m/>
    <n v="432394"/>
    <n v="0"/>
    <n v="2201511070"/>
    <m/>
    <s v="28.05.2024"/>
    <m/>
    <d v="2024-10-31T00:00:00"/>
  </r>
  <r>
    <n v="891300047"/>
    <s v="CLINICA PALMIRA S.A"/>
    <s v="CHE15372"/>
    <s v="891300047_CHE15372"/>
    <d v="2023-07-01T00:00:00"/>
    <d v="2023-08-11T00:00:00"/>
    <d v="2024-09-02T07:00:00"/>
    <n v="7478993"/>
    <n v="0"/>
    <n v="0"/>
    <n v="0"/>
    <n v="0"/>
    <n v="0"/>
    <n v="0"/>
    <n v="0"/>
    <n v="7478993"/>
    <n v="7478993"/>
    <x v="7"/>
    <s v="Para respuesta prestador"/>
    <b v="0"/>
    <s v="FACTURA PENDIENTE EN PROGRAMACION DE PAGO - GLOSA PENDIENTE POR CONCILIAR"/>
    <n v="7286403"/>
    <n v="136675350"/>
    <m/>
    <m/>
    <n v="0"/>
    <n v="0"/>
    <n v="0"/>
    <n v="0"/>
    <n v="0"/>
    <n v="43888"/>
    <n v="7435105"/>
    <n v="0"/>
    <n v="0"/>
    <n v="7478993"/>
    <n v="7478993"/>
    <n v="0"/>
    <n v="0"/>
    <n v="0"/>
    <n v="43888"/>
    <s v="SE glosa  cups  890280 Consulta primera vez Traumatología.  No facturable. Paciente llevado  a procedimiento quirúrgico.           $ 43.888  /JAM"/>
    <s v="FACTUR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Hospitalario"/>
    <n v="7286403"/>
    <n v="0"/>
    <m/>
    <m/>
    <m/>
    <m/>
    <m/>
    <n v="0"/>
    <m/>
    <m/>
    <m/>
    <m/>
    <m/>
    <d v="2024-10-31T00:00:00"/>
  </r>
  <r>
    <n v="891300047"/>
    <s v="CLINICA PALMIRA S.A"/>
    <s v="FECP119669"/>
    <s v="891300047_FECP119669"/>
    <d v="2023-08-15T11:49:41"/>
    <d v="2023-10-10T10:51:38"/>
    <d v="2024-09-02T07:00:00"/>
    <n v="133127"/>
    <n v="0"/>
    <n v="0"/>
    <n v="0"/>
    <n v="0"/>
    <n v="0"/>
    <n v="0"/>
    <n v="0"/>
    <n v="133127"/>
    <n v="133127"/>
    <x v="3"/>
    <s v="Finalizada"/>
    <b v="0"/>
    <s v="FACTURA EN PROCESO INTERNO"/>
    <n v="0"/>
    <m/>
    <m/>
    <m/>
    <n v="0"/>
    <n v="0"/>
    <n v="0"/>
    <n v="0"/>
    <n v="0"/>
    <n v="0"/>
    <n v="133127"/>
    <n v="0"/>
    <n v="0"/>
    <n v="133127"/>
    <n v="133127"/>
    <n v="0"/>
    <n v="0"/>
    <n v="0"/>
    <n v="0"/>
    <m/>
    <m/>
    <m/>
    <m/>
    <n v="133127"/>
    <n v="0"/>
    <m/>
    <m/>
    <m/>
    <m/>
    <m/>
    <n v="0"/>
    <m/>
    <m/>
    <m/>
    <m/>
    <m/>
    <d v="2024-10-31T00:00:00"/>
  </r>
  <r>
    <n v="891300047"/>
    <s v="CLINICA PALMIRA S.A"/>
    <s v="FECP120446"/>
    <s v="891300047_FECP120446"/>
    <d v="2023-08-18T07:52:33"/>
    <d v="2023-10-10T10:51:38"/>
    <d v="2024-09-02T07:00:00"/>
    <n v="27057"/>
    <n v="0"/>
    <n v="0"/>
    <n v="0"/>
    <n v="0"/>
    <n v="0"/>
    <n v="0"/>
    <n v="0"/>
    <n v="27057"/>
    <n v="27057"/>
    <x v="8"/>
    <s v="Finalizada"/>
    <b v="0"/>
    <s v="FACTURA EN PROCESO INTERNO"/>
    <n v="0"/>
    <m/>
    <m/>
    <m/>
    <n v="27057"/>
    <n v="0"/>
    <n v="0"/>
    <n v="0"/>
    <n v="0"/>
    <n v="0"/>
    <n v="0"/>
    <n v="0"/>
    <n v="0"/>
    <n v="27057"/>
    <n v="27057"/>
    <n v="0"/>
    <n v="0"/>
    <n v="0"/>
    <n v="0"/>
    <m/>
    <m/>
    <m/>
    <m/>
    <n v="27057"/>
    <n v="27057"/>
    <n v="0"/>
    <n v="2201566802"/>
    <m/>
    <s v="27.11.2024"/>
    <m/>
    <n v="0"/>
    <m/>
    <m/>
    <m/>
    <m/>
    <m/>
    <d v="2024-10-31T00:00:00"/>
  </r>
  <r>
    <n v="891300047"/>
    <s v="CLINICA PALMIRA S.A"/>
    <s v="FECP123214"/>
    <s v="891300047_FECP123214"/>
    <d v="2023-08-29T18:31:53"/>
    <d v="2023-10-10T10:51:38"/>
    <d v="2024-09-02T07:00:00"/>
    <n v="500311"/>
    <n v="0"/>
    <n v="0"/>
    <n v="0"/>
    <n v="0"/>
    <n v="0"/>
    <n v="0"/>
    <n v="0"/>
    <n v="500311"/>
    <n v="500311"/>
    <x v="3"/>
    <s v="Finalizada"/>
    <b v="0"/>
    <s v="FACTURA EN PROCESO INTERNO"/>
    <n v="0"/>
    <m/>
    <m/>
    <m/>
    <n v="0"/>
    <n v="0"/>
    <n v="0"/>
    <n v="0"/>
    <n v="0"/>
    <n v="0"/>
    <n v="500311"/>
    <n v="0"/>
    <n v="0"/>
    <n v="500311"/>
    <n v="500311"/>
    <n v="0"/>
    <n v="0"/>
    <n v="0"/>
    <n v="0"/>
    <m/>
    <m/>
    <m/>
    <m/>
    <n v="490305"/>
    <n v="0"/>
    <m/>
    <m/>
    <m/>
    <m/>
    <m/>
    <n v="0"/>
    <m/>
    <m/>
    <m/>
    <m/>
    <m/>
    <d v="2024-10-31T00:00:00"/>
  </r>
  <r>
    <n v="891300047"/>
    <s v="CLINICA PALMIRA S.A"/>
    <s v="FECP128241"/>
    <s v="891300047_FECP128241"/>
    <d v="2023-09-19T14:51:38"/>
    <d v="2023-10-14T10:34:08"/>
    <d v="2024-09-02T07:00:00"/>
    <n v="382467"/>
    <n v="0"/>
    <n v="0"/>
    <n v="0"/>
    <n v="0"/>
    <n v="0"/>
    <n v="0"/>
    <n v="0"/>
    <n v="382467"/>
    <n v="382467"/>
    <x v="8"/>
    <s v="Finalizada"/>
    <b v="0"/>
    <s v="FACTURA EN PROCESO INTERNO"/>
    <n v="0"/>
    <m/>
    <m/>
    <m/>
    <n v="382467"/>
    <n v="0"/>
    <n v="0"/>
    <n v="0"/>
    <n v="0"/>
    <n v="0"/>
    <n v="0"/>
    <n v="0"/>
    <n v="0"/>
    <n v="382467"/>
    <n v="382467"/>
    <n v="0"/>
    <n v="0"/>
    <n v="0"/>
    <n v="0"/>
    <m/>
    <m/>
    <m/>
    <m/>
    <n v="374818"/>
    <n v="374818"/>
    <n v="7649"/>
    <n v="2201566802"/>
    <m/>
    <s v="27.11.2024"/>
    <m/>
    <n v="0"/>
    <m/>
    <m/>
    <m/>
    <m/>
    <m/>
    <d v="2024-10-31T00:00:00"/>
  </r>
  <r>
    <n v="891300047"/>
    <s v="CLINICA PALMIRA S.A"/>
    <s v="FECP125369"/>
    <s v="891300047_FECP125369"/>
    <d v="2023-09-07T18:01:44"/>
    <d v="2023-11-10T14:31:15"/>
    <d v="2024-09-02T07:00:00"/>
    <n v="390975"/>
    <n v="0"/>
    <n v="0"/>
    <n v="0"/>
    <n v="0"/>
    <n v="0"/>
    <n v="0"/>
    <n v="0"/>
    <n v="390975"/>
    <n v="390975"/>
    <x v="3"/>
    <s v="Finalizada"/>
    <b v="0"/>
    <s v="FACTURA EN PROCESO INTERNO"/>
    <n v="0"/>
    <m/>
    <m/>
    <m/>
    <n v="0"/>
    <n v="0"/>
    <n v="0"/>
    <n v="0"/>
    <n v="0"/>
    <n v="0"/>
    <n v="390975"/>
    <n v="0"/>
    <n v="0"/>
    <n v="390975"/>
    <n v="390975"/>
    <n v="0"/>
    <n v="0"/>
    <n v="0"/>
    <n v="0"/>
    <m/>
    <m/>
    <m/>
    <m/>
    <n v="383155"/>
    <n v="0"/>
    <m/>
    <m/>
    <m/>
    <m/>
    <m/>
    <n v="0"/>
    <m/>
    <m/>
    <m/>
    <m/>
    <m/>
    <d v="2024-10-31T00:00:00"/>
  </r>
  <r>
    <n v="891300047"/>
    <s v="CLINICA PALMIRA S.A"/>
    <s v="FECP126528"/>
    <s v="891300047_FECP126528"/>
    <d v="2023-09-12T17:03:08"/>
    <d v="2023-11-10T14:31:15"/>
    <d v="2024-09-02T07:00:00"/>
    <n v="158121"/>
    <n v="0"/>
    <n v="0"/>
    <n v="0"/>
    <n v="0"/>
    <n v="0"/>
    <n v="0"/>
    <n v="0"/>
    <n v="158121"/>
    <n v="158121"/>
    <x v="3"/>
    <s v="Finalizada"/>
    <b v="0"/>
    <s v="FACTURA EN PROCESO INTERNO"/>
    <n v="0"/>
    <m/>
    <m/>
    <m/>
    <n v="0"/>
    <n v="0"/>
    <n v="0"/>
    <n v="0"/>
    <n v="0"/>
    <n v="0"/>
    <n v="158121"/>
    <n v="0"/>
    <n v="0"/>
    <n v="158121"/>
    <n v="158121"/>
    <n v="0"/>
    <n v="0"/>
    <n v="0"/>
    <n v="0"/>
    <m/>
    <m/>
    <m/>
    <m/>
    <n v="158121"/>
    <n v="0"/>
    <m/>
    <m/>
    <m/>
    <m/>
    <m/>
    <n v="0"/>
    <m/>
    <m/>
    <m/>
    <m/>
    <m/>
    <d v="2024-10-31T00:00:00"/>
  </r>
  <r>
    <n v="891300047"/>
    <s v="CLINICA PALMIRA S.A"/>
    <s v="FECP126541"/>
    <s v="891300047_FECP126541"/>
    <d v="2023-09-12T17:37:22"/>
    <d v="2023-11-10T14:31:15"/>
    <d v="2024-09-02T07:00:00"/>
    <n v="193807"/>
    <n v="0"/>
    <n v="0"/>
    <n v="0"/>
    <n v="0"/>
    <n v="0"/>
    <n v="0"/>
    <n v="0"/>
    <n v="193807"/>
    <n v="193807"/>
    <x v="3"/>
    <s v="Finalizada"/>
    <b v="0"/>
    <s v="FACTURA EN PROCESO INTERNO"/>
    <n v="0"/>
    <m/>
    <m/>
    <m/>
    <n v="0"/>
    <n v="0"/>
    <n v="0"/>
    <n v="0"/>
    <n v="0"/>
    <n v="0"/>
    <n v="193807"/>
    <n v="0"/>
    <n v="0"/>
    <n v="193807"/>
    <n v="193807"/>
    <n v="0"/>
    <n v="0"/>
    <n v="0"/>
    <n v="0"/>
    <m/>
    <m/>
    <m/>
    <m/>
    <n v="189931"/>
    <n v="0"/>
    <m/>
    <m/>
    <m/>
    <m/>
    <m/>
    <n v="0"/>
    <m/>
    <m/>
    <m/>
    <m/>
    <m/>
    <d v="2024-10-31T00:00:00"/>
  </r>
  <r>
    <n v="891300047"/>
    <s v="CLINICA PALMIRA S.A"/>
    <s v="FECP127034"/>
    <s v="891300047_FECP127034"/>
    <d v="2023-09-14T09:28:19"/>
    <d v="2023-11-10T14:31:15"/>
    <d v="2024-09-02T07:00:00"/>
    <n v="149968"/>
    <n v="0"/>
    <n v="0"/>
    <n v="0"/>
    <n v="0"/>
    <n v="0"/>
    <n v="0"/>
    <n v="0"/>
    <n v="149968"/>
    <n v="149968"/>
    <x v="3"/>
    <s v="Finalizada"/>
    <b v="0"/>
    <s v="FACTURA EN PROCESO INTERNO"/>
    <n v="0"/>
    <m/>
    <m/>
    <m/>
    <n v="0"/>
    <n v="0"/>
    <n v="0"/>
    <n v="0"/>
    <n v="0"/>
    <n v="0"/>
    <n v="149968"/>
    <n v="0"/>
    <n v="0"/>
    <n v="149968"/>
    <n v="149968"/>
    <n v="0"/>
    <n v="0"/>
    <n v="0"/>
    <n v="0"/>
    <m/>
    <m/>
    <m/>
    <m/>
    <n v="149968"/>
    <n v="0"/>
    <m/>
    <m/>
    <m/>
    <m/>
    <m/>
    <n v="0"/>
    <m/>
    <m/>
    <m/>
    <m/>
    <m/>
    <d v="2024-10-31T00:00:00"/>
  </r>
  <r>
    <n v="891300047"/>
    <s v="CLINICA PALMIRA S.A"/>
    <s v="FECP129065"/>
    <s v="891300047_FECP129065"/>
    <d v="2023-09-23T10:57:37"/>
    <d v="2023-11-10T14:31:15"/>
    <d v="2024-09-02T07:00:00"/>
    <n v="114246"/>
    <n v="0"/>
    <n v="0"/>
    <n v="0"/>
    <n v="0"/>
    <n v="0"/>
    <n v="0"/>
    <n v="0"/>
    <n v="114246"/>
    <n v="114246"/>
    <x v="3"/>
    <s v="Finalizada"/>
    <b v="0"/>
    <s v="FACTURA EN PROCESO INTERNO"/>
    <n v="0"/>
    <m/>
    <m/>
    <m/>
    <n v="0"/>
    <n v="0"/>
    <n v="0"/>
    <n v="0"/>
    <n v="0"/>
    <n v="0"/>
    <n v="114246"/>
    <n v="0"/>
    <n v="0"/>
    <n v="114246"/>
    <n v="114246"/>
    <n v="0"/>
    <n v="0"/>
    <n v="0"/>
    <n v="0"/>
    <m/>
    <m/>
    <m/>
    <m/>
    <n v="114246"/>
    <n v="0"/>
    <m/>
    <m/>
    <m/>
    <m/>
    <m/>
    <n v="0"/>
    <m/>
    <m/>
    <m/>
    <m/>
    <m/>
    <d v="2024-10-31T00:00:00"/>
  </r>
  <r>
    <n v="891300047"/>
    <s v="CLINICA PALMIRA S.A"/>
    <s v="FECP129080"/>
    <s v="891300047_FECP129080"/>
    <d v="2023-09-23T12:19:21"/>
    <d v="2023-11-10T14:31:15"/>
    <d v="2024-09-02T07:00:00"/>
    <n v="75780"/>
    <n v="0"/>
    <n v="0"/>
    <n v="0"/>
    <n v="0"/>
    <n v="0"/>
    <n v="0"/>
    <n v="0"/>
    <n v="75780"/>
    <n v="75780"/>
    <x v="3"/>
    <s v="Finalizada"/>
    <b v="0"/>
    <s v="FACTURA EN PROCESO INTERNO"/>
    <n v="0"/>
    <m/>
    <m/>
    <m/>
    <n v="0"/>
    <n v="0"/>
    <n v="0"/>
    <n v="0"/>
    <n v="0"/>
    <n v="0"/>
    <n v="75780"/>
    <n v="0"/>
    <n v="0"/>
    <n v="75780"/>
    <n v="75780"/>
    <n v="0"/>
    <n v="0"/>
    <n v="0"/>
    <n v="0"/>
    <m/>
    <m/>
    <m/>
    <m/>
    <n v="75780"/>
    <n v="0"/>
    <m/>
    <m/>
    <m/>
    <m/>
    <m/>
    <n v="0"/>
    <m/>
    <m/>
    <m/>
    <m/>
    <m/>
    <d v="2024-10-31T00:00:00"/>
  </r>
  <r>
    <n v="891300047"/>
    <s v="CLINICA PALMIRA S.A"/>
    <s v="FECP129304"/>
    <s v="891300047_FECP129304"/>
    <d v="2023-09-26T08:51:34"/>
    <d v="2023-11-10T14:31:15"/>
    <d v="2024-09-02T07:00:00"/>
    <n v="283095"/>
    <n v="0"/>
    <n v="0"/>
    <n v="0"/>
    <n v="0"/>
    <n v="0"/>
    <n v="0"/>
    <n v="0"/>
    <n v="283095"/>
    <n v="283095"/>
    <x v="0"/>
    <s v="Devuelta"/>
    <b v="0"/>
    <s v="FACTURA EN PROCESO INTERNO"/>
    <n v="0"/>
    <m/>
    <m/>
    <m/>
    <n v="0"/>
    <n v="283095"/>
    <n v="0"/>
    <n v="0"/>
    <n v="0"/>
    <n v="0"/>
    <n v="0"/>
    <n v="0"/>
    <n v="0"/>
    <n v="0"/>
    <n v="0"/>
    <n v="0"/>
    <n v="0"/>
    <e v="#N/A"/>
    <n v="0"/>
    <e v="#N/A"/>
    <e v="#N/A"/>
    <e v="#N/A"/>
    <e v="#N/A"/>
    <n v="0"/>
    <n v="0"/>
    <m/>
    <m/>
    <m/>
    <m/>
    <m/>
    <n v="0"/>
    <m/>
    <m/>
    <m/>
    <m/>
    <m/>
    <d v="2024-10-31T00:00:00"/>
  </r>
  <r>
    <n v="891300047"/>
    <s v="CLINICA PALMIRA S.A"/>
    <s v="FECP130083"/>
    <s v="891300047_FECP130083"/>
    <d v="2023-09-28T17:21:36"/>
    <d v="2023-11-10T14:31:15"/>
    <d v="2024-09-02T07:00:00"/>
    <n v="40808"/>
    <n v="0"/>
    <n v="0"/>
    <n v="0"/>
    <n v="0"/>
    <n v="0"/>
    <n v="0"/>
    <n v="0"/>
    <n v="40808"/>
    <n v="40808"/>
    <x v="3"/>
    <s v="Finalizada"/>
    <b v="0"/>
    <s v="FACTURA EN PROCESO INTERNO"/>
    <n v="0"/>
    <m/>
    <m/>
    <m/>
    <n v="0"/>
    <n v="0"/>
    <n v="0"/>
    <n v="0"/>
    <n v="0"/>
    <n v="0"/>
    <n v="40808"/>
    <n v="0"/>
    <n v="0"/>
    <n v="40808"/>
    <n v="40808"/>
    <n v="0"/>
    <n v="0"/>
    <n v="0"/>
    <n v="0"/>
    <m/>
    <m/>
    <m/>
    <m/>
    <n v="40808"/>
    <n v="0"/>
    <m/>
    <m/>
    <m/>
    <m/>
    <m/>
    <n v="0"/>
    <m/>
    <m/>
    <m/>
    <m/>
    <m/>
    <d v="2024-10-31T00:00:00"/>
  </r>
  <r>
    <n v="891300047"/>
    <s v="CLINICA PALMIRA S.A"/>
    <s v="FECP135170"/>
    <s v="891300047_FECP135170"/>
    <d v="2023-10-30T17:02:23"/>
    <d v="2023-11-15T15:47:41"/>
    <d v="2024-09-10T09:07:35"/>
    <n v="2138612"/>
    <n v="0"/>
    <n v="0"/>
    <n v="0"/>
    <n v="0"/>
    <n v="0"/>
    <n v="0"/>
    <n v="0"/>
    <n v="2138612"/>
    <n v="2138612"/>
    <x v="0"/>
    <s v="Devuelta"/>
    <b v="0"/>
    <s v="FACTURA DEVUELTA"/>
    <n v="0"/>
    <m/>
    <m/>
    <m/>
    <n v="0"/>
    <n v="2138612"/>
    <n v="0"/>
    <n v="0"/>
    <n v="0"/>
    <n v="0"/>
    <n v="0"/>
    <n v="0"/>
    <n v="0"/>
    <n v="0"/>
    <n v="0"/>
    <n v="0"/>
    <n v="0"/>
    <n v="2138612"/>
    <n v="0"/>
    <s v="AUT/ Se devuelve factura  Servicios hospitalarios  del  20 al 21 de  octubre  2024  NO autorizados. Favor solicitar  Autorización final a los correos: capautorizaciones@epsdelagente.com.co autorizacionescap@epsdelagente.com.co No se evidencia autorización de servicios cargada en los RIPS    (Sin la respectiva autorización final hospitalaria no se puede tramitar la  cuenta)   /JAM"/>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35172"/>
    <s v="891300047_FECP135172"/>
    <d v="2023-10-30T17:03:17"/>
    <d v="2023-11-15T15:47:41"/>
    <d v="2024-09-10T09:17:27"/>
    <n v="2083443"/>
    <n v="0"/>
    <n v="0"/>
    <n v="0"/>
    <n v="0"/>
    <n v="0"/>
    <n v="0"/>
    <n v="0"/>
    <n v="2083443"/>
    <n v="2083443"/>
    <x v="0"/>
    <s v="Devuelta"/>
    <b v="0"/>
    <s v="FACTURA DEVUELTA"/>
    <n v="0"/>
    <m/>
    <m/>
    <m/>
    <n v="0"/>
    <n v="2083443"/>
    <n v="0"/>
    <n v="0"/>
    <n v="0"/>
    <n v="0"/>
    <n v="0"/>
    <n v="0"/>
    <n v="0"/>
    <n v="0"/>
    <n v="0"/>
    <n v="0"/>
    <n v="0"/>
    <n v="2083443"/>
    <n v="0"/>
    <s v="AUT/ Se devuelve factura  Servicios hospitalarios  y cirugía  del   4 al 5 de octubre  2024  NO autorizados. Favor solicitar  Autorización final a los correos: capautorizaciones@epsdelagente.com.co autorizacionescap@epsdelagente.com.co No se evidencia autorización de servicios cargada en los RIPS    (Sin la respectiva autorización final hospitalaria no se puede tramitar la  cuenta)   /JAM"/>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35177"/>
    <s v="891300047_FECP135177"/>
    <d v="2023-10-30T17:06:34"/>
    <d v="2023-11-15T15:47:41"/>
    <d v="2024-05-02T07:00:00"/>
    <n v="3391741"/>
    <n v="0"/>
    <n v="0"/>
    <n v="0"/>
    <n v="0"/>
    <n v="0"/>
    <n v="0"/>
    <n v="0"/>
    <n v="3391741"/>
    <n v="3391741"/>
    <x v="0"/>
    <s v="Devuelta"/>
    <b v="0"/>
    <s v="FACTURA ACEPTADA POR LA IPS"/>
    <n v="0"/>
    <m/>
    <m/>
    <m/>
    <n v="0"/>
    <n v="3391741"/>
    <n v="0"/>
    <n v="0"/>
    <n v="0"/>
    <n v="0"/>
    <n v="0"/>
    <n v="0"/>
    <n v="0"/>
    <n v="0"/>
    <n v="0"/>
    <n v="0"/>
    <n v="0"/>
    <n v="3696324"/>
    <n v="0"/>
    <s v="AUTORIZACION: Se devuelve factura completa servicio de internación y Procedimiento Qx, no cuenta con autorización.  Hosp. del 6 al 8 de Junio 2023,  Factura no se evidencia radicada en portal... https://referencia.comfenalcoeps.com/facturas/admin/facturas; para solicitud de autorización final.   Favor solicitar autorización al área encargada.  /JAM"/>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35179"/>
    <s v="891300047_FECP135179"/>
    <d v="2023-10-30T17:08:09"/>
    <d v="2023-11-15T15:47:41"/>
    <d v="2024-09-10T09:22:14"/>
    <n v="2060634"/>
    <n v="0"/>
    <n v="0"/>
    <n v="0"/>
    <n v="0"/>
    <n v="0"/>
    <n v="0"/>
    <n v="0"/>
    <n v="2060634"/>
    <n v="2060634"/>
    <x v="0"/>
    <s v="Devuelta"/>
    <b v="0"/>
    <s v="FACTURA DEVUELTA"/>
    <n v="0"/>
    <m/>
    <m/>
    <m/>
    <n v="0"/>
    <n v="2060634"/>
    <n v="0"/>
    <n v="0"/>
    <n v="0"/>
    <n v="0"/>
    <n v="0"/>
    <n v="0"/>
    <n v="0"/>
    <n v="0"/>
    <n v="0"/>
    <n v="0"/>
    <n v="0"/>
    <n v="2329834"/>
    <n v="0"/>
    <s v="AUT/ Se devuelve factura  Servicios hospitalarios y cirugía  del 27 al 28 de mayo 2024  NO autorizados. Favor solicitar  Autorización final a los correos: capautorizaciones@epsdelagente.com.co autorizacionescap@epsdelagente.com.co No se evidencia autorización de servicios cargada en los RIPS    (Sin la respectiva autorización final hospitalaria  no se puede tramitar la  cuenta)   /JAM"/>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35180"/>
    <s v="891300047_FECP135180"/>
    <d v="2023-10-30T17:09:06"/>
    <d v="2023-11-15T15:47:41"/>
    <d v="2024-09-10T09:12:17"/>
    <n v="2114196"/>
    <n v="0"/>
    <n v="0"/>
    <n v="0"/>
    <n v="0"/>
    <n v="0"/>
    <n v="0"/>
    <n v="0"/>
    <n v="2114196"/>
    <n v="2114196"/>
    <x v="0"/>
    <s v="Devuelta"/>
    <b v="0"/>
    <s v="FACTURA DEVUELTA"/>
    <n v="0"/>
    <m/>
    <m/>
    <m/>
    <n v="0"/>
    <n v="2114196"/>
    <n v="0"/>
    <n v="0"/>
    <n v="0"/>
    <n v="0"/>
    <n v="0"/>
    <n v="0"/>
    <n v="0"/>
    <n v="0"/>
    <n v="0"/>
    <n v="0"/>
    <n v="0"/>
    <n v="2383022"/>
    <n v="0"/>
    <s v="AUT/ Se devuelve factura  Servicios hospitalarios  y cirugía   del  25 al 27 de junio    2024  NO autorizada.  Favor solicitar  Autorización final a los correos: capautorizaciones@epsdelagente.com.co autorizacionescap@epsdelagente.com.co No se evidencia autorización de servicios cargada en los RIPS    (Sin la respectiva autorización final hospitalaria no se puede tramitar la  cuenta)   /JAM"/>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35401"/>
    <s v="891300047_FECP135401"/>
    <d v="2023-10-31T12:25:32"/>
    <d v="2023-11-15T15:47:41"/>
    <d v="2024-09-10T10:59:08"/>
    <n v="966949"/>
    <n v="0"/>
    <n v="0"/>
    <n v="0"/>
    <n v="0"/>
    <n v="0"/>
    <n v="0"/>
    <n v="0"/>
    <n v="966949"/>
    <n v="966949"/>
    <x v="3"/>
    <s v="Finalizada"/>
    <b v="0"/>
    <s v="FACTURA PENDIENTE EN PROGRAMACION DE PAGO"/>
    <n v="945610"/>
    <n v="1222515051"/>
    <m/>
    <m/>
    <n v="0"/>
    <n v="0"/>
    <n v="0"/>
    <n v="0"/>
    <n v="0"/>
    <n v="0"/>
    <n v="966949"/>
    <n v="0"/>
    <n v="0"/>
    <n v="1066949"/>
    <n v="1066949"/>
    <n v="0"/>
    <n v="0"/>
    <n v="0"/>
    <n v="0"/>
    <m/>
    <m/>
    <m/>
    <m/>
    <n v="945610"/>
    <n v="0"/>
    <m/>
    <m/>
    <m/>
    <m/>
    <m/>
    <n v="0"/>
    <m/>
    <m/>
    <m/>
    <m/>
    <m/>
    <d v="2024-10-31T00:00:00"/>
  </r>
  <r>
    <n v="891300047"/>
    <s v="CLINICA PALMIRA S.A"/>
    <s v="FECP135175"/>
    <s v="891300047_FECP135175"/>
    <d v="2023-10-30T17:05:14"/>
    <d v="2023-11-16T09:16:59"/>
    <d v="2024-09-10T09:45:43"/>
    <n v="1914381"/>
    <n v="0"/>
    <n v="0"/>
    <n v="0"/>
    <n v="0"/>
    <n v="0"/>
    <n v="0"/>
    <n v="0"/>
    <n v="1914381"/>
    <n v="1914381"/>
    <x v="8"/>
    <s v="Finalizada"/>
    <b v="0"/>
    <s v="FACTURA PENDIENTE EN PROGRAMACION DE PAGO"/>
    <n v="0"/>
    <m/>
    <m/>
    <m/>
    <n v="1914381"/>
    <n v="0"/>
    <n v="0"/>
    <n v="0"/>
    <n v="0"/>
    <n v="0"/>
    <n v="0"/>
    <n v="0"/>
    <n v="0"/>
    <n v="1914381"/>
    <n v="1914381"/>
    <n v="0"/>
    <n v="0"/>
    <n v="0"/>
    <n v="0"/>
    <m/>
    <m/>
    <m/>
    <m/>
    <n v="1876093"/>
    <n v="1876093"/>
    <n v="38288"/>
    <n v="4800066015"/>
    <m/>
    <s v="15.11.2024"/>
    <m/>
    <n v="0"/>
    <m/>
    <m/>
    <m/>
    <m/>
    <m/>
    <d v="2024-10-31T00:00:00"/>
  </r>
  <r>
    <n v="891300047"/>
    <s v="CLINICA PALMIRA S.A"/>
    <s v="FECP137147"/>
    <s v="891300047_FECP137147"/>
    <d v="2023-11-09T12:05:26"/>
    <d v="2023-12-15T11:26:36"/>
    <d v="2023-12-18T07:00:00"/>
    <n v="5920937"/>
    <n v="0"/>
    <n v="0"/>
    <n v="0"/>
    <n v="0"/>
    <n v="0"/>
    <n v="0"/>
    <n v="0"/>
    <n v="5920937"/>
    <n v="5920937"/>
    <x v="0"/>
    <s v="Devuelta"/>
    <b v="0"/>
    <s v="FACTURA ACEPTADA POR LA IPS"/>
    <n v="0"/>
    <m/>
    <m/>
    <m/>
    <n v="0"/>
    <n v="5920937"/>
    <n v="0"/>
    <n v="0"/>
    <n v="0"/>
    <n v="0"/>
    <n v="0"/>
    <n v="0"/>
    <n v="0"/>
    <n v="0"/>
    <n v="0"/>
    <n v="0"/>
    <n v="0"/>
    <n v="6225537"/>
    <n v="0"/>
    <s v="Se realiza devolucion de la factura, al validar informacion  se evidencia que la autorizacion soportada 122300049208 no se encuentra acta para pago, se realizo anulacion el dia 10/10/2023 (antes de la fecha de prestacion) prestacion de servicio para otra entidad. por favor validar autorizaciones antes de la prestacion del servicio en el aplicativo."/>
    <s v="AUTORIZACION"/>
    <s v="Urgencias"/>
    <s v="Urgencias"/>
    <n v="0"/>
    <n v="0"/>
    <m/>
    <m/>
    <m/>
    <m/>
    <m/>
    <n v="0"/>
    <m/>
    <m/>
    <m/>
    <m/>
    <m/>
    <d v="2024-10-31T00:00:00"/>
  </r>
  <r>
    <n v="891300047"/>
    <s v="CLINICA PALMIRA S.A"/>
    <s v="FECP130612"/>
    <s v="891300047_FECP130612"/>
    <d v="2023-10-03T08:03:21"/>
    <d v="2024-01-15T13:05:03"/>
    <d v="2024-01-12T15:41:08"/>
    <n v="182802"/>
    <n v="0"/>
    <n v="0"/>
    <n v="0"/>
    <n v="0"/>
    <n v="0"/>
    <n v="0"/>
    <n v="0"/>
    <n v="182802"/>
    <n v="182802"/>
    <x v="0"/>
    <s v="Devuelta"/>
    <b v="0"/>
    <s v="FACTURA ACEPTADA POR LA IPS"/>
    <n v="0"/>
    <m/>
    <m/>
    <m/>
    <n v="0"/>
    <n v="182802"/>
    <n v="0"/>
    <n v="0"/>
    <n v="0"/>
    <n v="0"/>
    <n v="0"/>
    <n v="0"/>
    <n v="0"/>
    <n v="0"/>
    <n v="0"/>
    <n v="0"/>
    <n v="0"/>
    <n v="182802"/>
    <n v="0"/>
    <s v="Se realiza devolucion de la factura, al validar informacion no se evidencia autorizacion para los servicios facturados por favor validar con el area encargada. Autorizacion soportada dirigida a otro prestador."/>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31982"/>
    <s v="891300047_FECP131982"/>
    <d v="2023-10-13T12:01:53"/>
    <d v="2024-01-15T13:05:03"/>
    <d v="2024-01-15T07:00:00"/>
    <n v="105203"/>
    <n v="0"/>
    <n v="0"/>
    <n v="0"/>
    <n v="0"/>
    <n v="0"/>
    <n v="0"/>
    <n v="0"/>
    <n v="105203"/>
    <n v="105203"/>
    <x v="0"/>
    <s v="Devuelta"/>
    <b v="0"/>
    <s v="FACTURA ACEPTADA POR LA IPS"/>
    <n v="0"/>
    <m/>
    <m/>
    <m/>
    <n v="0"/>
    <n v="105203"/>
    <n v="0"/>
    <n v="0"/>
    <n v="0"/>
    <n v="0"/>
    <n v="0"/>
    <n v="0"/>
    <n v="0"/>
    <n v="0"/>
    <n v="0"/>
    <n v="0"/>
    <n v="0"/>
    <n v="105203"/>
    <n v="0"/>
    <s v="Se realiza devolucion de la factura, al validar informacion no se evidencia autorizacion para los servicios facturados."/>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33137"/>
    <s v="891300047_FECP133137"/>
    <d v="2023-10-22T14:02:03"/>
    <d v="2024-01-15T13:05:03"/>
    <d v="2024-01-15T07:00:00"/>
    <n v="235146"/>
    <n v="0"/>
    <n v="0"/>
    <n v="0"/>
    <n v="0"/>
    <n v="0"/>
    <n v="0"/>
    <n v="0"/>
    <n v="235146"/>
    <n v="235146"/>
    <x v="0"/>
    <s v="Devuelta"/>
    <b v="0"/>
    <s v="FACTURA ACEPTADA POR LA IPS"/>
    <n v="0"/>
    <m/>
    <m/>
    <m/>
    <n v="0"/>
    <n v="235146"/>
    <n v="0"/>
    <n v="0"/>
    <n v="0"/>
    <n v="0"/>
    <n v="0"/>
    <n v="0"/>
    <n v="0"/>
    <n v="0"/>
    <n v="0"/>
    <n v="0"/>
    <n v="0"/>
    <n v="235146"/>
    <n v="0"/>
    <s v="Se realiza devolucion de la factura, al validar informacion no se evidencia autorizacion para los servicios facturados, por favor validar con el area encargada para continuar tramite. La autorizacion relacionada va dirigida a otro prestador."/>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33234"/>
    <s v="891300047_FECP133234"/>
    <d v="2023-10-23T07:50:27"/>
    <d v="2024-01-15T13:05:03"/>
    <d v="2024-01-15T07:00:00"/>
    <n v="229042"/>
    <n v="0"/>
    <n v="0"/>
    <n v="0"/>
    <n v="0"/>
    <n v="0"/>
    <n v="0"/>
    <n v="0"/>
    <n v="229042"/>
    <n v="229042"/>
    <x v="0"/>
    <s v="Devuelta"/>
    <b v="0"/>
    <s v="FACTURA ACEPTADA POR LA IPS"/>
    <n v="0"/>
    <m/>
    <m/>
    <m/>
    <n v="0"/>
    <n v="229042"/>
    <n v="0"/>
    <n v="0"/>
    <n v="0"/>
    <n v="0"/>
    <n v="0"/>
    <n v="0"/>
    <n v="0"/>
    <n v="0"/>
    <n v="0"/>
    <n v="0"/>
    <n v="0"/>
    <n v="229042"/>
    <n v="0"/>
    <s v="Se realiza devolucion de la factura, al validar informacion no se evidencia autorizacion para los servicios facturados por favor validar con el area encargada. "/>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34231"/>
    <s v="891300047_FECP134231"/>
    <d v="2023-10-26T10:03:14"/>
    <d v="2024-01-15T13:05:03"/>
    <d v="2024-01-15T11:46:24"/>
    <n v="125762"/>
    <n v="0"/>
    <n v="0"/>
    <n v="0"/>
    <n v="0"/>
    <n v="0"/>
    <n v="0"/>
    <n v="0"/>
    <n v="125762"/>
    <n v="125762"/>
    <x v="0"/>
    <s v="Devuelta"/>
    <b v="0"/>
    <s v="FACTURA ACEPTADA POR LA IPS"/>
    <n v="0"/>
    <m/>
    <m/>
    <m/>
    <n v="0"/>
    <n v="125762"/>
    <n v="0"/>
    <n v="0"/>
    <n v="0"/>
    <n v="0"/>
    <n v="0"/>
    <n v="0"/>
    <n v="0"/>
    <n v="0"/>
    <n v="0"/>
    <n v="0"/>
    <n v="0"/>
    <n v="125762"/>
    <n v="0"/>
    <s v="Se realiza devolucion de la factura, al validar informacion no se evidencia autorizacion para los servicios facturados por favor validar con el area encargada. La autorizacion soportada 122300001606 va dirigida a otro prestador."/>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34601"/>
    <s v="891300047_FECP134601"/>
    <d v="2023-10-27T12:52:19"/>
    <d v="2024-01-15T13:05:03"/>
    <d v="2024-01-15T12:07:52"/>
    <n v="122297"/>
    <n v="0"/>
    <n v="0"/>
    <n v="0"/>
    <n v="0"/>
    <n v="0"/>
    <n v="0"/>
    <n v="0"/>
    <n v="122297"/>
    <n v="122297"/>
    <x v="0"/>
    <s v="Devuelta"/>
    <b v="0"/>
    <s v="FACTURA ACEPTADA POR LA IPS"/>
    <n v="0"/>
    <m/>
    <m/>
    <m/>
    <n v="0"/>
    <n v="122297"/>
    <n v="0"/>
    <n v="0"/>
    <n v="0"/>
    <n v="0"/>
    <n v="0"/>
    <n v="0"/>
    <n v="0"/>
    <n v="0"/>
    <n v="0"/>
    <n v="0"/>
    <n v="0"/>
    <n v="122297"/>
    <n v="0"/>
    <s v="Se realiza devolucion de la factura, al validar informacion no se evidencia autorizacion para los servicios facturados, por favor validar con el area encargada."/>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34808"/>
    <s v="891300047_FECP134808"/>
    <d v="2023-10-28T10:18:04"/>
    <d v="2024-01-15T13:05:03"/>
    <d v="2024-01-15T12:10:59"/>
    <n v="157780"/>
    <n v="0"/>
    <n v="0"/>
    <n v="0"/>
    <n v="0"/>
    <n v="0"/>
    <n v="0"/>
    <n v="0"/>
    <n v="157780"/>
    <n v="157780"/>
    <x v="0"/>
    <s v="Devuelta"/>
    <b v="0"/>
    <s v="FACTURA ACEPTADA POR LA IPS"/>
    <n v="0"/>
    <m/>
    <m/>
    <m/>
    <n v="0"/>
    <n v="157780"/>
    <n v="0"/>
    <n v="0"/>
    <n v="0"/>
    <n v="0"/>
    <n v="0"/>
    <n v="0"/>
    <n v="0"/>
    <n v="0"/>
    <n v="0"/>
    <n v="0"/>
    <n v="0"/>
    <n v="157780"/>
    <n v="0"/>
    <s v="Se realiza devolucion de la factura, al validar informacion no se evidencia autorizacion para los servicios facturados, por favor validar con el area encargada. Autorizacion soportada dirigida a otro prestador."/>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35095"/>
    <s v="891300047_FECP135095"/>
    <d v="2023-10-30T14:24:03"/>
    <d v="2024-01-15T13:05:03"/>
    <d v="2024-01-15T12:57:36"/>
    <n v="84899"/>
    <n v="0"/>
    <n v="0"/>
    <n v="0"/>
    <n v="0"/>
    <n v="0"/>
    <n v="0"/>
    <n v="0"/>
    <n v="84899"/>
    <n v="84899"/>
    <x v="0"/>
    <s v="Devuelta"/>
    <b v="0"/>
    <s v="FACTURA ACEPTADA POR LA IPS"/>
    <n v="0"/>
    <m/>
    <m/>
    <m/>
    <n v="0"/>
    <n v="84899"/>
    <n v="0"/>
    <n v="0"/>
    <n v="0"/>
    <n v="0"/>
    <n v="0"/>
    <n v="0"/>
    <n v="0"/>
    <n v="0"/>
    <n v="0"/>
    <n v="0"/>
    <n v="0"/>
    <n v="84899"/>
    <n v="0"/>
    <s v="Se realiza devolucion de la factura, al validar informacion no se evidencia autorizacion para los servicios facturados. La autorizacion soportada 122300084577 es para la consulta inicial de urgencia y lo que abarque en la prestacion de  la misma.     "/>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42878"/>
    <s v="891300047_FECP142878"/>
    <d v="2023-12-10T12:52:45"/>
    <d v="2024-01-15T13:05:03"/>
    <d v="2024-09-10T11:15:52"/>
    <n v="457755"/>
    <n v="0"/>
    <n v="0"/>
    <n v="0"/>
    <n v="0"/>
    <n v="0"/>
    <n v="0"/>
    <n v="0"/>
    <n v="457755"/>
    <n v="457755"/>
    <x v="0"/>
    <s v="Devuelta"/>
    <b v="0"/>
    <s v="FACTURA DEVUELTA"/>
    <n v="0"/>
    <m/>
    <m/>
    <m/>
    <n v="0"/>
    <n v="457755"/>
    <n v="0"/>
    <n v="0"/>
    <n v="0"/>
    <n v="0"/>
    <n v="0"/>
    <n v="0"/>
    <n v="0"/>
    <n v="0"/>
    <n v="0"/>
    <n v="0"/>
    <n v="0"/>
    <n v="457755"/>
    <n v="0"/>
    <s v="AUT: Se sostiene devolucion de la factura, al validar informacion no se evidencia autorizacion para los servicios facturados, por favor validar con el area encargada."/>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44939"/>
    <s v="891300047_FECP144939"/>
    <d v="2023-12-27T12:47:59"/>
    <d v="2024-01-15T13:05:03"/>
    <d v="2024-02-01T07:00:00"/>
    <n v="39788"/>
    <n v="0"/>
    <n v="0"/>
    <n v="0"/>
    <n v="0"/>
    <n v="0"/>
    <n v="0"/>
    <n v="0"/>
    <n v="39788"/>
    <n v="39788"/>
    <x v="0"/>
    <s v="Devuelta"/>
    <b v="0"/>
    <s v="FACTURA ACEPTADA POR LA IPS"/>
    <n v="0"/>
    <m/>
    <m/>
    <m/>
    <n v="0"/>
    <n v="39788"/>
    <n v="0"/>
    <n v="0"/>
    <n v="0"/>
    <n v="0"/>
    <n v="0"/>
    <n v="0"/>
    <n v="0"/>
    <n v="0"/>
    <n v="0"/>
    <n v="0"/>
    <n v="0"/>
    <n v="43888"/>
    <n v="0"/>
    <s v="AUT/ Se devuelve factura  Servicio redireccionado para otro prestador,  el NAP #122300130758   anexo en factura  en estado anulado NO valido para facturar.  JAM"/>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49071"/>
    <s v="891300047_FECP149071"/>
    <d v="2024-01-31T11:35:38"/>
    <d v="2024-02-12T11:40:44"/>
    <d v="2024-02-12T11:33:04"/>
    <n v="3826562"/>
    <n v="0"/>
    <n v="0"/>
    <n v="0"/>
    <n v="0"/>
    <n v="0"/>
    <n v="0"/>
    <n v="0"/>
    <n v="3826562"/>
    <n v="3826562"/>
    <x v="0"/>
    <s v="Devuelta"/>
    <b v="0"/>
    <s v="FACTURA ACEPTADA POR LA IPS"/>
    <n v="0"/>
    <m/>
    <m/>
    <m/>
    <n v="0"/>
    <n v="3826562"/>
    <n v="0"/>
    <n v="0"/>
    <n v="0"/>
    <n v="0"/>
    <n v="0"/>
    <n v="0"/>
    <n v="0"/>
    <n v="0"/>
    <n v="0"/>
    <n v="0"/>
    <n v="0"/>
    <n v="3826562"/>
    <n v="0"/>
    <s v="AUTORIZACION: Se devuelve factura  servicio  de  internación en UCI e UCIN no autorizado; Factura no se evidencia radicada en portal.  https://referencia.comfenalcoeps.com/facturas/admin/facturas Para solicitud de autorización final.   Favor solicitar autorización al área encargada.  capautorizaciones@epsdelagente.com.co autorizacionescap@epsdelagente.com.co   Se evidencia MVF en uci  Tarifa pactada $954.560 se objeta diferencia $345.436 VF $1.300.000..  UCIN  TP $427.908  VF $900.000 Se objeta diferencia $472.092     /JAM. "/>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48200"/>
    <s v="891300047_FECP148200"/>
    <d v="2024-01-24T10:49:12"/>
    <d v="2024-02-13T15:03:34"/>
    <d v="2024-02-13T11:34:10"/>
    <n v="2249584"/>
    <n v="-2102704"/>
    <n v="0"/>
    <n v="0"/>
    <n v="0"/>
    <n v="0"/>
    <n v="0"/>
    <n v="0"/>
    <n v="146880"/>
    <n v="146880"/>
    <x v="4"/>
    <s v="Para respuesta prestador"/>
    <b v="0"/>
    <s v="GLOSA PENDIENTE POR CONCILIAR "/>
    <n v="0"/>
    <m/>
    <m/>
    <m/>
    <n v="0"/>
    <n v="0"/>
    <n v="0"/>
    <n v="0"/>
    <n v="0"/>
    <n v="146880"/>
    <n v="0"/>
    <n v="0"/>
    <n v="0"/>
    <n v="2249584"/>
    <n v="2249584"/>
    <n v="0"/>
    <n v="0"/>
    <n v="0"/>
    <n v="146880"/>
    <s v="TARIFA/   se  glosa MVF en cups 906209 Dengue anticuerpos totales  tarifa iss acordada $55.920 VF $202.800 se  objeta diferencia de $146.880   JAM"/>
    <s v="TARIFA"/>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Hospitalario"/>
    <n v="2060650"/>
    <n v="0"/>
    <m/>
    <m/>
    <m/>
    <m/>
    <m/>
    <n v="2060650"/>
    <n v="0"/>
    <n v="2201520945"/>
    <m/>
    <s v="26.06.2024"/>
    <m/>
    <d v="2024-10-31T00:00:00"/>
  </r>
  <r>
    <n v="891300047"/>
    <s v="CLINICA PALMIRA S.A"/>
    <s v="FECP148214"/>
    <s v="891300047_FECP148214"/>
    <d v="2024-01-24T11:12:49"/>
    <d v="2024-02-13T15:03:34"/>
    <d v="2024-02-13T11:37:27"/>
    <n v="2321804"/>
    <n v="-1608204"/>
    <n v="0"/>
    <n v="0"/>
    <n v="-99100"/>
    <n v="0"/>
    <n v="0"/>
    <n v="0"/>
    <n v="614500"/>
    <n v="614500"/>
    <x v="3"/>
    <s v="Finalizada"/>
    <b v="0"/>
    <s v="FACTURA PENDIENTE EN PROGRAMACION DE PAGO"/>
    <n v="602210"/>
    <n v="1912695003"/>
    <m/>
    <m/>
    <n v="0"/>
    <n v="0"/>
    <n v="0"/>
    <n v="0"/>
    <n v="0"/>
    <n v="0"/>
    <n v="614500"/>
    <n v="0"/>
    <n v="0"/>
    <n v="2321804"/>
    <n v="2321804"/>
    <n v="99100"/>
    <n v="0"/>
    <n v="0"/>
    <n v="0"/>
    <m/>
    <m/>
    <m/>
    <m/>
    <n v="2178250"/>
    <n v="0"/>
    <m/>
    <m/>
    <m/>
    <m/>
    <m/>
    <n v="1576040"/>
    <n v="0"/>
    <n v="2201520945"/>
    <m/>
    <s v="26.06.2024"/>
    <m/>
    <d v="2024-10-31T00:00:00"/>
  </r>
  <r>
    <n v="891300047"/>
    <s v="CLINICA PALMIRA S.A"/>
    <s v="FECP148390"/>
    <s v="891300047_FECP148390"/>
    <d v="2024-01-26T10:00:35"/>
    <d v="2024-02-13T15:03:34"/>
    <d v="2024-02-13T11:48:22"/>
    <n v="2116299"/>
    <n v="-1402711"/>
    <n v="0"/>
    <n v="0"/>
    <n v="-99100"/>
    <n v="0"/>
    <n v="0"/>
    <n v="0"/>
    <n v="614488"/>
    <n v="614488"/>
    <x v="3"/>
    <s v="Finalizada"/>
    <b v="0"/>
    <s v="FACTURA PENDIENTE EN PROGRAMACION DE PAGO"/>
    <n v="602198"/>
    <n v="1912695004"/>
    <m/>
    <m/>
    <n v="0"/>
    <n v="0"/>
    <n v="0"/>
    <n v="0"/>
    <n v="0"/>
    <n v="0"/>
    <n v="614488"/>
    <n v="0"/>
    <n v="0"/>
    <n v="2116299"/>
    <n v="2116299"/>
    <n v="99100"/>
    <n v="0"/>
    <n v="0"/>
    <n v="0"/>
    <m/>
    <m/>
    <m/>
    <m/>
    <n v="1976855"/>
    <n v="0"/>
    <m/>
    <m/>
    <m/>
    <m/>
    <m/>
    <n v="1374657"/>
    <n v="0"/>
    <n v="2201520945"/>
    <m/>
    <s v="26.06.2024"/>
    <m/>
    <d v="2024-10-31T00:00:00"/>
  </r>
  <r>
    <n v="891300047"/>
    <s v="CLINICA PALMIRA S.A"/>
    <s v="FECP148834"/>
    <s v="891300047_FECP148834"/>
    <d v="2024-01-30T09:11:27"/>
    <d v="2024-02-13T15:03:34"/>
    <d v="2024-09-02T07:00:00"/>
    <n v="2207169"/>
    <n v="0"/>
    <n v="0"/>
    <n v="0"/>
    <n v="0"/>
    <n v="0"/>
    <n v="0"/>
    <n v="0"/>
    <n v="2207169"/>
    <n v="2207169"/>
    <x v="0"/>
    <s v="Devuelta"/>
    <b v="0"/>
    <s v="FACTURA DEVUELTA"/>
    <n v="0"/>
    <m/>
    <m/>
    <m/>
    <n v="0"/>
    <n v="2207169"/>
    <n v="0"/>
    <n v="0"/>
    <n v="0"/>
    <n v="0"/>
    <n v="0"/>
    <n v="0"/>
    <n v="0"/>
    <n v="0"/>
    <n v="0"/>
    <n v="0"/>
    <n v="0"/>
    <n v="2207169"/>
    <n v="0"/>
    <s v="AUT/ Se devuelve factura  Servicios hospitalarios  del   20 AL 21  de Diciembre 2023   NO autorizada;   favor solicitar  Autorización final a los correos: capautorizaciones@epsdelagente.com.co autorizacionescap@epsdelagente.com.co No se evidencia autorización de servicios cargada en los RIPS    (Sin la respectiva autorización final hospitalaria no se puede tramitar la  cuenta)   se glosa MVF en cups 735301    tarifa pactada  $1.350.000  Vr  facturado  $1.449.100   Diferencia  $99.100     /JAM"/>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49052"/>
    <s v="891300047_FECP149052"/>
    <d v="2024-01-31T11:02:16"/>
    <d v="2024-02-13T15:03:34"/>
    <d v="2024-09-02T07:00:00"/>
    <n v="3069141"/>
    <n v="0"/>
    <n v="0"/>
    <n v="0"/>
    <n v="0"/>
    <n v="0"/>
    <n v="0"/>
    <n v="0"/>
    <n v="3069141"/>
    <n v="3069141"/>
    <x v="3"/>
    <s v="Finalizada"/>
    <b v="0"/>
    <s v="FACTURA PENDIENTE EN PROGRAMACION DE PAGO"/>
    <n v="0"/>
    <m/>
    <m/>
    <m/>
    <n v="0"/>
    <n v="0"/>
    <n v="0"/>
    <n v="0"/>
    <n v="0"/>
    <n v="0"/>
    <n v="3069141"/>
    <n v="0"/>
    <n v="0"/>
    <n v="3069141"/>
    <n v="3069141"/>
    <n v="0"/>
    <n v="0"/>
    <n v="0"/>
    <n v="0"/>
    <m/>
    <m/>
    <m/>
    <m/>
    <n v="3007758"/>
    <n v="0"/>
    <m/>
    <m/>
    <m/>
    <m/>
    <m/>
    <n v="0"/>
    <m/>
    <m/>
    <m/>
    <m/>
    <m/>
    <d v="2024-10-31T00:00:00"/>
  </r>
  <r>
    <n v="891300047"/>
    <s v="CLINICA PALMIRA S.A"/>
    <s v="FECP149068"/>
    <s v="891300047_FECP149068"/>
    <d v="2024-01-31T11:26:15"/>
    <d v="2024-02-13T15:03:34"/>
    <d v="2024-09-02T07:00:00"/>
    <n v="1359137"/>
    <n v="0"/>
    <n v="0"/>
    <n v="0"/>
    <n v="0"/>
    <n v="0"/>
    <n v="0"/>
    <n v="0"/>
    <n v="1359137"/>
    <n v="1359137"/>
    <x v="0"/>
    <s v="Devuelta"/>
    <b v="0"/>
    <s v="FACTURA DEVUELTA"/>
    <n v="0"/>
    <m/>
    <m/>
    <m/>
    <n v="0"/>
    <n v="1359137"/>
    <n v="0"/>
    <n v="0"/>
    <n v="0"/>
    <n v="0"/>
    <n v="0"/>
    <n v="0"/>
    <n v="0"/>
    <n v="0"/>
    <n v="0"/>
    <n v="0"/>
    <n v="0"/>
    <n v="1537137"/>
    <n v="0"/>
    <s v="AUT/ Se devuelve factura  Servicios hospitalarios en UCI  neonatal  del  5 al 6  de enero  2024  NO autorizados.  Hija De Karina Cataño Prieto Favor solicitar  Autorización final a los correos: capautorizaciones@epsdelagente.com.co autorizacionescap@epsdelagente.com.co No se evidencia autorización de servicios cargada en los RIPS    (Sin la respectiva autorización final hospitalaria  no se puede tramitar la  cuenta)   /JAM"/>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49080"/>
    <s v="891300047_FECP149080"/>
    <d v="2024-01-31T12:01:54"/>
    <d v="2024-02-13T15:03:34"/>
    <d v="2024-09-02T07:00:00"/>
    <n v="2366191"/>
    <n v="0"/>
    <n v="0"/>
    <n v="0"/>
    <n v="0"/>
    <n v="0"/>
    <n v="0"/>
    <n v="0"/>
    <n v="2366191"/>
    <n v="2366191"/>
    <x v="0"/>
    <s v="Devuelta"/>
    <b v="0"/>
    <s v="FACTURA DEVUELTA"/>
    <n v="0"/>
    <m/>
    <m/>
    <m/>
    <n v="0"/>
    <n v="2366191"/>
    <n v="0"/>
    <n v="0"/>
    <n v="0"/>
    <n v="0"/>
    <n v="0"/>
    <n v="0"/>
    <n v="0"/>
    <n v="0"/>
    <n v="0"/>
    <n v="0"/>
    <n v="0"/>
    <n v="2670791"/>
    <n v="0"/>
    <s v="RC 1114250194 NAEL DE LA CRUZ HENAO AUT/ Se devuelve factura  Servicios hospitalarios  del  23 AL 25 de Diciembre 2023   NO autorizada;  Favor solicitar autorización  final  para  RC 1114250194 NAEL DE LA CRUZ HENAO  a los correos:  capautorizaciones@epsdelagente.com.co autorizacionescap@epsdelagente.com.co No se evidencia autorización de servicios cargada en los RIPS    (Sin la respectiva autorización final hospitalaria no se puede tramitar la  cuenta)  tarifa pactada  para uci  $1.021.383  Vr facturado  $1.300.000 se glosa diferencia  $278.617     /JAM"/>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49086"/>
    <s v="891300047_FECP149086"/>
    <d v="2024-01-31T12:11:28"/>
    <d v="2024-02-13T15:03:34"/>
    <d v="2024-09-02T07:00:00"/>
    <n v="1509168"/>
    <n v="0"/>
    <n v="0"/>
    <n v="0"/>
    <n v="0"/>
    <n v="0"/>
    <n v="0"/>
    <n v="0"/>
    <n v="1509168"/>
    <n v="1509168"/>
    <x v="0"/>
    <s v="Devuelta"/>
    <b v="0"/>
    <s v="FACTURA DEVUELTA"/>
    <n v="0"/>
    <m/>
    <m/>
    <m/>
    <n v="0"/>
    <n v="1509168"/>
    <n v="0"/>
    <n v="0"/>
    <n v="0"/>
    <n v="0"/>
    <n v="0"/>
    <n v="0"/>
    <n v="0"/>
    <n v="0"/>
    <n v="0"/>
    <n v="0"/>
    <n v="0"/>
    <n v="1509168"/>
    <n v="0"/>
    <s v="AUTORIZACION:  Se devuelve factura completa servicio de internación EN UCI  UN  día, no cuenta con autorización Hospitalaria.     Favor solicitar autorización  Final  a los correos    capautorizaciones@epsdelagente.com.co autorizacionescap@epsdelagente.com.co No se evidencia autorización de servicios cargada en los RIPS    (Sin la respectiva autorización final hospitalaria  no se puede tramitar la  cuenta)   /JAM  Se objeta MVF  108A01   INTERNACIÓN EN UNIDAD DE CUIDADO INTENSIVO neonatal  Valor facturado $1.300.000 tarifa no pactada, se reconoce tarifa  acordada   S12103/110A01  UCI    INTERNACIÓN EN UNIDAD DE CUIDADO INTENSIVO  $954.564 ..  SE OBJETA diferencia $345.436 hija De Tatiana Banguera Amu  CC 1006181841 RC 1114016090  MAYLEN THAILY CASTRO BANGUERA uci  no autorizada      /JAM"/>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50026"/>
    <s v="891300047_FECP150026"/>
    <d v="2024-02-07T07:45:18"/>
    <d v="2024-03-14T09:10:31"/>
    <d v="2024-03-13T13:46:46"/>
    <n v="55270"/>
    <n v="0"/>
    <n v="0"/>
    <n v="0"/>
    <n v="0"/>
    <n v="0"/>
    <n v="0"/>
    <n v="0"/>
    <n v="55270"/>
    <n v="55270"/>
    <x v="0"/>
    <s v="Devuelta"/>
    <b v="0"/>
    <s v="FACTURA ACEPTADA POR LA IPS"/>
    <n v="0"/>
    <m/>
    <m/>
    <m/>
    <n v="0"/>
    <n v="55270"/>
    <n v="0"/>
    <n v="0"/>
    <n v="0"/>
    <n v="0"/>
    <n v="0"/>
    <n v="0"/>
    <n v="0"/>
    <n v="0"/>
    <n v="0"/>
    <n v="0"/>
    <n v="0"/>
    <n v="55270"/>
    <n v="0"/>
    <s v="AUT: SE REALIZA DEVOLUCIÓN DE FACTURA CON SOPORTES COMPLETOS, La autorización 122300211752, se encuentra facturada en la fecha: 27/02/2024 en factura FECP147294, FAVOR COMUNICARSE CON EL ÁREA ENCARGADA, SOLICITARLA A LA capautorizaciones@epsdelagente.com.co"/>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18990"/>
    <s v="891300047_FECP118990"/>
    <d v="2023-08-12T09:26:27"/>
    <d v="2024-05-14T08:13:30"/>
    <d v="2024-05-10T15:45:07"/>
    <n v="248243"/>
    <n v="0"/>
    <n v="0"/>
    <n v="0"/>
    <n v="0"/>
    <n v="0"/>
    <n v="0"/>
    <n v="0"/>
    <n v="248243"/>
    <n v="248243"/>
    <x v="0"/>
    <s v="Devuelta"/>
    <b v="0"/>
    <s v="FACTURA ACEPTADA POR LA IPS"/>
    <n v="0"/>
    <m/>
    <m/>
    <m/>
    <n v="0"/>
    <n v="248243"/>
    <n v="0"/>
    <n v="0"/>
    <n v="0"/>
    <n v="0"/>
    <n v="0"/>
    <n v="0"/>
    <n v="0"/>
    <n v="0"/>
    <n v="0"/>
    <n v="0"/>
    <n v="0"/>
    <n v="248243"/>
    <n v="0"/>
    <s v="AUTORIZACION/ Se devuelve factura completa servicio de  Urgencias del 28  de julio 2023, no cuenta con autorización final.  Factura no se evidencia radicada en portal  https://referencia.comfenalcoeps.com/facturas/admin/facturas; Para solicitud de autorización final.   Favor solicitar autorización al área encargada.   /JAM"/>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58559"/>
    <s v="891300047_FECP158559"/>
    <d v="2024-04-17T17:04:29"/>
    <d v="2024-05-14T08:26:11"/>
    <d v="2024-09-02T07:00:00"/>
    <n v="142618"/>
    <n v="0"/>
    <n v="0"/>
    <n v="0"/>
    <n v="0"/>
    <n v="0"/>
    <n v="0"/>
    <n v="0"/>
    <n v="142618"/>
    <n v="142618"/>
    <x v="3"/>
    <s v="Finalizada"/>
    <b v="0"/>
    <s v="FACTURA EN PROCESO INTERNO"/>
    <n v="0"/>
    <m/>
    <m/>
    <m/>
    <n v="0"/>
    <n v="0"/>
    <n v="0"/>
    <n v="0"/>
    <n v="0"/>
    <n v="0"/>
    <n v="142618"/>
    <n v="0"/>
    <n v="0"/>
    <n v="142618"/>
    <n v="142618"/>
    <n v="0"/>
    <n v="0"/>
    <n v="0"/>
    <n v="0"/>
    <m/>
    <m/>
    <m/>
    <m/>
    <n v="142618"/>
    <n v="0"/>
    <m/>
    <m/>
    <m/>
    <m/>
    <m/>
    <n v="0"/>
    <m/>
    <m/>
    <m/>
    <m/>
    <m/>
    <d v="2024-10-31T00:00:00"/>
  </r>
  <r>
    <n v="891300047"/>
    <s v="CLINICA PALMIRA S.A"/>
    <s v="FECP153944"/>
    <s v="891300047_FECP153944"/>
    <d v="2024-03-09T11:35:27"/>
    <d v="2024-05-14T09:56:31"/>
    <d v="2024-05-14T09:48:49"/>
    <n v="20923"/>
    <n v="0"/>
    <n v="0"/>
    <n v="0"/>
    <n v="0"/>
    <n v="0"/>
    <n v="0"/>
    <n v="0"/>
    <n v="20923"/>
    <n v="20923"/>
    <x v="0"/>
    <s v="Devuelta"/>
    <b v="0"/>
    <s v="FACTURA ACEPTADA POR LA IPS"/>
    <n v="0"/>
    <m/>
    <m/>
    <m/>
    <n v="0"/>
    <n v="20923"/>
    <n v="0"/>
    <n v="0"/>
    <n v="0"/>
    <n v="0"/>
    <n v="0"/>
    <n v="0"/>
    <n v="0"/>
    <n v="0"/>
    <n v="0"/>
    <n v="0"/>
    <n v="0"/>
    <n v="20923"/>
    <n v="0"/>
    <s v="AUT/  122300166866 Se direccionó para otro prestador el 15 de enero 2024, para la prestación del 27 de enero  de 2024 ya estaba redireccionado para otro prestador. se debe verificar el estado de la  autorización en el aplicativo boxalud antes de prestar servicios ambulatorios.   consulta  no autorizada para Clínica Palmira  / JAM"/>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60536"/>
    <s v="891300047_FECP160536"/>
    <d v="2024-04-30T12:19:28"/>
    <d v="2024-05-14T14:30:03"/>
    <d v="2024-09-02T07:00:00"/>
    <n v="37760520"/>
    <n v="0"/>
    <n v="0"/>
    <n v="0"/>
    <n v="0"/>
    <n v="0"/>
    <n v="0"/>
    <n v="0"/>
    <n v="37760520"/>
    <n v="37760520"/>
    <x v="7"/>
    <s v="Para respuesta prestador"/>
    <b v="0"/>
    <s v="FACTURA PENDIENTE EN PROGRAMACION DE PAGO - GLOSA PENDIENTE POR CONCILIAR"/>
    <n v="0"/>
    <m/>
    <m/>
    <m/>
    <n v="0"/>
    <n v="0"/>
    <n v="0"/>
    <n v="0"/>
    <n v="0"/>
    <n v="1786593"/>
    <n v="35973927"/>
    <n v="0"/>
    <n v="0"/>
    <n v="37760520"/>
    <n v="37760520"/>
    <n v="0"/>
    <n v="0"/>
    <n v="0"/>
    <n v="1786593"/>
    <s v="SE OBJETA 10M002, CANTIDAD 1, EL DIA 30 DE MARZO DE 2024, NO SE EVIDENCIA EVOLUCION MEDICA QUE JUSTIFIQUE LA ESTANCIA DEL PACIENTE UNICAMENTE PERSONAL DE FISIOTERAPIA, FONOAUDIOLOGIA Y ADMINISTRATIVO. Dr. Diego Fernando Collazos"/>
    <s v="ESTANCIA"/>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Hospitalario"/>
    <n v="35254448"/>
    <n v="0"/>
    <m/>
    <m/>
    <m/>
    <m/>
    <m/>
    <n v="0"/>
    <m/>
    <m/>
    <m/>
    <m/>
    <m/>
    <d v="2024-10-31T00:00:00"/>
  </r>
  <r>
    <n v="891300047"/>
    <s v="CLINICA PALMIRA S.A"/>
    <s v="FECP160587"/>
    <s v="891300047_FECP160587"/>
    <d v="2024-04-30T14:13:00"/>
    <d v="2024-05-14T14:30:03"/>
    <d v="2024-09-02T07:00:00"/>
    <n v="2384484"/>
    <n v="0"/>
    <n v="0"/>
    <n v="0"/>
    <n v="0"/>
    <n v="0"/>
    <n v="0"/>
    <n v="0"/>
    <n v="2384484"/>
    <n v="2384484"/>
    <x v="3"/>
    <s v="Finalizada"/>
    <b v="0"/>
    <s v="FACTURA PENDIENTE EN PROGRAMACION DE PAGO"/>
    <n v="0"/>
    <m/>
    <m/>
    <m/>
    <n v="0"/>
    <n v="0"/>
    <n v="0"/>
    <n v="0"/>
    <n v="0"/>
    <n v="0"/>
    <n v="2384484"/>
    <n v="0"/>
    <n v="0"/>
    <n v="2673484"/>
    <n v="2673484"/>
    <n v="0"/>
    <n v="0"/>
    <n v="0"/>
    <n v="0"/>
    <m/>
    <m/>
    <m/>
    <m/>
    <n v="2331014"/>
    <n v="0"/>
    <m/>
    <m/>
    <m/>
    <m/>
    <m/>
    <n v="0"/>
    <m/>
    <m/>
    <m/>
    <m/>
    <m/>
    <d v="2024-10-31T00:00:00"/>
  </r>
  <r>
    <n v="891300047"/>
    <s v="CLINICA PALMIRA S.A"/>
    <s v="FECP160657"/>
    <s v="891300047_FECP160657"/>
    <d v="2024-04-30T16:37:07"/>
    <d v="2024-05-14T14:30:03"/>
    <d v="2024-09-02T07:00:00"/>
    <n v="1317380"/>
    <n v="0"/>
    <n v="0"/>
    <n v="0"/>
    <n v="0"/>
    <n v="0"/>
    <n v="0"/>
    <n v="0"/>
    <n v="1317380"/>
    <n v="1317380"/>
    <x v="0"/>
    <s v="Devuelta"/>
    <b v="0"/>
    <s v="FACTURA DEVUELTA"/>
    <n v="0"/>
    <m/>
    <m/>
    <m/>
    <n v="0"/>
    <n v="1317380"/>
    <n v="0"/>
    <n v="0"/>
    <n v="0"/>
    <n v="0"/>
    <n v="0"/>
    <n v="0"/>
    <n v="0"/>
    <n v="0"/>
    <n v="0"/>
    <n v="0"/>
    <n v="0"/>
    <n v="1444380"/>
    <n v="0"/>
    <s v="AUT/ Se devuelve factura Servicio hospitalario  UCI neonatal del 15 al 16 abril    2024  NO autorizado;  NO se evidencia envíos de los anexos  al correo correcto.   Favor solicitar  Autorización final a los correos: capautorizaciones@epsdelagente.com.co autorizacionescap@epsdelagente.com.co No se evidencia autorización de servicios cargada en los RIPS       /JAM"/>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64370"/>
    <s v="891300047_FECP164370"/>
    <d v="2024-06-04T10:03:56"/>
    <d v="2024-07-13T12:06:58"/>
    <d v="2024-07-15T07:00:00"/>
    <n v="52000"/>
    <n v="0"/>
    <n v="0"/>
    <n v="0"/>
    <n v="0"/>
    <n v="0"/>
    <n v="0"/>
    <n v="0"/>
    <n v="52000"/>
    <n v="52000"/>
    <x v="3"/>
    <s v="Finalizada"/>
    <b v="0"/>
    <s v="FACTURA PENDIENTE EN PROGRAMACION DE PAGO"/>
    <n v="52000"/>
    <n v="1222505561"/>
    <m/>
    <m/>
    <n v="0"/>
    <n v="0"/>
    <n v="0"/>
    <n v="0"/>
    <n v="0"/>
    <n v="0"/>
    <n v="52000"/>
    <n v="0"/>
    <n v="0"/>
    <n v="52000"/>
    <n v="52000"/>
    <n v="0"/>
    <n v="0"/>
    <n v="0"/>
    <n v="0"/>
    <m/>
    <m/>
    <m/>
    <m/>
    <n v="52000"/>
    <n v="0"/>
    <m/>
    <m/>
    <m/>
    <m/>
    <m/>
    <n v="0"/>
    <m/>
    <m/>
    <m/>
    <m/>
    <m/>
    <d v="2024-10-31T00:00:00"/>
  </r>
  <r>
    <n v="891300047"/>
    <s v="CLINICA PALMIRA S.A"/>
    <s v="FECP164426"/>
    <s v="891300047_FECP164426"/>
    <d v="2024-06-04T11:41:22"/>
    <d v="2024-07-13T12:06:58"/>
    <d v="2024-07-15T07:00:00"/>
    <n v="52000"/>
    <n v="0"/>
    <n v="0"/>
    <n v="0"/>
    <n v="0"/>
    <n v="0"/>
    <n v="0"/>
    <n v="0"/>
    <n v="52000"/>
    <n v="52000"/>
    <x v="3"/>
    <s v="Finalizada"/>
    <b v="0"/>
    <s v="FACTURA PENDIENTE EN PROGRAMACION DE PAGO"/>
    <n v="52000"/>
    <n v="1222505499"/>
    <m/>
    <m/>
    <n v="0"/>
    <n v="0"/>
    <n v="0"/>
    <n v="0"/>
    <n v="0"/>
    <n v="0"/>
    <n v="52000"/>
    <n v="0"/>
    <n v="0"/>
    <n v="52000"/>
    <n v="52000"/>
    <n v="0"/>
    <n v="0"/>
    <n v="0"/>
    <n v="0"/>
    <m/>
    <m/>
    <m/>
    <m/>
    <n v="52000"/>
    <n v="0"/>
    <m/>
    <m/>
    <m/>
    <m/>
    <m/>
    <n v="0"/>
    <m/>
    <m/>
    <m/>
    <m/>
    <m/>
    <d v="2024-10-31T00:00:00"/>
  </r>
  <r>
    <n v="891300047"/>
    <s v="CLINICA PALMIRA S.A"/>
    <s v="FECP165374"/>
    <s v="891300047_FECP165374"/>
    <d v="2024-06-11T16:38:35"/>
    <d v="2024-07-13T12:06:58"/>
    <d v="2024-07-15T07:00:00"/>
    <n v="581426"/>
    <n v="0"/>
    <n v="0"/>
    <n v="0"/>
    <n v="0"/>
    <n v="0"/>
    <n v="0"/>
    <n v="0"/>
    <n v="581426"/>
    <n v="581426"/>
    <x v="3"/>
    <s v="Finalizada"/>
    <b v="0"/>
    <s v="FACTURA PENDIENTE EN PROGRAMACION DE PAGO"/>
    <n v="569797"/>
    <n v="1222515350"/>
    <m/>
    <m/>
    <n v="0"/>
    <n v="0"/>
    <n v="0"/>
    <n v="0"/>
    <n v="0"/>
    <n v="0"/>
    <n v="581426"/>
    <n v="0"/>
    <n v="0"/>
    <n v="581426"/>
    <n v="581426"/>
    <n v="0"/>
    <n v="0"/>
    <n v="0"/>
    <n v="0"/>
    <m/>
    <m/>
    <m/>
    <m/>
    <n v="569797"/>
    <n v="0"/>
    <m/>
    <m/>
    <m/>
    <m/>
    <m/>
    <n v="0"/>
    <m/>
    <m/>
    <m/>
    <m/>
    <m/>
    <d v="2024-10-31T00:00:00"/>
  </r>
  <r>
    <n v="891300047"/>
    <s v="CLINICA PALMIRA S.A"/>
    <s v="FECP165628"/>
    <s v="891300047_FECP165628"/>
    <d v="2024-06-12T17:19:30"/>
    <d v="2024-07-13T12:06:58"/>
    <d v="2024-07-15T07:00:00"/>
    <n v="52000"/>
    <n v="0"/>
    <n v="0"/>
    <n v="0"/>
    <n v="0"/>
    <n v="0"/>
    <n v="0"/>
    <n v="0"/>
    <n v="52000"/>
    <n v="52000"/>
    <x v="3"/>
    <s v="Finalizada"/>
    <b v="0"/>
    <s v="FACTURA PENDIENTE EN PROGRAMACION DE PAGO"/>
    <n v="52000"/>
    <n v="1222505512"/>
    <m/>
    <m/>
    <n v="0"/>
    <n v="0"/>
    <n v="0"/>
    <n v="0"/>
    <n v="0"/>
    <n v="0"/>
    <n v="52000"/>
    <n v="0"/>
    <n v="0"/>
    <n v="52000"/>
    <n v="52000"/>
    <n v="0"/>
    <n v="0"/>
    <n v="0"/>
    <n v="0"/>
    <m/>
    <m/>
    <m/>
    <m/>
    <n v="52000"/>
    <n v="0"/>
    <m/>
    <m/>
    <m/>
    <m/>
    <m/>
    <n v="0"/>
    <m/>
    <m/>
    <m/>
    <m/>
    <m/>
    <d v="2024-10-31T00:00:00"/>
  </r>
  <r>
    <n v="891300047"/>
    <s v="CLINICA PALMIRA S.A"/>
    <s v="FECP166623"/>
    <s v="891300047_FECP166623"/>
    <d v="2024-06-19T12:12:57"/>
    <d v="2024-07-13T12:06:58"/>
    <d v="2024-07-15T07:00:00"/>
    <n v="679076"/>
    <n v="0"/>
    <n v="0"/>
    <n v="0"/>
    <n v="0"/>
    <n v="0"/>
    <n v="0"/>
    <n v="0"/>
    <n v="679076"/>
    <n v="679076"/>
    <x v="0"/>
    <s v="Devuelta"/>
    <b v="0"/>
    <s v="FACTURA ACEPTADA POR LA IPS"/>
    <n v="0"/>
    <m/>
    <m/>
    <m/>
    <n v="0"/>
    <n v="679076"/>
    <n v="0"/>
    <n v="0"/>
    <n v="0"/>
    <n v="0"/>
    <n v="0"/>
    <n v="0"/>
    <n v="0"/>
    <n v="0"/>
    <n v="0"/>
    <n v="0"/>
    <n v="0"/>
    <n v="679076"/>
    <n v="0"/>
    <s v="AUT/ Se devuelve factura servicios del  15 al 16  de  abril   2024  NO autorizado; NO se evidencia envíos de los anexos  al correo correcto. Favor solicitar  Autorización final a los correos: capautorizaciones@epsdelagente.com.co autorizacionescap@epsdelagente.com.co No se evidencia autorización de servicios cargada en los RIPS       /JAM"/>
    <s v="AUTORIZACION"/>
    <s v="Consultas ambulatorias | Exámenes de laboratorio, imágenes y otras ayudas diagnósticas ambulatorias | Procedimientos terapéuticos ambulatorios | Medicamentos de uso ambulatorio | Insumos, oxígeno y arrendamiento de equipos de uso ambulatorio | Atención inicial de urgencias | Atención de urgencias | Servicios de internación y/o cirugía (Hospitalaria o Ambulatoria) | Ambulancia | Honorarios profesionales | Servicios ambulatorios | Servicios hospitalarios | Urgencias"/>
    <s v="Ambulatorio"/>
    <n v="0"/>
    <n v="0"/>
    <m/>
    <m/>
    <m/>
    <m/>
    <m/>
    <n v="0"/>
    <m/>
    <m/>
    <m/>
    <m/>
    <m/>
    <d v="2024-10-31T00:00:00"/>
  </r>
  <r>
    <n v="891300047"/>
    <s v="CLINICA PALMIRA S.A"/>
    <s v="FECP166942"/>
    <s v="891300047_FECP166942"/>
    <d v="2024-06-20T14:44:01"/>
    <d v="2024-07-13T12:06:58"/>
    <d v="2024-07-15T07:00:00"/>
    <n v="452049"/>
    <n v="0"/>
    <n v="0"/>
    <n v="0"/>
    <n v="0"/>
    <n v="0"/>
    <n v="0"/>
    <n v="0"/>
    <n v="452049"/>
    <n v="452049"/>
    <x v="8"/>
    <s v="Finalizada"/>
    <b v="0"/>
    <s v="FACTURA PENDIENTE EN PROGRAMACION DE PAGO"/>
    <n v="0"/>
    <m/>
    <m/>
    <m/>
    <n v="452049"/>
    <n v="0"/>
    <n v="0"/>
    <n v="0"/>
    <n v="0"/>
    <n v="0"/>
    <n v="0"/>
    <n v="0"/>
    <n v="0"/>
    <n v="452049"/>
    <n v="452049"/>
    <n v="0"/>
    <n v="0"/>
    <n v="0"/>
    <n v="0"/>
    <m/>
    <m/>
    <m/>
    <m/>
    <n v="443008"/>
    <n v="443008"/>
    <n v="9041"/>
    <n v="4800066015"/>
    <m/>
    <s v="15.11.2024"/>
    <m/>
    <n v="0"/>
    <m/>
    <m/>
    <m/>
    <m/>
    <m/>
    <d v="2024-10-31T00:00:00"/>
  </r>
  <r>
    <n v="891300047"/>
    <s v="CLINICA PALMIRA S.A"/>
    <s v="FECP163329"/>
    <s v="891300047_FECP163329"/>
    <d v="2024-05-29T10:29:51"/>
    <d v="2024-07-13T12:07:01"/>
    <d v="2024-07-15T07:00:00"/>
    <n v="305665"/>
    <n v="0"/>
    <n v="0"/>
    <n v="0"/>
    <n v="0"/>
    <n v="0"/>
    <n v="0"/>
    <n v="0"/>
    <n v="305665"/>
    <n v="305665"/>
    <x v="3"/>
    <s v="Finalizada"/>
    <b v="0"/>
    <s v="FACTURA PENDIENTE EN PROGRAMACION DE PAGO"/>
    <n v="299552"/>
    <n v="1222498423"/>
    <m/>
    <m/>
    <n v="0"/>
    <n v="0"/>
    <n v="0"/>
    <n v="0"/>
    <n v="0"/>
    <n v="0"/>
    <n v="305665"/>
    <n v="0"/>
    <n v="0"/>
    <n v="305665"/>
    <n v="305665"/>
    <n v="0"/>
    <n v="0"/>
    <n v="0"/>
    <n v="0"/>
    <m/>
    <m/>
    <m/>
    <m/>
    <n v="299552"/>
    <n v="0"/>
    <m/>
    <m/>
    <m/>
    <m/>
    <m/>
    <n v="0"/>
    <m/>
    <m/>
    <m/>
    <m/>
    <m/>
    <d v="2024-10-31T00:00:00"/>
  </r>
  <r>
    <n v="891300047"/>
    <s v="CLINICA PALMIRA S.A"/>
    <s v="FECP169990"/>
    <s v="891300047_FECP169990"/>
    <d v="2024-07-16T13:07:48"/>
    <d v="2024-08-12T11:22:49"/>
    <d v="2024-08-12T11:09:25"/>
    <n v="207299"/>
    <n v="0"/>
    <n v="0"/>
    <n v="0"/>
    <n v="0"/>
    <n v="0"/>
    <n v="0"/>
    <n v="0"/>
    <n v="207299"/>
    <n v="207299"/>
    <x v="3"/>
    <s v="Finalizada"/>
    <b v="0"/>
    <s v="FACTURA PENDIENTE EN PROGRAMACION DE PAGO"/>
    <n v="203153"/>
    <n v="1222512010"/>
    <m/>
    <m/>
    <n v="0"/>
    <n v="0"/>
    <n v="0"/>
    <n v="0"/>
    <n v="0"/>
    <n v="0"/>
    <n v="207299"/>
    <n v="0"/>
    <n v="0"/>
    <n v="207299"/>
    <n v="207299"/>
    <n v="0"/>
    <n v="0"/>
    <n v="0"/>
    <n v="0"/>
    <m/>
    <m/>
    <m/>
    <m/>
    <n v="203153"/>
    <n v="0"/>
    <m/>
    <m/>
    <m/>
    <m/>
    <m/>
    <n v="0"/>
    <m/>
    <m/>
    <m/>
    <m/>
    <m/>
    <d v="2024-10-31T00:00:00"/>
  </r>
  <r>
    <n v="891300047"/>
    <s v="CLINICA PALMIRA S.A"/>
    <s v="FECP170562"/>
    <s v="891300047_FECP170562"/>
    <d v="2024-07-19T15:24:43"/>
    <d v="2024-08-12T11:22:49"/>
    <d v="2024-08-12T11:10:31"/>
    <n v="287302"/>
    <n v="0"/>
    <n v="0"/>
    <n v="0"/>
    <n v="0"/>
    <n v="0"/>
    <n v="0"/>
    <n v="0"/>
    <n v="287302"/>
    <n v="287302"/>
    <x v="3"/>
    <s v="Finalizada"/>
    <b v="0"/>
    <s v="FACTURA PENDIENTE EN PROGRAMACION DE PAGO"/>
    <n v="281556"/>
    <n v="1222500652"/>
    <m/>
    <m/>
    <n v="0"/>
    <n v="0"/>
    <n v="0"/>
    <n v="0"/>
    <n v="0"/>
    <n v="0"/>
    <n v="287302"/>
    <n v="0"/>
    <n v="0"/>
    <n v="287302"/>
    <n v="287302"/>
    <n v="0"/>
    <n v="0"/>
    <n v="0"/>
    <n v="0"/>
    <m/>
    <m/>
    <m/>
    <m/>
    <n v="281556"/>
    <n v="0"/>
    <m/>
    <m/>
    <m/>
    <m/>
    <m/>
    <n v="0"/>
    <m/>
    <m/>
    <m/>
    <m/>
    <m/>
    <d v="2024-10-31T00:00:00"/>
  </r>
  <r>
    <n v="891300047"/>
    <s v="CLINICA PALMIRA S.A"/>
    <s v="FECP170594"/>
    <s v="891300047_FECP170594"/>
    <d v="2024-07-19T17:31:28"/>
    <d v="2024-08-12T11:22:49"/>
    <d v="2024-08-12T11:11:59"/>
    <n v="590475"/>
    <n v="0"/>
    <n v="0"/>
    <n v="0"/>
    <n v="0"/>
    <n v="0"/>
    <n v="0"/>
    <n v="0"/>
    <n v="590475"/>
    <n v="590475"/>
    <x v="3"/>
    <s v="Finalizada"/>
    <b v="0"/>
    <s v="FACTURA PENDIENTE EN PROGRAMACION DE PAGO"/>
    <n v="578665"/>
    <n v="1222512014"/>
    <m/>
    <m/>
    <n v="0"/>
    <n v="0"/>
    <n v="0"/>
    <n v="0"/>
    <n v="0"/>
    <n v="0"/>
    <n v="590475"/>
    <n v="0"/>
    <n v="0"/>
    <n v="590475"/>
    <n v="590475"/>
    <n v="0"/>
    <n v="0"/>
    <n v="0"/>
    <n v="0"/>
    <m/>
    <m/>
    <m/>
    <m/>
    <n v="578665"/>
    <n v="0"/>
    <m/>
    <m/>
    <m/>
    <m/>
    <m/>
    <n v="0"/>
    <m/>
    <m/>
    <m/>
    <m/>
    <m/>
    <d v="2024-10-31T00:00:00"/>
  </r>
  <r>
    <n v="891300047"/>
    <s v="CLINICA PALMIRA S.A"/>
    <s v="FECP170689"/>
    <s v="891300047_FECP170689"/>
    <d v="2024-07-21T14:53:20"/>
    <d v="2024-08-12T11:22:49"/>
    <d v="2024-08-12T11:12:58"/>
    <n v="52000"/>
    <n v="0"/>
    <n v="0"/>
    <n v="0"/>
    <n v="0"/>
    <n v="0"/>
    <n v="0"/>
    <n v="0"/>
    <n v="52000"/>
    <n v="52000"/>
    <x v="3"/>
    <s v="Finalizada"/>
    <b v="0"/>
    <s v="FACTURA PENDIENTE EN PROGRAMACION DE PAGO"/>
    <n v="52000"/>
    <n v="1222512015"/>
    <m/>
    <m/>
    <n v="0"/>
    <n v="0"/>
    <n v="0"/>
    <n v="0"/>
    <n v="0"/>
    <n v="0"/>
    <n v="52000"/>
    <n v="0"/>
    <n v="0"/>
    <n v="52000"/>
    <n v="52000"/>
    <n v="0"/>
    <n v="0"/>
    <n v="0"/>
    <n v="0"/>
    <m/>
    <m/>
    <m/>
    <m/>
    <n v="52000"/>
    <n v="0"/>
    <m/>
    <m/>
    <m/>
    <m/>
    <m/>
    <n v="0"/>
    <m/>
    <m/>
    <m/>
    <m/>
    <m/>
    <d v="2024-10-31T00:00:00"/>
  </r>
  <r>
    <n v="891300047"/>
    <s v="CLINICA PALMIRA S.A"/>
    <s v="FECP171146"/>
    <s v="891300047_FECP171146"/>
    <d v="2024-07-24T09:55:50"/>
    <d v="2024-08-12T11:22:49"/>
    <d v="2024-08-12T11:15:17"/>
    <n v="52000"/>
    <n v="0"/>
    <n v="0"/>
    <n v="0"/>
    <n v="0"/>
    <n v="0"/>
    <n v="0"/>
    <n v="0"/>
    <n v="52000"/>
    <n v="52000"/>
    <x v="3"/>
    <s v="Finalizada"/>
    <b v="0"/>
    <s v="FACTURA PENDIENTE EN PROGRAMACION DE PAGO"/>
    <n v="52000"/>
    <n v="1222498825"/>
    <m/>
    <m/>
    <n v="0"/>
    <n v="0"/>
    <n v="0"/>
    <n v="0"/>
    <n v="0"/>
    <n v="0"/>
    <n v="52000"/>
    <n v="0"/>
    <n v="0"/>
    <n v="52000"/>
    <n v="52000"/>
    <n v="0"/>
    <n v="0"/>
    <n v="0"/>
    <n v="0"/>
    <m/>
    <m/>
    <m/>
    <m/>
    <n v="52000"/>
    <n v="0"/>
    <m/>
    <m/>
    <m/>
    <m/>
    <m/>
    <n v="0"/>
    <m/>
    <m/>
    <m/>
    <m/>
    <m/>
    <d v="2024-10-31T00:00:00"/>
  </r>
  <r>
    <n v="891300047"/>
    <s v="CLINICA PALMIRA S.A"/>
    <s v="FECP171883"/>
    <s v="891300047_FECP171883"/>
    <d v="2024-07-29T13:46:11"/>
    <d v="2024-08-12T11:22:49"/>
    <d v="2024-08-12T11:16:45"/>
    <n v="3339435"/>
    <n v="0"/>
    <n v="0"/>
    <n v="0"/>
    <n v="0"/>
    <n v="0"/>
    <n v="0"/>
    <n v="0"/>
    <n v="3339435"/>
    <n v="3339435"/>
    <x v="3"/>
    <s v="Finalizada"/>
    <b v="0"/>
    <s v="FACTURA PENDIENTE EN PROGRAMACION DE PAGO"/>
    <n v="3272646"/>
    <n v="1222501282"/>
    <m/>
    <m/>
    <n v="0"/>
    <n v="0"/>
    <n v="0"/>
    <n v="0"/>
    <n v="0"/>
    <n v="0"/>
    <n v="3339435"/>
    <n v="0"/>
    <n v="0"/>
    <n v="3339435"/>
    <n v="3339435"/>
    <n v="0"/>
    <n v="0"/>
    <n v="0"/>
    <n v="0"/>
    <m/>
    <m/>
    <m/>
    <m/>
    <n v="3272646"/>
    <n v="0"/>
    <m/>
    <m/>
    <m/>
    <m/>
    <m/>
    <n v="0"/>
    <m/>
    <m/>
    <m/>
    <m/>
    <m/>
    <d v="2024-10-31T00:00:00"/>
  </r>
  <r>
    <n v="891300047"/>
    <s v="CLINICA PALMIRA S.A"/>
    <s v="FECP174188"/>
    <s v="891300047_FECP174188"/>
    <d v="2024-08-16T09:43:44"/>
    <d v="2024-09-11T13:15:47"/>
    <d v="2024-09-11T13:17:03"/>
    <n v="52000"/>
    <n v="0"/>
    <n v="0"/>
    <n v="0"/>
    <n v="0"/>
    <n v="0"/>
    <n v="0"/>
    <n v="0"/>
    <n v="52000"/>
    <n v="52000"/>
    <x v="8"/>
    <s v="Finalizada"/>
    <b v="0"/>
    <s v="FACTURA PENDIENTE EN PROGRAMACION DE PAGO"/>
    <n v="0"/>
    <m/>
    <m/>
    <m/>
    <n v="52000"/>
    <n v="0"/>
    <n v="0"/>
    <n v="0"/>
    <n v="0"/>
    <n v="0"/>
    <n v="0"/>
    <n v="0"/>
    <n v="0"/>
    <n v="52000"/>
    <n v="52000"/>
    <n v="0"/>
    <n v="0"/>
    <n v="0"/>
    <n v="0"/>
    <m/>
    <m/>
    <m/>
    <m/>
    <n v="52000"/>
    <n v="52000"/>
    <n v="0"/>
    <n v="4800066015"/>
    <m/>
    <s v="15.11.2024"/>
    <m/>
    <n v="0"/>
    <m/>
    <m/>
    <m/>
    <m/>
    <m/>
    <d v="2024-10-31T00:00:00"/>
  </r>
  <r>
    <n v="891300047"/>
    <s v="CLINICA PALMIRA S.A"/>
    <s v="FECP173949"/>
    <s v="891300047_FECP173949"/>
    <d v="2024-08-15T09:53:48"/>
    <d v="2024-09-11T15:42:33"/>
    <d v="2024-11-01T07:00:00"/>
    <n v="519630"/>
    <n v="0"/>
    <n v="0"/>
    <n v="0"/>
    <n v="0"/>
    <n v="0"/>
    <n v="0"/>
    <n v="0"/>
    <n v="519630"/>
    <n v="519630"/>
    <x v="9"/>
    <s v="Para auditoria de pertinencia"/>
    <b v="0"/>
    <s v="FACTURA DEVUELTA"/>
    <n v="0"/>
    <m/>
    <m/>
    <m/>
    <n v="0"/>
    <n v="0"/>
    <n v="0"/>
    <n v="0"/>
    <n v="0"/>
    <n v="0"/>
    <n v="0"/>
    <n v="519630"/>
    <n v="0"/>
    <n v="0"/>
    <n v="0"/>
    <n v="0"/>
    <n v="0"/>
    <n v="0"/>
    <n v="0"/>
    <m/>
    <m/>
    <m/>
    <m/>
    <n v="0"/>
    <n v="0"/>
    <m/>
    <m/>
    <m/>
    <m/>
    <m/>
    <n v="0"/>
    <m/>
    <m/>
    <m/>
    <m/>
    <m/>
    <d v="2024-10-31T00:00:00"/>
  </r>
  <r>
    <n v="891300047"/>
    <s v="CLINICA PALMIRA S.A"/>
    <s v="FECP174020"/>
    <s v="891300047_FECP174020"/>
    <d v="2024-08-15T12:14:43"/>
    <d v="2024-09-11T15:42:33"/>
    <d v="2024-09-11T13:24:21"/>
    <n v="52000"/>
    <n v="0"/>
    <n v="0"/>
    <n v="0"/>
    <n v="0"/>
    <n v="0"/>
    <n v="0"/>
    <n v="0"/>
    <n v="52000"/>
    <n v="52000"/>
    <x v="3"/>
    <s v="Finalizada"/>
    <b v="0"/>
    <s v="FACTURA PENDIENTE EN PROGRAMACION DE PAGO"/>
    <n v="0"/>
    <m/>
    <m/>
    <m/>
    <n v="0"/>
    <n v="0"/>
    <n v="0"/>
    <n v="0"/>
    <n v="0"/>
    <n v="0"/>
    <n v="52000"/>
    <n v="0"/>
    <n v="0"/>
    <n v="52000"/>
    <n v="52000"/>
    <n v="0"/>
    <n v="0"/>
    <n v="0"/>
    <n v="0"/>
    <m/>
    <m/>
    <m/>
    <m/>
    <n v="52000"/>
    <n v="0"/>
    <m/>
    <m/>
    <m/>
    <m/>
    <m/>
    <n v="0"/>
    <m/>
    <m/>
    <m/>
    <m/>
    <m/>
    <d v="2024-10-31T00:00:00"/>
  </r>
  <r>
    <n v="891300047"/>
    <s v="CLINICA PALMIRA S.A"/>
    <s v="FECP174058"/>
    <s v="891300047_FECP174058"/>
    <d v="2024-08-15T13:32:55"/>
    <d v="2024-09-11T15:42:33"/>
    <d v="2024-09-11T14:18:48"/>
    <n v="52000"/>
    <n v="0"/>
    <n v="0"/>
    <n v="0"/>
    <n v="0"/>
    <n v="0"/>
    <n v="0"/>
    <n v="0"/>
    <n v="52000"/>
    <n v="52000"/>
    <x v="3"/>
    <s v="Finalizada"/>
    <b v="0"/>
    <s v="FACTURA PENDIENTE EN PROGRAMACION DE PAGO"/>
    <n v="0"/>
    <m/>
    <m/>
    <m/>
    <n v="0"/>
    <n v="0"/>
    <n v="0"/>
    <n v="0"/>
    <n v="0"/>
    <n v="0"/>
    <n v="52000"/>
    <n v="0"/>
    <n v="0"/>
    <n v="52000"/>
    <n v="52000"/>
    <n v="0"/>
    <n v="0"/>
    <n v="0"/>
    <n v="0"/>
    <m/>
    <m/>
    <m/>
    <m/>
    <n v="52000"/>
    <n v="0"/>
    <m/>
    <m/>
    <m/>
    <m/>
    <m/>
    <n v="0"/>
    <m/>
    <m/>
    <m/>
    <m/>
    <m/>
    <d v="2024-10-31T00:00:00"/>
  </r>
  <r>
    <n v="891300047"/>
    <s v="CLINICA PALMIRA S.A"/>
    <s v="FECP174240"/>
    <s v="891300047_FECP174240"/>
    <d v="2024-08-16T11:00:15"/>
    <d v="2024-09-11T15:42:33"/>
    <d v="2024-09-11T14:21:22"/>
    <n v="52000"/>
    <n v="0"/>
    <n v="0"/>
    <n v="0"/>
    <n v="0"/>
    <n v="0"/>
    <n v="0"/>
    <n v="0"/>
    <n v="52000"/>
    <n v="52000"/>
    <x v="8"/>
    <s v="Finalizada"/>
    <b v="0"/>
    <s v="FACTURA PENDIENTE EN PROGRAMACION DE PAGO"/>
    <n v="0"/>
    <m/>
    <m/>
    <m/>
    <n v="52000"/>
    <n v="0"/>
    <n v="0"/>
    <n v="0"/>
    <n v="0"/>
    <n v="0"/>
    <n v="0"/>
    <n v="0"/>
    <n v="0"/>
    <n v="52000"/>
    <n v="52000"/>
    <n v="0"/>
    <n v="0"/>
    <n v="0"/>
    <n v="0"/>
    <m/>
    <m/>
    <m/>
    <m/>
    <n v="52000"/>
    <n v="52000"/>
    <n v="0"/>
    <n v="4800066015"/>
    <m/>
    <s v="15.11.2024"/>
    <m/>
    <n v="0"/>
    <m/>
    <m/>
    <m/>
    <m/>
    <m/>
    <d v="2024-10-31T00:00:00"/>
  </r>
  <r>
    <n v="891300047"/>
    <s v="CLINICA PALMIRA S.A"/>
    <s v="FECP174241"/>
    <s v="891300047_FECP174241"/>
    <d v="2024-08-16T11:01:26"/>
    <d v="2024-09-11T15:42:33"/>
    <d v="2024-11-01T07:00:00"/>
    <n v="68299"/>
    <n v="0"/>
    <n v="0"/>
    <n v="0"/>
    <n v="0"/>
    <n v="0"/>
    <n v="0"/>
    <n v="0"/>
    <n v="68299"/>
    <n v="68299"/>
    <x v="9"/>
    <s v="Para auditoria de pertinencia"/>
    <b v="0"/>
    <s v="FACTURA DEVUELTA"/>
    <n v="0"/>
    <m/>
    <m/>
    <m/>
    <n v="0"/>
    <n v="0"/>
    <n v="0"/>
    <n v="0"/>
    <n v="0"/>
    <n v="0"/>
    <n v="0"/>
    <n v="68299"/>
    <n v="0"/>
    <n v="0"/>
    <n v="0"/>
    <n v="0"/>
    <n v="0"/>
    <n v="0"/>
    <n v="0"/>
    <m/>
    <m/>
    <m/>
    <m/>
    <n v="0"/>
    <n v="0"/>
    <m/>
    <m/>
    <m/>
    <m/>
    <m/>
    <n v="0"/>
    <m/>
    <m/>
    <m/>
    <m/>
    <m/>
    <d v="2024-10-31T00:00:00"/>
  </r>
  <r>
    <n v="891300047"/>
    <s v="CLINICA PALMIRA S.A"/>
    <s v="FECP175365"/>
    <s v="891300047_FECP175365"/>
    <d v="2024-08-27T16:18:49"/>
    <d v="2024-09-11T15:42:33"/>
    <d v="2024-11-01T07:00:00"/>
    <n v="307035"/>
    <n v="0"/>
    <n v="0"/>
    <n v="0"/>
    <n v="0"/>
    <n v="0"/>
    <n v="0"/>
    <n v="0"/>
    <n v="307035"/>
    <n v="307035"/>
    <x v="9"/>
    <s v="Para auditoria de pertinencia"/>
    <b v="0"/>
    <s v="FACTURA ACEPTADA POR LA IPS"/>
    <n v="0"/>
    <m/>
    <m/>
    <m/>
    <n v="0"/>
    <n v="0"/>
    <n v="0"/>
    <n v="0"/>
    <n v="0"/>
    <n v="0"/>
    <n v="0"/>
    <n v="307035"/>
    <n v="0"/>
    <n v="0"/>
    <n v="0"/>
    <n v="0"/>
    <n v="0"/>
    <n v="0"/>
    <n v="0"/>
    <m/>
    <m/>
    <m/>
    <m/>
    <n v="0"/>
    <n v="0"/>
    <m/>
    <m/>
    <m/>
    <m/>
    <m/>
    <n v="0"/>
    <m/>
    <m/>
    <m/>
    <m/>
    <m/>
    <d v="2024-10-31T00:00:00"/>
  </r>
  <r>
    <n v="891300047"/>
    <s v="CLINICA PALMIRA S.A"/>
    <s v="FECP175471"/>
    <s v="891300047_FECP175471"/>
    <d v="2024-08-28T12:56:36"/>
    <d v="2024-09-11T15:42:33"/>
    <d v="2024-09-11T14:30:30"/>
    <n v="176136"/>
    <n v="0"/>
    <n v="0"/>
    <n v="0"/>
    <n v="0"/>
    <n v="0"/>
    <n v="0"/>
    <n v="0"/>
    <n v="176136"/>
    <n v="176136"/>
    <x v="3"/>
    <s v="Finalizada"/>
    <b v="0"/>
    <s v="FACTURA PENDIENTE EN PROGRAMACION DE PAGO"/>
    <n v="176136"/>
    <n v="1222514085"/>
    <m/>
    <m/>
    <n v="0"/>
    <n v="0"/>
    <n v="0"/>
    <n v="0"/>
    <n v="0"/>
    <n v="0"/>
    <n v="176136"/>
    <n v="0"/>
    <n v="0"/>
    <n v="176136"/>
    <n v="176136"/>
    <n v="0"/>
    <n v="0"/>
    <n v="0"/>
    <n v="0"/>
    <m/>
    <m/>
    <m/>
    <m/>
    <n v="176136"/>
    <n v="0"/>
    <m/>
    <m/>
    <m/>
    <m/>
    <m/>
    <n v="0"/>
    <m/>
    <m/>
    <m/>
    <m/>
    <m/>
    <d v="2024-10-31T00:00:00"/>
  </r>
  <r>
    <n v="891300047"/>
    <s v="CLINICA PALMIRA S.A"/>
    <s v="FECP175727"/>
    <s v="891300047_FECP175727"/>
    <d v="2024-08-29T13:25:47"/>
    <d v="2024-09-11T15:42:33"/>
    <d v="2024-09-11T15:20:01"/>
    <n v="284982"/>
    <n v="0"/>
    <n v="0"/>
    <n v="0"/>
    <n v="0"/>
    <n v="0"/>
    <n v="0"/>
    <n v="0"/>
    <n v="284982"/>
    <n v="284982"/>
    <x v="3"/>
    <s v="Finalizada"/>
    <b v="0"/>
    <s v="FACTURA PENDIENTE EN PROGRAMACION DE PAGO"/>
    <n v="279282"/>
    <n v="1222514103"/>
    <m/>
    <m/>
    <n v="0"/>
    <n v="0"/>
    <n v="0"/>
    <n v="0"/>
    <n v="0"/>
    <n v="0"/>
    <n v="284982"/>
    <n v="0"/>
    <n v="0"/>
    <n v="284982"/>
    <n v="284982"/>
    <n v="0"/>
    <n v="0"/>
    <n v="0"/>
    <n v="0"/>
    <m/>
    <m/>
    <m/>
    <m/>
    <n v="279282"/>
    <n v="0"/>
    <m/>
    <m/>
    <m/>
    <m/>
    <m/>
    <n v="0"/>
    <m/>
    <m/>
    <m/>
    <m/>
    <m/>
    <d v="2024-10-31T00:00:00"/>
  </r>
  <r>
    <n v="891300047"/>
    <s v="CLINICA PALMIRA S.A"/>
    <s v="FECP176304"/>
    <s v="891300047_FECP176304"/>
    <d v="2024-08-31T12:31:24"/>
    <d v="2024-09-11T15:42:33"/>
    <d v="2024-09-11T15:23:04"/>
    <n v="463834"/>
    <n v="0"/>
    <n v="0"/>
    <n v="0"/>
    <n v="0"/>
    <n v="0"/>
    <n v="0"/>
    <n v="0"/>
    <n v="463834"/>
    <n v="463834"/>
    <x v="3"/>
    <s v="Finalizada"/>
    <b v="0"/>
    <s v="FACTURA PENDIENTE EN PROGRAMACION DE PAGO"/>
    <n v="454557"/>
    <n v="1222514977"/>
    <m/>
    <m/>
    <n v="0"/>
    <n v="0"/>
    <n v="0"/>
    <n v="0"/>
    <n v="0"/>
    <n v="0"/>
    <n v="463834"/>
    <n v="0"/>
    <n v="0"/>
    <n v="463834"/>
    <n v="463834"/>
    <n v="0"/>
    <n v="0"/>
    <n v="0"/>
    <n v="0"/>
    <m/>
    <m/>
    <m/>
    <m/>
    <n v="454557"/>
    <n v="0"/>
    <m/>
    <m/>
    <m/>
    <m/>
    <m/>
    <n v="0"/>
    <m/>
    <m/>
    <m/>
    <m/>
    <m/>
    <d v="2024-10-31T00:00:00"/>
  </r>
  <r>
    <n v="891300047"/>
    <s v="CLINICA PALMIRA S.A"/>
    <s v="FECP177283"/>
    <s v="891300047_FECP177283"/>
    <d v="2024-09-09T00:00:00"/>
    <d v="2024-09-13T11:48:09"/>
    <d v="2024-09-13T11:18:29"/>
    <n v="52000"/>
    <n v="0"/>
    <n v="0"/>
    <n v="0"/>
    <n v="0"/>
    <n v="0"/>
    <n v="0"/>
    <n v="0"/>
    <n v="52000"/>
    <n v="52000"/>
    <x v="3"/>
    <s v="Finalizada"/>
    <b v="0"/>
    <s v="FACTURA PENDIENTE EN PROGRAMACION DE PAGO"/>
    <n v="0"/>
    <m/>
    <m/>
    <m/>
    <n v="0"/>
    <n v="0"/>
    <n v="0"/>
    <n v="0"/>
    <n v="0"/>
    <n v="0"/>
    <n v="52000"/>
    <n v="0"/>
    <n v="0"/>
    <n v="52000"/>
    <n v="52000"/>
    <n v="0"/>
    <n v="0"/>
    <n v="0"/>
    <n v="0"/>
    <m/>
    <m/>
    <m/>
    <m/>
    <n v="52000"/>
    <n v="0"/>
    <m/>
    <m/>
    <m/>
    <m/>
    <m/>
    <n v="0"/>
    <m/>
    <m/>
    <m/>
    <m/>
    <m/>
    <d v="2024-10-31T00:00:00"/>
  </r>
  <r>
    <n v="891300047"/>
    <s v="CLINICA PALMIRA S.A"/>
    <s v="FECP177458"/>
    <s v="891300047_FECP177458"/>
    <d v="2024-09-09T12:25:08"/>
    <d v="2024-09-13T11:48:09"/>
    <d v="2024-09-13T11:40:04"/>
    <n v="84052"/>
    <n v="0"/>
    <n v="0"/>
    <n v="0"/>
    <n v="0"/>
    <n v="0"/>
    <n v="0"/>
    <n v="0"/>
    <n v="84052"/>
    <n v="84052"/>
    <x v="3"/>
    <s v="Finalizada"/>
    <b v="0"/>
    <s v="FACTURA PENDIENTE EN PROGRAMACION DE PAGO"/>
    <n v="0"/>
    <m/>
    <m/>
    <m/>
    <n v="0"/>
    <n v="0"/>
    <n v="0"/>
    <n v="0"/>
    <n v="0"/>
    <n v="0"/>
    <n v="84052"/>
    <n v="0"/>
    <n v="0"/>
    <n v="84052"/>
    <n v="84052"/>
    <n v="0"/>
    <n v="0"/>
    <n v="0"/>
    <n v="0"/>
    <m/>
    <m/>
    <m/>
    <m/>
    <n v="84052"/>
    <n v="0"/>
    <m/>
    <m/>
    <m/>
    <m/>
    <m/>
    <n v="0"/>
    <m/>
    <m/>
    <m/>
    <m/>
    <m/>
    <d v="2024-10-31T00:00:00"/>
  </r>
  <r>
    <n v="891300047"/>
    <s v="CLINICA PALMIRA S.A"/>
    <s v="FECP177633"/>
    <s v="891300047_FECP177633"/>
    <d v="2024-09-10T11:34:36"/>
    <d v="2024-09-13T11:48:09"/>
    <d v="2024-09-13T11:49:23"/>
    <n v="52000"/>
    <n v="0"/>
    <n v="0"/>
    <n v="0"/>
    <n v="0"/>
    <n v="0"/>
    <n v="0"/>
    <n v="0"/>
    <n v="52000"/>
    <n v="52000"/>
    <x v="3"/>
    <s v="Finalizada"/>
    <b v="0"/>
    <s v="FACTURA PENDIENTE EN PROGRAMACION DE PAGO"/>
    <n v="0"/>
    <m/>
    <m/>
    <m/>
    <n v="0"/>
    <n v="0"/>
    <n v="0"/>
    <n v="0"/>
    <n v="0"/>
    <n v="0"/>
    <n v="52000"/>
    <n v="0"/>
    <n v="0"/>
    <n v="52000"/>
    <n v="52000"/>
    <n v="0"/>
    <n v="0"/>
    <n v="0"/>
    <n v="0"/>
    <m/>
    <m/>
    <m/>
    <m/>
    <n v="52000"/>
    <n v="0"/>
    <m/>
    <m/>
    <m/>
    <m/>
    <m/>
    <n v="0"/>
    <m/>
    <m/>
    <m/>
    <m/>
    <m/>
    <d v="2024-10-31T00:00:00"/>
  </r>
  <r>
    <n v="891300047"/>
    <s v="CLINICA PALMIRA S.A"/>
    <s v="FECP178263"/>
    <s v="891300047_FECP178263"/>
    <d v="2024-09-16T09:54:41"/>
    <d v="2024-10-12T11:17:07"/>
    <d v="2024-10-15T07:00:00"/>
    <n v="52000"/>
    <n v="0"/>
    <n v="0"/>
    <n v="0"/>
    <n v="0"/>
    <n v="0"/>
    <n v="0"/>
    <n v="0"/>
    <n v="52000"/>
    <n v="52000"/>
    <x v="3"/>
    <s v="Finalizada"/>
    <b v="0"/>
    <e v="#N/A"/>
    <n v="0"/>
    <m/>
    <m/>
    <m/>
    <n v="0"/>
    <n v="0"/>
    <n v="0"/>
    <n v="0"/>
    <n v="0"/>
    <n v="0"/>
    <n v="52000"/>
    <n v="0"/>
    <n v="0"/>
    <n v="52000"/>
    <n v="52000"/>
    <n v="0"/>
    <n v="0"/>
    <n v="0"/>
    <n v="0"/>
    <m/>
    <m/>
    <m/>
    <m/>
    <n v="52000"/>
    <n v="0"/>
    <m/>
    <m/>
    <m/>
    <m/>
    <m/>
    <n v="0"/>
    <m/>
    <m/>
    <m/>
    <m/>
    <m/>
    <d v="2024-10-31T00:00:00"/>
  </r>
  <r>
    <n v="891300047"/>
    <s v="CLINICA PALMIRA S.A"/>
    <s v="FECP178264"/>
    <s v="891300047_FECP178264"/>
    <d v="2024-09-16T09:57:05"/>
    <d v="2024-10-12T11:17:07"/>
    <d v="2024-10-15T07:00:00"/>
    <n v="52000"/>
    <n v="0"/>
    <n v="0"/>
    <n v="0"/>
    <n v="0"/>
    <n v="0"/>
    <n v="0"/>
    <n v="0"/>
    <n v="52000"/>
    <n v="52000"/>
    <x v="3"/>
    <s v="Finalizada"/>
    <b v="0"/>
    <e v="#N/A"/>
    <n v="0"/>
    <m/>
    <m/>
    <m/>
    <n v="0"/>
    <n v="0"/>
    <n v="0"/>
    <n v="0"/>
    <n v="0"/>
    <n v="0"/>
    <n v="52000"/>
    <n v="0"/>
    <n v="0"/>
    <n v="52000"/>
    <n v="52000"/>
    <n v="0"/>
    <n v="0"/>
    <n v="0"/>
    <n v="0"/>
    <m/>
    <m/>
    <m/>
    <m/>
    <n v="52000"/>
    <n v="0"/>
    <m/>
    <m/>
    <m/>
    <m/>
    <m/>
    <n v="0"/>
    <m/>
    <m/>
    <m/>
    <m/>
    <m/>
    <d v="2024-10-31T00:00:00"/>
  </r>
  <r>
    <n v="891300047"/>
    <s v="CLINICA PALMIRA S.A"/>
    <s v="FECP178267"/>
    <s v="891300047_FECP178267"/>
    <d v="2024-09-16T09:59:53"/>
    <d v="2024-10-12T11:17:07"/>
    <d v="2024-10-15T07:00:00"/>
    <n v="52000"/>
    <n v="0"/>
    <n v="0"/>
    <n v="0"/>
    <n v="0"/>
    <n v="0"/>
    <n v="0"/>
    <n v="0"/>
    <n v="52000"/>
    <n v="52000"/>
    <x v="3"/>
    <s v="Finalizada"/>
    <b v="0"/>
    <e v="#N/A"/>
    <n v="0"/>
    <m/>
    <m/>
    <m/>
    <n v="0"/>
    <n v="0"/>
    <n v="0"/>
    <n v="0"/>
    <n v="0"/>
    <n v="0"/>
    <n v="52000"/>
    <n v="0"/>
    <n v="0"/>
    <n v="52000"/>
    <n v="52000"/>
    <n v="0"/>
    <n v="0"/>
    <n v="0"/>
    <n v="0"/>
    <m/>
    <m/>
    <m/>
    <m/>
    <n v="52000"/>
    <n v="0"/>
    <m/>
    <m/>
    <m/>
    <m/>
    <m/>
    <n v="0"/>
    <m/>
    <m/>
    <m/>
    <m/>
    <m/>
    <d v="2024-10-31T00:00:00"/>
  </r>
  <r>
    <n v="891300047"/>
    <s v="CLINICA PALMIRA S.A"/>
    <s v="FECP178992"/>
    <s v="891300047_FECP178992"/>
    <d v="2024-09-20T17:20:36"/>
    <d v="2024-10-12T11:17:07"/>
    <d v="2024-10-15T07:00:00"/>
    <n v="317666"/>
    <n v="0"/>
    <n v="0"/>
    <n v="0"/>
    <n v="0"/>
    <n v="0"/>
    <n v="0"/>
    <n v="0"/>
    <n v="317666"/>
    <n v="317666"/>
    <x v="3"/>
    <s v="Finalizada"/>
    <b v="0"/>
    <e v="#N/A"/>
    <n v="0"/>
    <m/>
    <m/>
    <m/>
    <n v="0"/>
    <n v="0"/>
    <n v="0"/>
    <n v="0"/>
    <n v="0"/>
    <n v="0"/>
    <n v="317666"/>
    <n v="0"/>
    <n v="0"/>
    <n v="317666"/>
    <n v="317666"/>
    <n v="0"/>
    <n v="0"/>
    <n v="0"/>
    <n v="0"/>
    <m/>
    <m/>
    <m/>
    <m/>
    <n v="311313"/>
    <n v="0"/>
    <m/>
    <m/>
    <m/>
    <m/>
    <m/>
    <n v="0"/>
    <m/>
    <m/>
    <m/>
    <m/>
    <m/>
    <d v="2024-10-31T00:00:00"/>
  </r>
  <r>
    <n v="891300047"/>
    <s v="CLINICA PALMIRA S.A"/>
    <s v="FECP179205"/>
    <s v="891300047_FECP179205"/>
    <d v="2024-09-23T17:32:05"/>
    <d v="2024-10-12T11:17:07"/>
    <d v="2024-10-15T07:00:00"/>
    <n v="52000"/>
    <n v="0"/>
    <n v="0"/>
    <n v="0"/>
    <n v="0"/>
    <n v="0"/>
    <n v="0"/>
    <n v="0"/>
    <n v="52000"/>
    <n v="52000"/>
    <x v="3"/>
    <s v="Finalizada"/>
    <b v="0"/>
    <e v="#N/A"/>
    <n v="0"/>
    <m/>
    <m/>
    <m/>
    <n v="0"/>
    <n v="0"/>
    <n v="0"/>
    <n v="0"/>
    <n v="0"/>
    <n v="0"/>
    <n v="52000"/>
    <n v="0"/>
    <n v="0"/>
    <n v="52000"/>
    <n v="52000"/>
    <n v="0"/>
    <n v="0"/>
    <n v="0"/>
    <n v="0"/>
    <m/>
    <m/>
    <m/>
    <m/>
    <n v="52000"/>
    <n v="0"/>
    <m/>
    <m/>
    <m/>
    <m/>
    <m/>
    <n v="0"/>
    <m/>
    <m/>
    <m/>
    <m/>
    <m/>
    <d v="2024-10-31T00:00:00"/>
  </r>
  <r>
    <n v="891300047"/>
    <s v="CLINICA PALMIRA S.A"/>
    <s v="FECP180386"/>
    <s v="891300047_FECP180386"/>
    <d v="2024-09-30T10:19:00"/>
    <d v="2024-10-12T11:17:07"/>
    <d v="2024-10-15T07:00:00"/>
    <n v="3140947"/>
    <n v="0"/>
    <n v="0"/>
    <n v="0"/>
    <n v="0"/>
    <n v="0"/>
    <n v="0"/>
    <n v="0"/>
    <n v="3140947"/>
    <n v="3140947"/>
    <x v="7"/>
    <s v="Para respuesta prestador"/>
    <b v="0"/>
    <e v="#N/A"/>
    <n v="0"/>
    <m/>
    <m/>
    <m/>
    <n v="0"/>
    <n v="0"/>
    <n v="0"/>
    <n v="0"/>
    <n v="0"/>
    <n v="112523"/>
    <n v="3028424"/>
    <n v="0"/>
    <n v="0"/>
    <n v="3140947"/>
    <n v="3140947"/>
    <n v="0"/>
    <n v="0"/>
    <n v="0"/>
    <n v="112523"/>
    <s v="Se aplica glosa por valor de $112.523, que obedece al insumo no facturable: CP-7510 (3067) AMBU ADULTO"/>
    <m/>
    <m/>
    <m/>
    <n v="2967856"/>
    <n v="0"/>
    <m/>
    <m/>
    <m/>
    <m/>
    <m/>
    <n v="0"/>
    <m/>
    <m/>
    <m/>
    <m/>
    <m/>
    <d v="2024-10-31T00:00:00"/>
  </r>
  <r>
    <n v="891300047"/>
    <s v="CLINICA PALMIRA S.A"/>
    <s v="FECP180564"/>
    <s v="891300047_FECP180564"/>
    <d v="2024-10-01T08:24:15"/>
    <d v="2024-10-12T11:17:07"/>
    <d v="2024-10-15T07:00:00"/>
    <n v="153759"/>
    <n v="0"/>
    <n v="0"/>
    <n v="0"/>
    <n v="0"/>
    <n v="0"/>
    <n v="0"/>
    <n v="0"/>
    <n v="153759"/>
    <n v="153759"/>
    <x v="3"/>
    <s v="Finalizada"/>
    <b v="0"/>
    <e v="#N/A"/>
    <n v="0"/>
    <m/>
    <m/>
    <m/>
    <n v="0"/>
    <n v="0"/>
    <n v="0"/>
    <n v="0"/>
    <n v="0"/>
    <n v="0"/>
    <n v="153759"/>
    <n v="0"/>
    <n v="0"/>
    <n v="153759"/>
    <n v="153759"/>
    <n v="0"/>
    <n v="0"/>
    <n v="0"/>
    <n v="0"/>
    <m/>
    <m/>
    <m/>
    <m/>
    <n v="153759"/>
    <n v="0"/>
    <m/>
    <m/>
    <m/>
    <m/>
    <m/>
    <n v="0"/>
    <m/>
    <m/>
    <m/>
    <m/>
    <m/>
    <d v="2024-10-31T00:00:00"/>
  </r>
  <r>
    <n v="891300047"/>
    <s v="CLINICA PALMIRA S.A"/>
    <s v="FECP180824"/>
    <s v="891300047_FECP180824"/>
    <d v="2024-10-03T08:11:43"/>
    <d v="2024-10-12T11:22:09"/>
    <d v="2024-10-15T07:00:00"/>
    <n v="237593"/>
    <n v="0"/>
    <n v="0"/>
    <n v="0"/>
    <n v="0"/>
    <n v="0"/>
    <n v="0"/>
    <n v="0"/>
    <n v="237593"/>
    <n v="237593"/>
    <x v="8"/>
    <s v="Finalizada"/>
    <b v="0"/>
    <e v="#N/A"/>
    <n v="0"/>
    <m/>
    <m/>
    <m/>
    <n v="237593"/>
    <n v="0"/>
    <n v="0"/>
    <n v="0"/>
    <n v="0"/>
    <n v="0"/>
    <n v="0"/>
    <n v="0"/>
    <n v="0"/>
    <n v="237593"/>
    <n v="237593"/>
    <n v="0"/>
    <n v="0"/>
    <n v="0"/>
    <n v="0"/>
    <m/>
    <m/>
    <m/>
    <m/>
    <n v="232841"/>
    <n v="232841"/>
    <n v="4752"/>
    <n v="2201566802"/>
    <m/>
    <s v="27.11.2024"/>
    <m/>
    <n v="0"/>
    <m/>
    <m/>
    <m/>
    <m/>
    <m/>
    <d v="2024-10-31T00:00:00"/>
  </r>
  <r>
    <n v="891300047"/>
    <s v="CLINICA PALMIRA S.A"/>
    <s v="FECP181693"/>
    <s v="891300047_FECP181693"/>
    <d v="2024-10-10T12:27:43"/>
    <d v="2024-10-15T14:47:34"/>
    <d v="2024-10-15T14:48:49"/>
    <n v="390626"/>
    <n v="0"/>
    <n v="0"/>
    <n v="0"/>
    <n v="0"/>
    <n v="0"/>
    <n v="0"/>
    <n v="0"/>
    <n v="390626"/>
    <n v="390626"/>
    <x v="3"/>
    <s v="Finalizada"/>
    <b v="0"/>
    <e v="#N/A"/>
    <n v="0"/>
    <m/>
    <m/>
    <m/>
    <n v="0"/>
    <n v="0"/>
    <n v="0"/>
    <n v="0"/>
    <n v="0"/>
    <n v="0"/>
    <n v="390626"/>
    <n v="0"/>
    <n v="0"/>
    <n v="390626"/>
    <n v="390626"/>
    <n v="0"/>
    <n v="0"/>
    <n v="0"/>
    <n v="0"/>
    <m/>
    <m/>
    <m/>
    <m/>
    <n v="382813"/>
    <n v="0"/>
    <m/>
    <m/>
    <m/>
    <m/>
    <m/>
    <n v="0"/>
    <m/>
    <m/>
    <m/>
    <m/>
    <m/>
    <d v="2024-10-31T00:00:00"/>
  </r>
  <r>
    <n v="891300047"/>
    <s v="CLINICA PALMIRA S.A"/>
    <s v="FECP181783"/>
    <s v="891300047_FECP181783"/>
    <d v="2024-10-10T15:43:20"/>
    <d v="2024-10-15T15:03:59"/>
    <d v="2024-10-15T15:05:10"/>
    <n v="52000"/>
    <n v="0"/>
    <n v="0"/>
    <n v="0"/>
    <n v="0"/>
    <n v="0"/>
    <n v="0"/>
    <n v="0"/>
    <n v="52000"/>
    <n v="52000"/>
    <x v="8"/>
    <s v="Finalizada"/>
    <b v="0"/>
    <e v="#N/A"/>
    <n v="0"/>
    <m/>
    <m/>
    <m/>
    <n v="52000"/>
    <n v="0"/>
    <n v="0"/>
    <n v="0"/>
    <n v="0"/>
    <n v="0"/>
    <n v="0"/>
    <n v="0"/>
    <n v="0"/>
    <n v="52000"/>
    <n v="52000"/>
    <n v="0"/>
    <n v="0"/>
    <n v="0"/>
    <n v="0"/>
    <m/>
    <m/>
    <m/>
    <m/>
    <n v="52000"/>
    <n v="52000"/>
    <n v="0"/>
    <n v="2201566802"/>
    <m/>
    <s v="27.11.2024"/>
    <m/>
    <n v="0"/>
    <m/>
    <m/>
    <m/>
    <m/>
    <m/>
    <d v="2024-10-31T00:00:00"/>
  </r>
  <r>
    <n v="891300047"/>
    <s v="CLINICA PALMIRA S.A"/>
    <s v="FECP164719"/>
    <s v="891300047_FECP164719"/>
    <d v="2024-06-06T11:01:14"/>
    <d v="2024-10-18T13:19:58"/>
    <d v="2024-11-01T07:00:00"/>
    <n v="38143"/>
    <n v="0"/>
    <n v="0"/>
    <n v="0"/>
    <n v="0"/>
    <n v="0"/>
    <n v="0"/>
    <n v="0"/>
    <n v="38143"/>
    <n v="38143"/>
    <x v="9"/>
    <s v="Para auditoria de pertinencia"/>
    <b v="0"/>
    <e v="#N/A"/>
    <n v="0"/>
    <m/>
    <m/>
    <m/>
    <n v="0"/>
    <n v="0"/>
    <n v="0"/>
    <n v="0"/>
    <n v="0"/>
    <n v="0"/>
    <n v="0"/>
    <n v="38143"/>
    <n v="0"/>
    <n v="0"/>
    <n v="0"/>
    <n v="0"/>
    <n v="0"/>
    <n v="0"/>
    <n v="0"/>
    <m/>
    <m/>
    <m/>
    <m/>
    <n v="0"/>
    <n v="0"/>
    <m/>
    <m/>
    <m/>
    <m/>
    <m/>
    <n v="0"/>
    <m/>
    <m/>
    <m/>
    <m/>
    <m/>
    <d v="2024-10-31T00:00:00"/>
  </r>
  <r>
    <n v="891300047"/>
    <s v="CLINICA PALMIRA S.A"/>
    <s v="FECP181406"/>
    <s v="891300047_FECP181406"/>
    <d v="2024-10-09T10:31:29"/>
    <d v="2024-10-18T13:19:58"/>
    <d v="2024-11-01T07:00:00"/>
    <n v="229145"/>
    <n v="0"/>
    <n v="0"/>
    <n v="0"/>
    <n v="0"/>
    <n v="0"/>
    <n v="0"/>
    <n v="0"/>
    <n v="229145"/>
    <n v="229145"/>
    <x v="3"/>
    <s v="Finalizada"/>
    <b v="0"/>
    <e v="#N/A"/>
    <n v="0"/>
    <m/>
    <m/>
    <m/>
    <n v="0"/>
    <n v="0"/>
    <n v="0"/>
    <n v="0"/>
    <n v="0"/>
    <n v="0"/>
    <n v="229145"/>
    <n v="0"/>
    <n v="0"/>
    <n v="229145"/>
    <n v="229145"/>
    <n v="0"/>
    <n v="0"/>
    <n v="0"/>
    <n v="0"/>
    <m/>
    <m/>
    <m/>
    <m/>
    <n v="224562"/>
    <n v="0"/>
    <m/>
    <m/>
    <m/>
    <m/>
    <m/>
    <n v="0"/>
    <m/>
    <m/>
    <m/>
    <m/>
    <m/>
    <d v="2024-10-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4" cacheId="93"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L14" firstHeaderRow="0" firstDataRow="1" firstDataCol="1"/>
  <pivotFields count="58">
    <pivotField showAll="0"/>
    <pivotField showAll="0"/>
    <pivotField showAll="0"/>
    <pivotField showAll="0"/>
    <pivotField numFmtId="14" showAll="0"/>
    <pivotField numFmtId="14" showAll="0"/>
    <pivotField numFmtId="14" showAll="0"/>
    <pivotField numFmtId="3" showAll="0"/>
    <pivotField numFmtId="166" showAll="0"/>
    <pivotField numFmtId="166" showAll="0"/>
    <pivotField numFmtId="166" showAll="0"/>
    <pivotField numFmtId="166" showAll="0"/>
    <pivotField numFmtId="166" showAll="0"/>
    <pivotField numFmtId="166" showAll="0"/>
    <pivotField numFmtId="166" showAll="0"/>
    <pivotField numFmtId="166" showAll="0"/>
    <pivotField dataField="1" numFmtId="166" showAll="0"/>
    <pivotField axis="axisRow" dataField="1" showAll="0">
      <items count="11">
        <item x="1"/>
        <item x="8"/>
        <item x="6"/>
        <item x="2"/>
        <item x="0"/>
        <item x="9"/>
        <item x="3"/>
        <item x="7"/>
        <item x="5"/>
        <item x="4"/>
        <item t="default"/>
      </items>
    </pivotField>
    <pivotField showAll="0"/>
    <pivotField showAll="0"/>
    <pivotField showAll="0"/>
    <pivotField numFmtId="166" showAll="0"/>
    <pivotField showAll="0"/>
    <pivotField showAll="0"/>
    <pivotField showAll="0"/>
    <pivotField dataField="1" numFmtId="166" showAll="0"/>
    <pivotField dataField="1" numFmtId="166" showAll="0"/>
    <pivotField dataField="1" numFmtId="166" showAll="0"/>
    <pivotField dataField="1" numFmtId="166" showAll="0"/>
    <pivotField dataField="1" numFmtId="166" showAll="0"/>
    <pivotField dataField="1" numFmtId="166" showAll="0"/>
    <pivotField dataField="1" numFmtId="166" showAll="0"/>
    <pivotField dataField="1" numFmtId="166" showAll="0"/>
    <pivotField dataField="1" numFmtId="166" showAll="0"/>
    <pivotField numFmtId="166" showAll="0"/>
    <pivotField numFmtId="166" showAll="0"/>
    <pivotField numFmtId="166" showAll="0"/>
    <pivotField numFmtId="166" showAll="0"/>
    <pivotField showAll="0"/>
    <pivotField numFmtId="166" showAll="0"/>
    <pivotField showAll="0"/>
    <pivotField showAll="0"/>
    <pivotField showAll="0"/>
    <pivotField showAll="0"/>
    <pivotField numFmtId="166" showAll="0"/>
    <pivotField numFmtId="166" showAll="0"/>
    <pivotField showAll="0"/>
    <pivotField showAll="0"/>
    <pivotField showAll="0"/>
    <pivotField showAll="0"/>
    <pivotField showAll="0"/>
    <pivotField numFmtId="166" showAll="0"/>
    <pivotField showAll="0"/>
    <pivotField showAll="0"/>
    <pivotField showAll="0"/>
    <pivotField showAll="0"/>
    <pivotField showAll="0"/>
    <pivotField numFmtId="14" showAll="0"/>
  </pivotFields>
  <rowFields count="1">
    <field x="17"/>
  </rowFields>
  <rowItems count="11">
    <i>
      <x/>
    </i>
    <i>
      <x v="1"/>
    </i>
    <i>
      <x v="2"/>
    </i>
    <i>
      <x v="3"/>
    </i>
    <i>
      <x v="4"/>
    </i>
    <i>
      <x v="5"/>
    </i>
    <i>
      <x v="6"/>
    </i>
    <i>
      <x v="7"/>
    </i>
    <i>
      <x v="8"/>
    </i>
    <i>
      <x v="9"/>
    </i>
    <i t="grand">
      <x/>
    </i>
  </rowItems>
  <colFields count="1">
    <field x="-2"/>
  </colFields>
  <colItems count="11">
    <i>
      <x/>
    </i>
    <i i="1">
      <x v="1"/>
    </i>
    <i i="2">
      <x v="2"/>
    </i>
    <i i="3">
      <x v="3"/>
    </i>
    <i i="4">
      <x v="4"/>
    </i>
    <i i="5">
      <x v="5"/>
    </i>
    <i i="6">
      <x v="6"/>
    </i>
    <i i="7">
      <x v="7"/>
    </i>
    <i i="8">
      <x v="8"/>
    </i>
    <i i="9">
      <x v="9"/>
    </i>
    <i i="10">
      <x v="10"/>
    </i>
  </colItems>
  <dataFields count="11">
    <dataField name="Cant. Facturas" fld="17" subtotal="count" baseField="0" baseItem="0"/>
    <dataField name="Saldo IPS" fld="16" baseField="0" baseItem="0" numFmtId="166"/>
    <dataField name="Valor cancelado  " fld="25" baseField="0" baseItem="0" numFmtId="166"/>
    <dataField name="Valor devuelto  " fld="26" baseField="0" baseItem="0" numFmtId="166"/>
    <dataField name="Suma de Valor no radicado" fld="27" baseField="0" baseItem="0" numFmtId="166"/>
    <dataField name="Suma de Valor aceptado IPS " fld="28" baseField="0" baseItem="0" numFmtId="166"/>
    <dataField name="Suma de Valor extemporaneo" fld="29" baseField="0" baseItem="0" numFmtId="166"/>
    <dataField name="Suma de Valor glosa por contestar " fld="30" baseField="0" baseItem="0" numFmtId="166"/>
    <dataField name="Suma de Valor pendiente de pago " fld="31" baseField="0" baseItem="0" numFmtId="166"/>
    <dataField name="Suma de Valor proceso interno" fld="32" baseField="0" baseItem="0" numFmtId="166"/>
    <dataField name="Suma de Valor Covid-19" fld="33" baseField="0" baseItem="0" numFmtId="166"/>
  </dataFields>
  <formats count="33">
    <format dxfId="32">
      <pivotArea field="17" type="button" dataOnly="0" labelOnly="1" outline="0" axis="axisRow" fieldPosition="0"/>
    </format>
    <format dxfId="31">
      <pivotArea dataOnly="0" labelOnly="1" outline="0" fieldPosition="0">
        <references count="1">
          <reference field="4294967294" count="11">
            <x v="0"/>
            <x v="1"/>
            <x v="2"/>
            <x v="3"/>
            <x v="4"/>
            <x v="5"/>
            <x v="6"/>
            <x v="7"/>
            <x v="8"/>
            <x v="9"/>
            <x v="10"/>
          </reference>
        </references>
      </pivotArea>
    </format>
    <format dxfId="30">
      <pivotArea field="17" type="button" dataOnly="0" labelOnly="1" outline="0" axis="axisRow" fieldPosition="0"/>
    </format>
    <format dxfId="29">
      <pivotArea dataOnly="0" labelOnly="1" outline="0" fieldPosition="0">
        <references count="1">
          <reference field="4294967294" count="11">
            <x v="0"/>
            <x v="1"/>
            <x v="2"/>
            <x v="3"/>
            <x v="4"/>
            <x v="5"/>
            <x v="6"/>
            <x v="7"/>
            <x v="8"/>
            <x v="9"/>
            <x v="10"/>
          </reference>
        </references>
      </pivotArea>
    </format>
    <format dxfId="28">
      <pivotArea field="17" type="button" dataOnly="0" labelOnly="1" outline="0" axis="axisRow" fieldPosition="0"/>
    </format>
    <format dxfId="27">
      <pivotArea dataOnly="0" labelOnly="1" outline="0" fieldPosition="0">
        <references count="1">
          <reference field="4294967294" count="11">
            <x v="0"/>
            <x v="1"/>
            <x v="2"/>
            <x v="3"/>
            <x v="4"/>
            <x v="5"/>
            <x v="6"/>
            <x v="7"/>
            <x v="8"/>
            <x v="9"/>
            <x v="10"/>
          </reference>
        </references>
      </pivotArea>
    </format>
    <format dxfId="26">
      <pivotArea outline="0" collapsedLevelsAreSubtotals="1" fieldPosition="0">
        <references count="1">
          <reference field="4294967294" count="10" selected="0">
            <x v="1"/>
            <x v="2"/>
            <x v="3"/>
            <x v="4"/>
            <x v="5"/>
            <x v="6"/>
            <x v="7"/>
            <x v="8"/>
            <x v="9"/>
            <x v="10"/>
          </reference>
        </references>
      </pivotArea>
    </format>
    <format dxfId="25">
      <pivotArea dataOnly="0" labelOnly="1" outline="0" fieldPosition="0">
        <references count="1">
          <reference field="4294967294" count="10">
            <x v="1"/>
            <x v="2"/>
            <x v="3"/>
            <x v="4"/>
            <x v="5"/>
            <x v="6"/>
            <x v="7"/>
            <x v="8"/>
            <x v="9"/>
            <x v="10"/>
          </reference>
        </references>
      </pivotArea>
    </format>
    <format dxfId="24">
      <pivotArea type="all" dataOnly="0" outline="0" fieldPosition="0"/>
    </format>
    <format dxfId="23">
      <pivotArea outline="0" collapsedLevelsAreSubtotals="1" fieldPosition="0"/>
    </format>
    <format dxfId="22">
      <pivotArea field="17" type="button" dataOnly="0" labelOnly="1" outline="0" axis="axisRow" fieldPosition="0"/>
    </format>
    <format dxfId="21">
      <pivotArea dataOnly="0" labelOnly="1" fieldPosition="0">
        <references count="1">
          <reference field="17" count="0"/>
        </references>
      </pivotArea>
    </format>
    <format dxfId="20">
      <pivotArea dataOnly="0" labelOnly="1" grandRow="1" outline="0" fieldPosition="0"/>
    </format>
    <format dxfId="19">
      <pivotArea dataOnly="0" labelOnly="1" outline="0" fieldPosition="0">
        <references count="1">
          <reference field="4294967294" count="11">
            <x v="0"/>
            <x v="1"/>
            <x v="2"/>
            <x v="3"/>
            <x v="4"/>
            <x v="5"/>
            <x v="6"/>
            <x v="7"/>
            <x v="8"/>
            <x v="9"/>
            <x v="10"/>
          </reference>
        </references>
      </pivotArea>
    </format>
    <format dxfId="18">
      <pivotArea dataOnly="0" outline="0" fieldPosition="0">
        <references count="1">
          <reference field="4294967294" count="1">
            <x v="10"/>
          </reference>
        </references>
      </pivotArea>
    </format>
    <format dxfId="17">
      <pivotArea dataOnly="0" outline="0" fieldPosition="0">
        <references count="1">
          <reference field="4294967294" count="1">
            <x v="9"/>
          </reference>
        </references>
      </pivotArea>
    </format>
    <format dxfId="16">
      <pivotArea dataOnly="0" outline="0" fieldPosition="0">
        <references count="1">
          <reference field="4294967294" count="1">
            <x v="8"/>
          </reference>
        </references>
      </pivotArea>
    </format>
    <format dxfId="15">
      <pivotArea dataOnly="0" outline="0" fieldPosition="0">
        <references count="1">
          <reference field="4294967294" count="1">
            <x v="7"/>
          </reference>
        </references>
      </pivotArea>
    </format>
    <format dxfId="14">
      <pivotArea dataOnly="0" outline="0" fieldPosition="0">
        <references count="1">
          <reference field="4294967294" count="1">
            <x v="6"/>
          </reference>
        </references>
      </pivotArea>
    </format>
    <format dxfId="13">
      <pivotArea dataOnly="0" outline="0" fieldPosition="0">
        <references count="1">
          <reference field="4294967294" count="1">
            <x v="5"/>
          </reference>
        </references>
      </pivotArea>
    </format>
    <format dxfId="12">
      <pivotArea dataOnly="0" outline="0" fieldPosition="0">
        <references count="1">
          <reference field="4294967294" count="1">
            <x v="4"/>
          </reference>
        </references>
      </pivotArea>
    </format>
    <format dxfId="11">
      <pivotArea dataOnly="0" outline="0" fieldPosition="0">
        <references count="1">
          <reference field="4294967294" count="1">
            <x v="3"/>
          </reference>
        </references>
      </pivotArea>
    </format>
    <format dxfId="10">
      <pivotArea dataOnly="0" outline="0" fieldPosition="0">
        <references count="1">
          <reference field="4294967294" count="1">
            <x v="2"/>
          </reference>
        </references>
      </pivotArea>
    </format>
    <format dxfId="9">
      <pivotArea dataOnly="0" outline="0" fieldPosition="0">
        <references count="1">
          <reference field="4294967294" count="1">
            <x v="1"/>
          </reference>
        </references>
      </pivotArea>
    </format>
    <format dxfId="8">
      <pivotArea dataOnly="0" outline="0" fieldPosition="0">
        <references count="1">
          <reference field="4294967294" count="1">
            <x v="0"/>
          </reference>
        </references>
      </pivotArea>
    </format>
    <format dxfId="7">
      <pivotArea field="17" type="button" dataOnly="0" labelOnly="1" outline="0" axis="axisRow" fieldPosition="0"/>
    </format>
    <format dxfId="6">
      <pivotArea dataOnly="0" labelOnly="1" outline="0" fieldPosition="0">
        <references count="1">
          <reference field="4294967294" count="11">
            <x v="0"/>
            <x v="1"/>
            <x v="2"/>
            <x v="3"/>
            <x v="4"/>
            <x v="5"/>
            <x v="6"/>
            <x v="7"/>
            <x v="8"/>
            <x v="9"/>
            <x v="10"/>
          </reference>
        </references>
      </pivotArea>
    </format>
    <format dxfId="5">
      <pivotArea grandRow="1" outline="0" collapsedLevelsAreSubtotals="1" fieldPosition="0"/>
    </format>
    <format dxfId="4">
      <pivotArea dataOnly="0" labelOnly="1" grandRow="1" outline="0" fieldPosition="0"/>
    </format>
    <format dxfId="3">
      <pivotArea outline="0" collapsedLevelsAreSubtotals="1" fieldPosition="0">
        <references count="1">
          <reference field="4294967294" count="1" selected="0">
            <x v="0"/>
          </reference>
        </references>
      </pivotArea>
    </format>
    <format dxfId="2">
      <pivotArea dataOnly="0" labelOnly="1" outline="0" fieldPosition="0">
        <references count="1">
          <reference field="4294967294" count="1">
            <x v="0"/>
          </reference>
        </references>
      </pivotArea>
    </format>
    <format dxfId="1">
      <pivotArea outline="0" collapsedLevelsAreSubtotals="1" fieldPosition="0">
        <references count="1">
          <reference field="4294967294" count="1" selected="0">
            <x v="0"/>
          </reference>
        </references>
      </pivotArea>
    </format>
    <format dxfId="0">
      <pivotArea dataOnly="0" labelOnly="1"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1"/>
  <sheetViews>
    <sheetView workbookViewId="0">
      <selection activeCell="B13" sqref="B13"/>
    </sheetView>
  </sheetViews>
  <sheetFormatPr baseColWidth="10" defaultRowHeight="14.5" x14ac:dyDescent="0.35"/>
  <cols>
    <col min="4" max="4" width="13.7265625" style="4" bestFit="1" customWidth="1"/>
    <col min="5" max="5" width="14.1796875" style="4" bestFit="1" customWidth="1"/>
    <col min="6" max="11" width="11.453125" style="4"/>
    <col min="12" max="12" width="14" style="4" customWidth="1"/>
    <col min="13" max="13" width="15.7265625" style="4" customWidth="1"/>
    <col min="14" max="14" width="12.7265625" bestFit="1" customWidth="1"/>
  </cols>
  <sheetData>
    <row r="1" spans="1:13" ht="32" x14ac:dyDescent="0.35">
      <c r="A1" s="1" t="s">
        <v>0</v>
      </c>
      <c r="B1" s="1" t="s">
        <v>1</v>
      </c>
      <c r="C1" s="1" t="s">
        <v>2</v>
      </c>
      <c r="D1" s="5" t="s">
        <v>3</v>
      </c>
      <c r="E1" s="5" t="s">
        <v>4</v>
      </c>
      <c r="F1" s="5" t="s">
        <v>5</v>
      </c>
      <c r="G1" s="5" t="s">
        <v>6</v>
      </c>
      <c r="H1" s="5" t="s">
        <v>7</v>
      </c>
      <c r="I1" s="5" t="s">
        <v>8</v>
      </c>
      <c r="J1" s="5" t="s">
        <v>9</v>
      </c>
      <c r="K1" s="5" t="s">
        <v>10</v>
      </c>
      <c r="L1" s="5" t="s">
        <v>11</v>
      </c>
      <c r="M1" s="5" t="s">
        <v>12</v>
      </c>
    </row>
    <row r="2" spans="1:13" x14ac:dyDescent="0.35">
      <c r="A2" s="2" t="s">
        <v>13</v>
      </c>
      <c r="B2" s="3">
        <v>43777</v>
      </c>
      <c r="C2" s="3">
        <v>43831</v>
      </c>
      <c r="D2" s="6">
        <v>382538</v>
      </c>
      <c r="E2" s="6">
        <v>0</v>
      </c>
      <c r="F2" s="6">
        <v>0</v>
      </c>
      <c r="G2" s="6">
        <v>0</v>
      </c>
      <c r="H2" s="6">
        <v>0</v>
      </c>
      <c r="I2" s="6">
        <v>0</v>
      </c>
      <c r="J2" s="6">
        <v>0</v>
      </c>
      <c r="K2" s="6">
        <v>0</v>
      </c>
      <c r="L2" s="6">
        <v>382538</v>
      </c>
      <c r="M2" s="6">
        <v>382538</v>
      </c>
    </row>
    <row r="3" spans="1:13" x14ac:dyDescent="0.35">
      <c r="A3" s="2" t="s">
        <v>14</v>
      </c>
      <c r="B3" s="3">
        <v>43838</v>
      </c>
      <c r="C3" s="3">
        <v>43922</v>
      </c>
      <c r="D3" s="6">
        <v>75706</v>
      </c>
      <c r="E3" s="6">
        <v>0</v>
      </c>
      <c r="F3" s="6">
        <v>0</v>
      </c>
      <c r="G3" s="6">
        <v>0</v>
      </c>
      <c r="H3" s="6">
        <v>0</v>
      </c>
      <c r="I3" s="6">
        <v>0</v>
      </c>
      <c r="J3" s="6">
        <v>0</v>
      </c>
      <c r="K3" s="6">
        <v>0</v>
      </c>
      <c r="L3" s="6">
        <v>75706</v>
      </c>
      <c r="M3" s="6">
        <v>75706</v>
      </c>
    </row>
    <row r="4" spans="1:13" x14ac:dyDescent="0.35">
      <c r="A4" s="2" t="s">
        <v>15</v>
      </c>
      <c r="B4" s="3">
        <v>43859</v>
      </c>
      <c r="C4" s="3">
        <v>43952</v>
      </c>
      <c r="D4" s="6">
        <v>82809</v>
      </c>
      <c r="E4" s="6">
        <v>0</v>
      </c>
      <c r="F4" s="6">
        <v>0</v>
      </c>
      <c r="G4" s="6">
        <v>0</v>
      </c>
      <c r="H4" s="6">
        <v>0</v>
      </c>
      <c r="I4" s="6">
        <v>0</v>
      </c>
      <c r="J4" s="6">
        <v>0</v>
      </c>
      <c r="K4" s="6">
        <v>0</v>
      </c>
      <c r="L4" s="6">
        <v>82809</v>
      </c>
      <c r="M4" s="6">
        <v>82809</v>
      </c>
    </row>
    <row r="5" spans="1:13" x14ac:dyDescent="0.35">
      <c r="A5" s="2" t="s">
        <v>16</v>
      </c>
      <c r="B5" s="3">
        <v>43873</v>
      </c>
      <c r="C5" s="3">
        <v>43983</v>
      </c>
      <c r="D5" s="6">
        <v>1993929</v>
      </c>
      <c r="E5" s="6">
        <v>0</v>
      </c>
      <c r="F5" s="6">
        <v>0</v>
      </c>
      <c r="G5" s="6">
        <v>0</v>
      </c>
      <c r="H5" s="6">
        <v>0</v>
      </c>
      <c r="I5" s="6">
        <v>0</v>
      </c>
      <c r="J5" s="6">
        <v>0</v>
      </c>
      <c r="K5" s="6">
        <v>0</v>
      </c>
      <c r="L5" s="6">
        <v>1993929</v>
      </c>
      <c r="M5" s="6">
        <v>1993929</v>
      </c>
    </row>
    <row r="6" spans="1:13" x14ac:dyDescent="0.35">
      <c r="A6" s="2" t="s">
        <v>21</v>
      </c>
      <c r="B6" s="3">
        <v>43948</v>
      </c>
      <c r="C6" s="3">
        <v>43983</v>
      </c>
      <c r="D6" s="6">
        <v>501580</v>
      </c>
      <c r="E6" s="6">
        <v>0</v>
      </c>
      <c r="F6" s="6">
        <v>0</v>
      </c>
      <c r="G6" s="6">
        <v>0</v>
      </c>
      <c r="H6" s="6">
        <v>0</v>
      </c>
      <c r="I6" s="6">
        <v>0</v>
      </c>
      <c r="J6" s="6">
        <v>0</v>
      </c>
      <c r="K6" s="6">
        <v>0</v>
      </c>
      <c r="L6" s="6">
        <v>501580</v>
      </c>
      <c r="M6" s="6">
        <v>501580</v>
      </c>
    </row>
    <row r="7" spans="1:13" x14ac:dyDescent="0.35">
      <c r="A7" s="2" t="s">
        <v>17</v>
      </c>
      <c r="B7" s="3">
        <v>43874</v>
      </c>
      <c r="C7" s="3">
        <v>44044</v>
      </c>
      <c r="D7" s="6">
        <v>43032</v>
      </c>
      <c r="E7" s="6">
        <v>0</v>
      </c>
      <c r="F7" s="6">
        <v>0</v>
      </c>
      <c r="G7" s="6">
        <v>0</v>
      </c>
      <c r="H7" s="6">
        <v>0</v>
      </c>
      <c r="I7" s="6">
        <v>0</v>
      </c>
      <c r="J7" s="6">
        <v>0</v>
      </c>
      <c r="K7" s="6">
        <v>0</v>
      </c>
      <c r="L7" s="6">
        <v>43032</v>
      </c>
      <c r="M7" s="6">
        <v>43032</v>
      </c>
    </row>
    <row r="8" spans="1:13" x14ac:dyDescent="0.35">
      <c r="A8" s="2" t="s">
        <v>18</v>
      </c>
      <c r="B8" s="3">
        <v>43874</v>
      </c>
      <c r="C8" s="3">
        <v>44044</v>
      </c>
      <c r="D8" s="6">
        <v>1196616</v>
      </c>
      <c r="E8" s="6">
        <v>0</v>
      </c>
      <c r="F8" s="6">
        <v>0</v>
      </c>
      <c r="G8" s="6">
        <v>0</v>
      </c>
      <c r="H8" s="6">
        <v>0</v>
      </c>
      <c r="I8" s="6">
        <v>0</v>
      </c>
      <c r="J8" s="6">
        <v>0</v>
      </c>
      <c r="K8" s="6">
        <v>0</v>
      </c>
      <c r="L8" s="6">
        <v>1196616</v>
      </c>
      <c r="M8" s="6">
        <v>1196616</v>
      </c>
    </row>
    <row r="9" spans="1:13" x14ac:dyDescent="0.35">
      <c r="A9" s="2" t="s">
        <v>19</v>
      </c>
      <c r="B9" s="3">
        <v>43936</v>
      </c>
      <c r="C9" s="3">
        <v>44044</v>
      </c>
      <c r="D9" s="6">
        <v>114868</v>
      </c>
      <c r="E9" s="6">
        <v>0</v>
      </c>
      <c r="F9" s="6">
        <v>0</v>
      </c>
      <c r="G9" s="6">
        <v>0</v>
      </c>
      <c r="H9" s="6">
        <v>0</v>
      </c>
      <c r="I9" s="6">
        <v>0</v>
      </c>
      <c r="J9" s="6">
        <v>0</v>
      </c>
      <c r="K9" s="6">
        <v>0</v>
      </c>
      <c r="L9" s="6">
        <v>114868</v>
      </c>
      <c r="M9" s="6">
        <v>114868</v>
      </c>
    </row>
    <row r="10" spans="1:13" x14ac:dyDescent="0.35">
      <c r="A10" s="2" t="s">
        <v>20</v>
      </c>
      <c r="B10" s="3">
        <v>43948</v>
      </c>
      <c r="C10" s="3">
        <v>44044</v>
      </c>
      <c r="D10" s="6">
        <v>1088253</v>
      </c>
      <c r="E10" s="6">
        <v>0</v>
      </c>
      <c r="F10" s="6">
        <v>0</v>
      </c>
      <c r="G10" s="6">
        <v>0</v>
      </c>
      <c r="H10" s="6">
        <v>0</v>
      </c>
      <c r="I10" s="6">
        <v>0</v>
      </c>
      <c r="J10" s="6">
        <v>0</v>
      </c>
      <c r="K10" s="6">
        <v>0</v>
      </c>
      <c r="L10" s="6">
        <v>1088253</v>
      </c>
      <c r="M10" s="6">
        <v>1088253</v>
      </c>
    </row>
    <row r="11" spans="1:13" x14ac:dyDescent="0.35">
      <c r="A11" s="2" t="s">
        <v>22</v>
      </c>
      <c r="B11" s="3">
        <v>43948</v>
      </c>
      <c r="C11" s="3">
        <v>44044</v>
      </c>
      <c r="D11" s="6">
        <v>110448</v>
      </c>
      <c r="E11" s="6">
        <v>0</v>
      </c>
      <c r="F11" s="6">
        <v>0</v>
      </c>
      <c r="G11" s="6">
        <v>0</v>
      </c>
      <c r="H11" s="6">
        <v>0</v>
      </c>
      <c r="I11" s="6">
        <v>0</v>
      </c>
      <c r="J11" s="6">
        <v>0</v>
      </c>
      <c r="K11" s="6">
        <v>0</v>
      </c>
      <c r="L11" s="6">
        <v>110448</v>
      </c>
      <c r="M11" s="6">
        <v>110448</v>
      </c>
    </row>
    <row r="12" spans="1:13" x14ac:dyDescent="0.35">
      <c r="A12" s="2" t="s">
        <v>27</v>
      </c>
      <c r="B12" s="3">
        <v>44022</v>
      </c>
      <c r="C12" s="3">
        <v>44044</v>
      </c>
      <c r="D12" s="6">
        <v>101640</v>
      </c>
      <c r="E12" s="6">
        <v>0</v>
      </c>
      <c r="F12" s="6">
        <v>0</v>
      </c>
      <c r="G12" s="6">
        <v>0</v>
      </c>
      <c r="H12" s="6">
        <v>0</v>
      </c>
      <c r="I12" s="6">
        <v>0</v>
      </c>
      <c r="J12" s="6">
        <v>0</v>
      </c>
      <c r="K12" s="6">
        <v>0</v>
      </c>
      <c r="L12" s="6">
        <v>101640</v>
      </c>
      <c r="M12" s="6">
        <v>101640</v>
      </c>
    </row>
    <row r="13" spans="1:13" x14ac:dyDescent="0.35">
      <c r="A13" s="2" t="s">
        <v>28</v>
      </c>
      <c r="B13" s="3">
        <v>44051</v>
      </c>
      <c r="C13" s="3">
        <v>44075</v>
      </c>
      <c r="D13" s="6">
        <v>427828</v>
      </c>
      <c r="E13" s="6">
        <v>0</v>
      </c>
      <c r="F13" s="6">
        <v>0</v>
      </c>
      <c r="G13" s="6">
        <v>0</v>
      </c>
      <c r="H13" s="6">
        <v>0</v>
      </c>
      <c r="I13" s="6">
        <v>0</v>
      </c>
      <c r="J13" s="6">
        <v>0</v>
      </c>
      <c r="K13" s="6">
        <v>0</v>
      </c>
      <c r="L13" s="6">
        <v>427828</v>
      </c>
      <c r="M13" s="6">
        <v>427828</v>
      </c>
    </row>
    <row r="14" spans="1:13" x14ac:dyDescent="0.35">
      <c r="A14" s="2" t="s">
        <v>41</v>
      </c>
      <c r="B14" s="3">
        <v>44089</v>
      </c>
      <c r="C14" s="3">
        <v>44105</v>
      </c>
      <c r="D14" s="6">
        <v>216994</v>
      </c>
      <c r="E14" s="6">
        <v>0</v>
      </c>
      <c r="F14" s="6">
        <v>0</v>
      </c>
      <c r="G14" s="6">
        <v>0</v>
      </c>
      <c r="H14" s="6">
        <v>0</v>
      </c>
      <c r="I14" s="6">
        <v>0</v>
      </c>
      <c r="J14" s="6">
        <v>0</v>
      </c>
      <c r="K14" s="6">
        <v>0</v>
      </c>
      <c r="L14" s="6">
        <v>216994</v>
      </c>
      <c r="M14" s="6">
        <v>216994</v>
      </c>
    </row>
    <row r="15" spans="1:13" x14ac:dyDescent="0.35">
      <c r="A15" s="2" t="s">
        <v>42</v>
      </c>
      <c r="B15" s="3">
        <v>44090</v>
      </c>
      <c r="C15" s="3">
        <v>44105</v>
      </c>
      <c r="D15" s="6">
        <v>216994</v>
      </c>
      <c r="E15" s="6">
        <v>0</v>
      </c>
      <c r="F15" s="6">
        <v>0</v>
      </c>
      <c r="G15" s="6">
        <v>0</v>
      </c>
      <c r="H15" s="6">
        <v>0</v>
      </c>
      <c r="I15" s="6">
        <v>0</v>
      </c>
      <c r="J15" s="6">
        <v>0</v>
      </c>
      <c r="K15" s="6">
        <v>0</v>
      </c>
      <c r="L15" s="6">
        <v>216994</v>
      </c>
      <c r="M15" s="6">
        <v>216994</v>
      </c>
    </row>
    <row r="16" spans="1:13" x14ac:dyDescent="0.35">
      <c r="A16" s="2" t="s">
        <v>23</v>
      </c>
      <c r="B16" s="3">
        <v>44018</v>
      </c>
      <c r="C16" s="3">
        <v>44197</v>
      </c>
      <c r="D16" s="6">
        <v>553212</v>
      </c>
      <c r="E16" s="6">
        <v>0</v>
      </c>
      <c r="F16" s="6">
        <v>0</v>
      </c>
      <c r="G16" s="6">
        <v>0</v>
      </c>
      <c r="H16" s="6">
        <v>0</v>
      </c>
      <c r="I16" s="6">
        <v>0</v>
      </c>
      <c r="J16" s="6">
        <v>0</v>
      </c>
      <c r="K16" s="6">
        <v>0</v>
      </c>
      <c r="L16" s="6">
        <v>553212</v>
      </c>
      <c r="M16" s="6">
        <v>553212</v>
      </c>
    </row>
    <row r="17" spans="1:13" x14ac:dyDescent="0.35">
      <c r="A17" s="2" t="s">
        <v>24</v>
      </c>
      <c r="B17" s="3">
        <v>44018</v>
      </c>
      <c r="C17" s="3">
        <v>44197</v>
      </c>
      <c r="D17" s="6">
        <v>198900</v>
      </c>
      <c r="E17" s="6">
        <v>0</v>
      </c>
      <c r="F17" s="6">
        <v>0</v>
      </c>
      <c r="G17" s="6">
        <v>0</v>
      </c>
      <c r="H17" s="6">
        <v>0</v>
      </c>
      <c r="I17" s="6">
        <v>0</v>
      </c>
      <c r="J17" s="6">
        <v>0</v>
      </c>
      <c r="K17" s="6">
        <v>0</v>
      </c>
      <c r="L17" s="6">
        <v>198900</v>
      </c>
      <c r="M17" s="6">
        <v>198900</v>
      </c>
    </row>
    <row r="18" spans="1:13" x14ac:dyDescent="0.35">
      <c r="A18" s="2" t="s">
        <v>25</v>
      </c>
      <c r="B18" s="3">
        <v>44021</v>
      </c>
      <c r="C18" s="3">
        <v>44197</v>
      </c>
      <c r="D18" s="6">
        <v>198900</v>
      </c>
      <c r="E18" s="6">
        <v>0</v>
      </c>
      <c r="F18" s="6">
        <v>0</v>
      </c>
      <c r="G18" s="6">
        <v>0</v>
      </c>
      <c r="H18" s="6">
        <v>0</v>
      </c>
      <c r="I18" s="6">
        <v>0</v>
      </c>
      <c r="J18" s="6">
        <v>0</v>
      </c>
      <c r="K18" s="6">
        <v>0</v>
      </c>
      <c r="L18" s="6">
        <v>198900</v>
      </c>
      <c r="M18" s="6">
        <v>198900</v>
      </c>
    </row>
    <row r="19" spans="1:13" x14ac:dyDescent="0.35">
      <c r="A19" s="2" t="s">
        <v>26</v>
      </c>
      <c r="B19" s="3">
        <v>44022</v>
      </c>
      <c r="C19" s="3">
        <v>44197</v>
      </c>
      <c r="D19" s="6">
        <v>640933</v>
      </c>
      <c r="E19" s="6">
        <v>0</v>
      </c>
      <c r="F19" s="6">
        <v>0</v>
      </c>
      <c r="G19" s="6">
        <v>0</v>
      </c>
      <c r="H19" s="6">
        <v>0</v>
      </c>
      <c r="I19" s="6">
        <v>0</v>
      </c>
      <c r="J19" s="6">
        <v>0</v>
      </c>
      <c r="K19" s="6">
        <v>0</v>
      </c>
      <c r="L19" s="6">
        <v>640933</v>
      </c>
      <c r="M19" s="6">
        <v>640933</v>
      </c>
    </row>
    <row r="20" spans="1:13" x14ac:dyDescent="0.35">
      <c r="A20" s="2" t="s">
        <v>29</v>
      </c>
      <c r="B20" s="3">
        <v>44064</v>
      </c>
      <c r="C20" s="3">
        <v>44197</v>
      </c>
      <c r="D20" s="6">
        <v>220000</v>
      </c>
      <c r="E20" s="6">
        <v>0</v>
      </c>
      <c r="F20" s="6">
        <v>0</v>
      </c>
      <c r="G20" s="6">
        <v>0</v>
      </c>
      <c r="H20" s="6">
        <v>0</v>
      </c>
      <c r="I20" s="6">
        <v>0</v>
      </c>
      <c r="J20" s="6">
        <v>0</v>
      </c>
      <c r="K20" s="6">
        <v>0</v>
      </c>
      <c r="L20" s="6">
        <v>220000</v>
      </c>
      <c r="M20" s="6">
        <v>220000</v>
      </c>
    </row>
    <row r="21" spans="1:13" x14ac:dyDescent="0.35">
      <c r="A21" s="2" t="s">
        <v>30</v>
      </c>
      <c r="B21" s="3">
        <v>44067</v>
      </c>
      <c r="C21" s="3">
        <v>44197</v>
      </c>
      <c r="D21" s="6">
        <v>135506</v>
      </c>
      <c r="E21" s="6">
        <v>0</v>
      </c>
      <c r="F21" s="6">
        <v>0</v>
      </c>
      <c r="G21" s="6">
        <v>0</v>
      </c>
      <c r="H21" s="6">
        <v>0</v>
      </c>
      <c r="I21" s="6">
        <v>0</v>
      </c>
      <c r="J21" s="6">
        <v>0</v>
      </c>
      <c r="K21" s="6">
        <v>0</v>
      </c>
      <c r="L21" s="6">
        <v>135506</v>
      </c>
      <c r="M21" s="6">
        <v>135506</v>
      </c>
    </row>
    <row r="22" spans="1:13" x14ac:dyDescent="0.35">
      <c r="A22" s="2" t="s">
        <v>31</v>
      </c>
      <c r="B22" s="3">
        <v>44071</v>
      </c>
      <c r="C22" s="3">
        <v>44197</v>
      </c>
      <c r="D22" s="6">
        <v>220000</v>
      </c>
      <c r="E22" s="6">
        <v>0</v>
      </c>
      <c r="F22" s="6">
        <v>0</v>
      </c>
      <c r="G22" s="6">
        <v>0</v>
      </c>
      <c r="H22" s="6">
        <v>0</v>
      </c>
      <c r="I22" s="6">
        <v>0</v>
      </c>
      <c r="J22" s="6">
        <v>0</v>
      </c>
      <c r="K22" s="6">
        <v>0</v>
      </c>
      <c r="L22" s="6">
        <v>220000</v>
      </c>
      <c r="M22" s="6">
        <v>220000</v>
      </c>
    </row>
    <row r="23" spans="1:13" x14ac:dyDescent="0.35">
      <c r="A23" s="2" t="s">
        <v>32</v>
      </c>
      <c r="B23" s="3">
        <v>44074</v>
      </c>
      <c r="C23" s="3">
        <v>44197</v>
      </c>
      <c r="D23" s="6">
        <v>322519</v>
      </c>
      <c r="E23" s="6">
        <v>0</v>
      </c>
      <c r="F23" s="6">
        <v>0</v>
      </c>
      <c r="G23" s="6">
        <v>0</v>
      </c>
      <c r="H23" s="6">
        <v>0</v>
      </c>
      <c r="I23" s="6">
        <v>0</v>
      </c>
      <c r="J23" s="6">
        <v>0</v>
      </c>
      <c r="K23" s="6">
        <v>0</v>
      </c>
      <c r="L23" s="6">
        <v>322519</v>
      </c>
      <c r="M23" s="6">
        <v>322519</v>
      </c>
    </row>
    <row r="24" spans="1:13" x14ac:dyDescent="0.35">
      <c r="A24" s="2" t="s">
        <v>33</v>
      </c>
      <c r="B24" s="3">
        <v>44074</v>
      </c>
      <c r="C24" s="3">
        <v>44197</v>
      </c>
      <c r="D24" s="6">
        <v>5652192</v>
      </c>
      <c r="E24" s="6">
        <v>0</v>
      </c>
      <c r="F24" s="6">
        <v>0</v>
      </c>
      <c r="G24" s="6">
        <v>0</v>
      </c>
      <c r="H24" s="6">
        <v>0</v>
      </c>
      <c r="I24" s="6">
        <v>0</v>
      </c>
      <c r="J24" s="6">
        <v>0</v>
      </c>
      <c r="K24" s="6">
        <v>0</v>
      </c>
      <c r="L24" s="6">
        <v>5652192</v>
      </c>
      <c r="M24" s="6">
        <v>5652192</v>
      </c>
    </row>
    <row r="25" spans="1:13" x14ac:dyDescent="0.35">
      <c r="A25" s="2" t="s">
        <v>34</v>
      </c>
      <c r="B25" s="3">
        <v>44074</v>
      </c>
      <c r="C25" s="3">
        <v>44197</v>
      </c>
      <c r="D25" s="6">
        <v>111880</v>
      </c>
      <c r="E25" s="6">
        <v>0</v>
      </c>
      <c r="F25" s="6">
        <v>0</v>
      </c>
      <c r="G25" s="6">
        <v>0</v>
      </c>
      <c r="H25" s="6">
        <v>0</v>
      </c>
      <c r="I25" s="6">
        <v>0</v>
      </c>
      <c r="J25" s="6">
        <v>0</v>
      </c>
      <c r="K25" s="6">
        <v>0</v>
      </c>
      <c r="L25" s="6">
        <v>111880</v>
      </c>
      <c r="M25" s="6">
        <v>111880</v>
      </c>
    </row>
    <row r="26" spans="1:13" x14ac:dyDescent="0.35">
      <c r="A26" s="2" t="s">
        <v>35</v>
      </c>
      <c r="B26" s="3">
        <v>44074</v>
      </c>
      <c r="C26" s="3">
        <v>44197</v>
      </c>
      <c r="D26" s="6">
        <v>115677</v>
      </c>
      <c r="E26" s="6">
        <v>0</v>
      </c>
      <c r="F26" s="6">
        <v>0</v>
      </c>
      <c r="G26" s="6">
        <v>0</v>
      </c>
      <c r="H26" s="6">
        <v>0</v>
      </c>
      <c r="I26" s="6">
        <v>0</v>
      </c>
      <c r="J26" s="6">
        <v>0</v>
      </c>
      <c r="K26" s="6">
        <v>0</v>
      </c>
      <c r="L26" s="6">
        <v>115677</v>
      </c>
      <c r="M26" s="6">
        <v>115677</v>
      </c>
    </row>
    <row r="27" spans="1:13" x14ac:dyDescent="0.35">
      <c r="A27" s="2" t="s">
        <v>36</v>
      </c>
      <c r="B27" s="3">
        <v>44074</v>
      </c>
      <c r="C27" s="3">
        <v>44197</v>
      </c>
      <c r="D27" s="6">
        <v>149184</v>
      </c>
      <c r="E27" s="6">
        <v>0</v>
      </c>
      <c r="F27" s="6">
        <v>0</v>
      </c>
      <c r="G27" s="6">
        <v>0</v>
      </c>
      <c r="H27" s="6">
        <v>0</v>
      </c>
      <c r="I27" s="6">
        <v>0</v>
      </c>
      <c r="J27" s="6">
        <v>0</v>
      </c>
      <c r="K27" s="6">
        <v>0</v>
      </c>
      <c r="L27" s="6">
        <v>149184</v>
      </c>
      <c r="M27" s="6">
        <v>149184</v>
      </c>
    </row>
    <row r="28" spans="1:13" x14ac:dyDescent="0.35">
      <c r="A28" s="2" t="s">
        <v>37</v>
      </c>
      <c r="B28" s="3">
        <v>44075</v>
      </c>
      <c r="C28" s="3">
        <v>44197</v>
      </c>
      <c r="D28" s="6">
        <v>321040</v>
      </c>
      <c r="E28" s="6">
        <v>0</v>
      </c>
      <c r="F28" s="6">
        <v>0</v>
      </c>
      <c r="G28" s="6">
        <v>0</v>
      </c>
      <c r="H28" s="6">
        <v>0</v>
      </c>
      <c r="I28" s="6">
        <v>0</v>
      </c>
      <c r="J28" s="6">
        <v>0</v>
      </c>
      <c r="K28" s="6">
        <v>0</v>
      </c>
      <c r="L28" s="6">
        <v>321040</v>
      </c>
      <c r="M28" s="6">
        <v>321040</v>
      </c>
    </row>
    <row r="29" spans="1:13" x14ac:dyDescent="0.35">
      <c r="A29" s="2" t="s">
        <v>38</v>
      </c>
      <c r="B29" s="3">
        <v>44076</v>
      </c>
      <c r="C29" s="3">
        <v>44197</v>
      </c>
      <c r="D29" s="6">
        <v>2089755</v>
      </c>
      <c r="E29" s="6">
        <v>0</v>
      </c>
      <c r="F29" s="6">
        <v>0</v>
      </c>
      <c r="G29" s="6">
        <v>0</v>
      </c>
      <c r="H29" s="6">
        <v>0</v>
      </c>
      <c r="I29" s="6">
        <v>0</v>
      </c>
      <c r="J29" s="6">
        <v>0</v>
      </c>
      <c r="K29" s="6">
        <v>0</v>
      </c>
      <c r="L29" s="6">
        <v>2089755</v>
      </c>
      <c r="M29" s="6">
        <v>2089755</v>
      </c>
    </row>
    <row r="30" spans="1:13" x14ac:dyDescent="0.35">
      <c r="A30" s="2" t="s">
        <v>39</v>
      </c>
      <c r="B30" s="3">
        <v>44081</v>
      </c>
      <c r="C30" s="3">
        <v>44197</v>
      </c>
      <c r="D30" s="6">
        <v>220000</v>
      </c>
      <c r="E30" s="6">
        <v>0</v>
      </c>
      <c r="F30" s="6">
        <v>0</v>
      </c>
      <c r="G30" s="6">
        <v>0</v>
      </c>
      <c r="H30" s="6">
        <v>0</v>
      </c>
      <c r="I30" s="6">
        <v>0</v>
      </c>
      <c r="J30" s="6">
        <v>0</v>
      </c>
      <c r="K30" s="6">
        <v>0</v>
      </c>
      <c r="L30" s="6">
        <v>220000</v>
      </c>
      <c r="M30" s="6">
        <v>220000</v>
      </c>
    </row>
    <row r="31" spans="1:13" x14ac:dyDescent="0.35">
      <c r="A31" s="2" t="s">
        <v>40</v>
      </c>
      <c r="B31" s="3">
        <v>44089</v>
      </c>
      <c r="C31" s="3">
        <v>44197</v>
      </c>
      <c r="D31" s="6">
        <v>990966</v>
      </c>
      <c r="E31" s="6">
        <v>0</v>
      </c>
      <c r="F31" s="6">
        <v>0</v>
      </c>
      <c r="G31" s="6">
        <v>0</v>
      </c>
      <c r="H31" s="6">
        <v>0</v>
      </c>
      <c r="I31" s="6">
        <v>0</v>
      </c>
      <c r="J31" s="6">
        <v>0</v>
      </c>
      <c r="K31" s="6">
        <v>0</v>
      </c>
      <c r="L31" s="6">
        <v>990966</v>
      </c>
      <c r="M31" s="6">
        <v>990966</v>
      </c>
    </row>
    <row r="32" spans="1:13" x14ac:dyDescent="0.35">
      <c r="A32" s="2" t="s">
        <v>43</v>
      </c>
      <c r="B32" s="3">
        <v>44182</v>
      </c>
      <c r="C32" s="3">
        <v>44197</v>
      </c>
      <c r="D32" s="6">
        <v>433988</v>
      </c>
      <c r="E32" s="6">
        <v>0</v>
      </c>
      <c r="F32" s="6">
        <v>0</v>
      </c>
      <c r="G32" s="6">
        <v>0</v>
      </c>
      <c r="H32" s="6">
        <v>0</v>
      </c>
      <c r="I32" s="6">
        <v>0</v>
      </c>
      <c r="J32" s="6">
        <v>0</v>
      </c>
      <c r="K32" s="6">
        <v>0</v>
      </c>
      <c r="L32" s="6">
        <v>433988</v>
      </c>
      <c r="M32" s="6">
        <v>433988</v>
      </c>
    </row>
    <row r="33" spans="1:13" x14ac:dyDescent="0.35">
      <c r="A33" s="2" t="s">
        <v>44</v>
      </c>
      <c r="B33" s="3">
        <v>44212</v>
      </c>
      <c r="C33" s="3">
        <v>44228</v>
      </c>
      <c r="D33" s="6">
        <v>216994</v>
      </c>
      <c r="E33" s="6">
        <v>0</v>
      </c>
      <c r="F33" s="6">
        <v>0</v>
      </c>
      <c r="G33" s="6">
        <v>0</v>
      </c>
      <c r="H33" s="6">
        <v>0</v>
      </c>
      <c r="I33" s="6">
        <v>0</v>
      </c>
      <c r="J33" s="6">
        <v>0</v>
      </c>
      <c r="K33" s="6">
        <v>0</v>
      </c>
      <c r="L33" s="6">
        <v>216994</v>
      </c>
      <c r="M33" s="6">
        <v>216994</v>
      </c>
    </row>
    <row r="34" spans="1:13" x14ac:dyDescent="0.35">
      <c r="A34" s="2" t="s">
        <v>45</v>
      </c>
      <c r="B34" s="3">
        <v>44212</v>
      </c>
      <c r="C34" s="3">
        <v>44228</v>
      </c>
      <c r="D34" s="6">
        <v>216994</v>
      </c>
      <c r="E34" s="6">
        <v>0</v>
      </c>
      <c r="F34" s="6">
        <v>0</v>
      </c>
      <c r="G34" s="6">
        <v>0</v>
      </c>
      <c r="H34" s="6">
        <v>0</v>
      </c>
      <c r="I34" s="6">
        <v>0</v>
      </c>
      <c r="J34" s="6">
        <v>0</v>
      </c>
      <c r="K34" s="6">
        <v>0</v>
      </c>
      <c r="L34" s="6">
        <v>216994</v>
      </c>
      <c r="M34" s="6">
        <v>216994</v>
      </c>
    </row>
    <row r="35" spans="1:13" x14ac:dyDescent="0.35">
      <c r="A35" s="2" t="s">
        <v>47</v>
      </c>
      <c r="B35" s="3">
        <v>44214</v>
      </c>
      <c r="C35" s="3">
        <v>44228</v>
      </c>
      <c r="D35" s="6">
        <v>297826</v>
      </c>
      <c r="E35" s="6">
        <v>0</v>
      </c>
      <c r="F35" s="6">
        <v>0</v>
      </c>
      <c r="G35" s="6">
        <v>0</v>
      </c>
      <c r="H35" s="6">
        <v>0</v>
      </c>
      <c r="I35" s="6">
        <v>0</v>
      </c>
      <c r="J35" s="6">
        <v>0</v>
      </c>
      <c r="K35" s="6">
        <v>0</v>
      </c>
      <c r="L35" s="6">
        <v>297826</v>
      </c>
      <c r="M35" s="6">
        <v>297826</v>
      </c>
    </row>
    <row r="36" spans="1:13" x14ac:dyDescent="0.35">
      <c r="A36" s="2" t="s">
        <v>48</v>
      </c>
      <c r="B36" s="3">
        <v>44214</v>
      </c>
      <c r="C36" s="3">
        <v>44228</v>
      </c>
      <c r="D36" s="6">
        <v>297826</v>
      </c>
      <c r="E36" s="6">
        <v>0</v>
      </c>
      <c r="F36" s="6">
        <v>0</v>
      </c>
      <c r="G36" s="6">
        <v>0</v>
      </c>
      <c r="H36" s="6">
        <v>0</v>
      </c>
      <c r="I36" s="6">
        <v>0</v>
      </c>
      <c r="J36" s="6">
        <v>0</v>
      </c>
      <c r="K36" s="6">
        <v>0</v>
      </c>
      <c r="L36" s="6">
        <v>297826</v>
      </c>
      <c r="M36" s="6">
        <v>297826</v>
      </c>
    </row>
    <row r="37" spans="1:13" x14ac:dyDescent="0.35">
      <c r="A37" s="2" t="s">
        <v>49</v>
      </c>
      <c r="B37" s="3">
        <v>44214</v>
      </c>
      <c r="C37" s="3">
        <v>44228</v>
      </c>
      <c r="D37" s="6">
        <v>297826</v>
      </c>
      <c r="E37" s="6">
        <v>0</v>
      </c>
      <c r="F37" s="6">
        <v>0</v>
      </c>
      <c r="G37" s="6">
        <v>0</v>
      </c>
      <c r="H37" s="6">
        <v>0</v>
      </c>
      <c r="I37" s="6">
        <v>0</v>
      </c>
      <c r="J37" s="6">
        <v>0</v>
      </c>
      <c r="K37" s="6">
        <v>0</v>
      </c>
      <c r="L37" s="6">
        <v>297826</v>
      </c>
      <c r="M37" s="6">
        <v>297826</v>
      </c>
    </row>
    <row r="38" spans="1:13" x14ac:dyDescent="0.35">
      <c r="A38" s="2" t="s">
        <v>51</v>
      </c>
      <c r="B38" s="3">
        <v>44218</v>
      </c>
      <c r="C38" s="3">
        <v>44228</v>
      </c>
      <c r="D38" s="6">
        <v>80832</v>
      </c>
      <c r="E38" s="6">
        <v>0</v>
      </c>
      <c r="F38" s="6">
        <v>0</v>
      </c>
      <c r="G38" s="6">
        <v>0</v>
      </c>
      <c r="H38" s="6">
        <v>0</v>
      </c>
      <c r="I38" s="6">
        <v>0</v>
      </c>
      <c r="J38" s="6">
        <v>0</v>
      </c>
      <c r="K38" s="6">
        <v>0</v>
      </c>
      <c r="L38" s="6">
        <v>80832</v>
      </c>
      <c r="M38" s="6">
        <v>80832</v>
      </c>
    </row>
    <row r="39" spans="1:13" x14ac:dyDescent="0.35">
      <c r="A39" s="2" t="s">
        <v>53</v>
      </c>
      <c r="B39" s="3">
        <v>44242</v>
      </c>
      <c r="C39" s="3">
        <v>44256</v>
      </c>
      <c r="D39" s="6">
        <v>80832</v>
      </c>
      <c r="E39" s="6">
        <v>0</v>
      </c>
      <c r="F39" s="6">
        <v>0</v>
      </c>
      <c r="G39" s="6">
        <v>0</v>
      </c>
      <c r="H39" s="6">
        <v>0</v>
      </c>
      <c r="I39" s="6">
        <v>0</v>
      </c>
      <c r="J39" s="6">
        <v>0</v>
      </c>
      <c r="K39" s="6">
        <v>0</v>
      </c>
      <c r="L39" s="6">
        <v>80832</v>
      </c>
      <c r="M39" s="6">
        <v>80832</v>
      </c>
    </row>
    <row r="40" spans="1:13" x14ac:dyDescent="0.35">
      <c r="A40" s="2" t="s">
        <v>46</v>
      </c>
      <c r="B40" s="3">
        <v>44214</v>
      </c>
      <c r="C40" s="3">
        <v>44287</v>
      </c>
      <c r="D40" s="6">
        <v>216994</v>
      </c>
      <c r="E40" s="6">
        <v>0</v>
      </c>
      <c r="F40" s="6">
        <v>0</v>
      </c>
      <c r="G40" s="6">
        <v>0</v>
      </c>
      <c r="H40" s="6">
        <v>0</v>
      </c>
      <c r="I40" s="6">
        <v>0</v>
      </c>
      <c r="J40" s="6">
        <v>0</v>
      </c>
      <c r="K40" s="6">
        <v>0</v>
      </c>
      <c r="L40" s="6">
        <v>216994</v>
      </c>
      <c r="M40" s="6">
        <v>216994</v>
      </c>
    </row>
    <row r="41" spans="1:13" x14ac:dyDescent="0.35">
      <c r="A41" s="2" t="s">
        <v>50</v>
      </c>
      <c r="B41" s="3">
        <v>44214</v>
      </c>
      <c r="C41" s="3">
        <v>44287</v>
      </c>
      <c r="D41" s="6">
        <v>297826</v>
      </c>
      <c r="E41" s="6">
        <v>0</v>
      </c>
      <c r="F41" s="6">
        <v>0</v>
      </c>
      <c r="G41" s="6">
        <v>0</v>
      </c>
      <c r="H41" s="6">
        <v>0</v>
      </c>
      <c r="I41" s="6">
        <v>0</v>
      </c>
      <c r="J41" s="6">
        <v>0</v>
      </c>
      <c r="K41" s="6">
        <v>0</v>
      </c>
      <c r="L41" s="6">
        <v>297826</v>
      </c>
      <c r="M41" s="6">
        <v>297826</v>
      </c>
    </row>
    <row r="42" spans="1:13" x14ac:dyDescent="0.35">
      <c r="A42" s="2" t="s">
        <v>52</v>
      </c>
      <c r="B42" s="3">
        <v>44225</v>
      </c>
      <c r="C42" s="3">
        <v>44287</v>
      </c>
      <c r="D42" s="6">
        <v>316994</v>
      </c>
      <c r="E42" s="6">
        <v>0</v>
      </c>
      <c r="F42" s="6">
        <v>0</v>
      </c>
      <c r="G42" s="6">
        <v>0</v>
      </c>
      <c r="H42" s="6">
        <v>0</v>
      </c>
      <c r="I42" s="6">
        <v>0</v>
      </c>
      <c r="J42" s="6">
        <v>0</v>
      </c>
      <c r="K42" s="6">
        <v>0</v>
      </c>
      <c r="L42" s="6">
        <v>316994</v>
      </c>
      <c r="M42" s="6">
        <v>316994</v>
      </c>
    </row>
    <row r="43" spans="1:13" x14ac:dyDescent="0.35">
      <c r="A43" s="2" t="s">
        <v>54</v>
      </c>
      <c r="B43" s="3">
        <v>44246</v>
      </c>
      <c r="C43" s="3">
        <v>44287</v>
      </c>
      <c r="D43" s="6">
        <v>249451</v>
      </c>
      <c r="E43" s="6">
        <v>0</v>
      </c>
      <c r="F43" s="6">
        <v>0</v>
      </c>
      <c r="G43" s="6">
        <v>0</v>
      </c>
      <c r="H43" s="6">
        <v>0</v>
      </c>
      <c r="I43" s="6">
        <v>0</v>
      </c>
      <c r="J43" s="6">
        <v>0</v>
      </c>
      <c r="K43" s="6">
        <v>0</v>
      </c>
      <c r="L43" s="6">
        <v>249451</v>
      </c>
      <c r="M43" s="6">
        <v>249451</v>
      </c>
    </row>
    <row r="44" spans="1:13" x14ac:dyDescent="0.35">
      <c r="A44" s="2" t="s">
        <v>55</v>
      </c>
      <c r="B44" s="3">
        <v>44254</v>
      </c>
      <c r="C44" s="3">
        <v>44287</v>
      </c>
      <c r="D44" s="6">
        <v>149924</v>
      </c>
      <c r="E44" s="6">
        <v>0</v>
      </c>
      <c r="F44" s="6">
        <v>0</v>
      </c>
      <c r="G44" s="6">
        <v>0</v>
      </c>
      <c r="H44" s="6">
        <v>0</v>
      </c>
      <c r="I44" s="6">
        <v>0</v>
      </c>
      <c r="J44" s="6">
        <v>0</v>
      </c>
      <c r="K44" s="6">
        <v>0</v>
      </c>
      <c r="L44" s="6">
        <v>149924</v>
      </c>
      <c r="M44" s="6">
        <v>149924</v>
      </c>
    </row>
    <row r="45" spans="1:13" x14ac:dyDescent="0.35">
      <c r="A45" s="2" t="s">
        <v>56</v>
      </c>
      <c r="B45" s="3">
        <v>44256</v>
      </c>
      <c r="C45" s="3">
        <v>44287</v>
      </c>
      <c r="D45" s="6">
        <v>80832</v>
      </c>
      <c r="E45" s="6">
        <v>0</v>
      </c>
      <c r="F45" s="6">
        <v>0</v>
      </c>
      <c r="G45" s="6">
        <v>0</v>
      </c>
      <c r="H45" s="6">
        <v>0</v>
      </c>
      <c r="I45" s="6">
        <v>0</v>
      </c>
      <c r="J45" s="6">
        <v>0</v>
      </c>
      <c r="K45" s="6">
        <v>0</v>
      </c>
      <c r="L45" s="6">
        <v>80832</v>
      </c>
      <c r="M45" s="6">
        <v>80832</v>
      </c>
    </row>
    <row r="46" spans="1:13" x14ac:dyDescent="0.35">
      <c r="A46" s="2" t="s">
        <v>57</v>
      </c>
      <c r="B46" s="3">
        <v>44257</v>
      </c>
      <c r="C46" s="3">
        <v>44287</v>
      </c>
      <c r="D46" s="6">
        <v>216994</v>
      </c>
      <c r="E46" s="6">
        <v>0</v>
      </c>
      <c r="F46" s="6">
        <v>0</v>
      </c>
      <c r="G46" s="6">
        <v>0</v>
      </c>
      <c r="H46" s="6">
        <v>0</v>
      </c>
      <c r="I46" s="6">
        <v>0</v>
      </c>
      <c r="J46" s="6">
        <v>0</v>
      </c>
      <c r="K46" s="6">
        <v>0</v>
      </c>
      <c r="L46" s="6">
        <v>216994</v>
      </c>
      <c r="M46" s="6">
        <v>216994</v>
      </c>
    </row>
    <row r="47" spans="1:13" x14ac:dyDescent="0.35">
      <c r="A47" s="2" t="s">
        <v>59</v>
      </c>
      <c r="B47" s="3">
        <v>44279</v>
      </c>
      <c r="C47" s="3">
        <v>44287</v>
      </c>
      <c r="D47" s="6">
        <v>80832</v>
      </c>
      <c r="E47" s="6">
        <v>0</v>
      </c>
      <c r="F47" s="6">
        <v>0</v>
      </c>
      <c r="G47" s="6">
        <v>0</v>
      </c>
      <c r="H47" s="6">
        <v>0</v>
      </c>
      <c r="I47" s="6">
        <v>0</v>
      </c>
      <c r="J47" s="6">
        <v>0</v>
      </c>
      <c r="K47" s="6">
        <v>0</v>
      </c>
      <c r="L47" s="6">
        <v>80832</v>
      </c>
      <c r="M47" s="6">
        <v>80832</v>
      </c>
    </row>
    <row r="48" spans="1:13" x14ac:dyDescent="0.35">
      <c r="A48" s="2" t="s">
        <v>60</v>
      </c>
      <c r="B48" s="3">
        <v>44328</v>
      </c>
      <c r="C48" s="3">
        <v>44348</v>
      </c>
      <c r="D48" s="6">
        <v>80832</v>
      </c>
      <c r="E48" s="6">
        <v>0</v>
      </c>
      <c r="F48" s="6">
        <v>0</v>
      </c>
      <c r="G48" s="6">
        <v>0</v>
      </c>
      <c r="H48" s="6">
        <v>0</v>
      </c>
      <c r="I48" s="6">
        <v>0</v>
      </c>
      <c r="J48" s="6">
        <v>0</v>
      </c>
      <c r="K48" s="6">
        <v>0</v>
      </c>
      <c r="L48" s="6">
        <v>80832</v>
      </c>
      <c r="M48" s="6">
        <v>80832</v>
      </c>
    </row>
    <row r="49" spans="1:13" x14ac:dyDescent="0.35">
      <c r="A49" s="2" t="s">
        <v>61</v>
      </c>
      <c r="B49" s="3">
        <v>44369</v>
      </c>
      <c r="C49" s="3">
        <v>44378</v>
      </c>
      <c r="D49" s="6">
        <v>80832</v>
      </c>
      <c r="E49" s="6">
        <v>0</v>
      </c>
      <c r="F49" s="6">
        <v>0</v>
      </c>
      <c r="G49" s="6">
        <v>0</v>
      </c>
      <c r="H49" s="6">
        <v>0</v>
      </c>
      <c r="I49" s="6">
        <v>0</v>
      </c>
      <c r="J49" s="6">
        <v>0</v>
      </c>
      <c r="K49" s="6">
        <v>0</v>
      </c>
      <c r="L49" s="6">
        <v>80832</v>
      </c>
      <c r="M49" s="6">
        <v>80832</v>
      </c>
    </row>
    <row r="50" spans="1:13" x14ac:dyDescent="0.35">
      <c r="A50" s="2" t="s">
        <v>62</v>
      </c>
      <c r="B50" s="3">
        <v>44378</v>
      </c>
      <c r="C50" s="3">
        <v>44409</v>
      </c>
      <c r="D50" s="6">
        <v>216994</v>
      </c>
      <c r="E50" s="6">
        <v>0</v>
      </c>
      <c r="F50" s="6">
        <v>0</v>
      </c>
      <c r="G50" s="6">
        <v>0</v>
      </c>
      <c r="H50" s="6">
        <v>0</v>
      </c>
      <c r="I50" s="6">
        <v>0</v>
      </c>
      <c r="J50" s="6">
        <v>0</v>
      </c>
      <c r="K50" s="6">
        <v>0</v>
      </c>
      <c r="L50" s="6">
        <v>216994</v>
      </c>
      <c r="M50" s="6">
        <v>216994</v>
      </c>
    </row>
    <row r="51" spans="1:13" x14ac:dyDescent="0.35">
      <c r="A51" s="2" t="s">
        <v>63</v>
      </c>
      <c r="B51" s="3">
        <v>44385</v>
      </c>
      <c r="C51" s="3">
        <v>44409</v>
      </c>
      <c r="D51" s="6">
        <v>80832</v>
      </c>
      <c r="E51" s="6">
        <v>0</v>
      </c>
      <c r="F51" s="6">
        <v>0</v>
      </c>
      <c r="G51" s="6">
        <v>0</v>
      </c>
      <c r="H51" s="6">
        <v>0</v>
      </c>
      <c r="I51" s="6">
        <v>0</v>
      </c>
      <c r="J51" s="6">
        <v>0</v>
      </c>
      <c r="K51" s="6">
        <v>0</v>
      </c>
      <c r="L51" s="6">
        <v>80832</v>
      </c>
      <c r="M51" s="6">
        <v>80832</v>
      </c>
    </row>
    <row r="52" spans="1:13" x14ac:dyDescent="0.35">
      <c r="A52" s="2" t="s">
        <v>64</v>
      </c>
      <c r="B52" s="3">
        <v>44394</v>
      </c>
      <c r="C52" s="3">
        <v>44409</v>
      </c>
      <c r="D52" s="6">
        <v>297826</v>
      </c>
      <c r="E52" s="6">
        <v>0</v>
      </c>
      <c r="F52" s="6">
        <v>0</v>
      </c>
      <c r="G52" s="6">
        <v>0</v>
      </c>
      <c r="H52" s="6">
        <v>0</v>
      </c>
      <c r="I52" s="6">
        <v>0</v>
      </c>
      <c r="J52" s="6">
        <v>0</v>
      </c>
      <c r="K52" s="6">
        <v>0</v>
      </c>
      <c r="L52" s="6">
        <v>297826</v>
      </c>
      <c r="M52" s="6">
        <v>297826</v>
      </c>
    </row>
    <row r="53" spans="1:13" x14ac:dyDescent="0.35">
      <c r="A53" s="2" t="s">
        <v>65</v>
      </c>
      <c r="B53" s="3">
        <v>44425</v>
      </c>
      <c r="C53" s="3">
        <v>44440</v>
      </c>
      <c r="D53" s="6">
        <v>297826</v>
      </c>
      <c r="E53" s="6">
        <v>0</v>
      </c>
      <c r="F53" s="6">
        <v>0</v>
      </c>
      <c r="G53" s="6">
        <v>0</v>
      </c>
      <c r="H53" s="6">
        <v>0</v>
      </c>
      <c r="I53" s="6">
        <v>0</v>
      </c>
      <c r="J53" s="6">
        <v>0</v>
      </c>
      <c r="K53" s="6">
        <v>0</v>
      </c>
      <c r="L53" s="6">
        <v>297826</v>
      </c>
      <c r="M53" s="6">
        <v>297826</v>
      </c>
    </row>
    <row r="54" spans="1:13" x14ac:dyDescent="0.35">
      <c r="A54" s="2" t="s">
        <v>66</v>
      </c>
      <c r="B54" s="3">
        <v>44428</v>
      </c>
      <c r="C54" s="3">
        <v>44440</v>
      </c>
      <c r="D54" s="6">
        <v>80832</v>
      </c>
      <c r="E54" s="6">
        <v>0</v>
      </c>
      <c r="F54" s="6">
        <v>0</v>
      </c>
      <c r="G54" s="6">
        <v>0</v>
      </c>
      <c r="H54" s="6">
        <v>0</v>
      </c>
      <c r="I54" s="6">
        <v>0</v>
      </c>
      <c r="J54" s="6">
        <v>0</v>
      </c>
      <c r="K54" s="6">
        <v>0</v>
      </c>
      <c r="L54" s="6">
        <v>80832</v>
      </c>
      <c r="M54" s="6">
        <v>80832</v>
      </c>
    </row>
    <row r="55" spans="1:13" x14ac:dyDescent="0.35">
      <c r="A55" s="2" t="s">
        <v>67</v>
      </c>
      <c r="B55" s="3">
        <v>44431</v>
      </c>
      <c r="C55" s="3">
        <v>44440</v>
      </c>
      <c r="D55" s="6">
        <v>80832</v>
      </c>
      <c r="E55" s="6">
        <v>0</v>
      </c>
      <c r="F55" s="6">
        <v>0</v>
      </c>
      <c r="G55" s="6">
        <v>0</v>
      </c>
      <c r="H55" s="6">
        <v>0</v>
      </c>
      <c r="I55" s="6">
        <v>0</v>
      </c>
      <c r="J55" s="6">
        <v>0</v>
      </c>
      <c r="K55" s="6">
        <v>0</v>
      </c>
      <c r="L55" s="6">
        <v>80832</v>
      </c>
      <c r="M55" s="6">
        <v>80832</v>
      </c>
    </row>
    <row r="56" spans="1:13" x14ac:dyDescent="0.35">
      <c r="A56" s="2" t="s">
        <v>70</v>
      </c>
      <c r="B56" s="3">
        <v>44442</v>
      </c>
      <c r="C56" s="3">
        <v>44470</v>
      </c>
      <c r="D56" s="6">
        <v>297826</v>
      </c>
      <c r="E56" s="6">
        <v>0</v>
      </c>
      <c r="F56" s="6">
        <v>0</v>
      </c>
      <c r="G56" s="6">
        <v>0</v>
      </c>
      <c r="H56" s="6">
        <v>0</v>
      </c>
      <c r="I56" s="6">
        <v>0</v>
      </c>
      <c r="J56" s="6">
        <v>0</v>
      </c>
      <c r="K56" s="6">
        <v>0</v>
      </c>
      <c r="L56" s="6">
        <v>297826</v>
      </c>
      <c r="M56" s="6">
        <v>297826</v>
      </c>
    </row>
    <row r="57" spans="1:13" x14ac:dyDescent="0.35">
      <c r="A57" s="2" t="s">
        <v>71</v>
      </c>
      <c r="B57" s="3">
        <v>44442</v>
      </c>
      <c r="C57" s="3">
        <v>44470</v>
      </c>
      <c r="D57" s="6">
        <v>297826</v>
      </c>
      <c r="E57" s="6">
        <v>0</v>
      </c>
      <c r="F57" s="6">
        <v>0</v>
      </c>
      <c r="G57" s="6">
        <v>0</v>
      </c>
      <c r="H57" s="6">
        <v>0</v>
      </c>
      <c r="I57" s="6">
        <v>0</v>
      </c>
      <c r="J57" s="6">
        <v>0</v>
      </c>
      <c r="K57" s="6">
        <v>0</v>
      </c>
      <c r="L57" s="6">
        <v>297826</v>
      </c>
      <c r="M57" s="6">
        <v>297826</v>
      </c>
    </row>
    <row r="58" spans="1:13" x14ac:dyDescent="0.35">
      <c r="A58" s="2" t="s">
        <v>72</v>
      </c>
      <c r="B58" s="3">
        <v>44442</v>
      </c>
      <c r="C58" s="3">
        <v>44470</v>
      </c>
      <c r="D58" s="6">
        <v>297826</v>
      </c>
      <c r="E58" s="6">
        <v>0</v>
      </c>
      <c r="F58" s="6">
        <v>0</v>
      </c>
      <c r="G58" s="6">
        <v>0</v>
      </c>
      <c r="H58" s="6">
        <v>0</v>
      </c>
      <c r="I58" s="6">
        <v>0</v>
      </c>
      <c r="J58" s="6">
        <v>0</v>
      </c>
      <c r="K58" s="6">
        <v>0</v>
      </c>
      <c r="L58" s="6">
        <v>297826</v>
      </c>
      <c r="M58" s="6">
        <v>297826</v>
      </c>
    </row>
    <row r="59" spans="1:13" x14ac:dyDescent="0.35">
      <c r="A59" s="2" t="s">
        <v>73</v>
      </c>
      <c r="B59" s="3">
        <v>44452</v>
      </c>
      <c r="C59" s="3">
        <v>44470</v>
      </c>
      <c r="D59" s="6">
        <v>297826</v>
      </c>
      <c r="E59" s="6">
        <v>0</v>
      </c>
      <c r="F59" s="6">
        <v>0</v>
      </c>
      <c r="G59" s="6">
        <v>0</v>
      </c>
      <c r="H59" s="6">
        <v>0</v>
      </c>
      <c r="I59" s="6">
        <v>0</v>
      </c>
      <c r="J59" s="6">
        <v>0</v>
      </c>
      <c r="K59" s="6">
        <v>0</v>
      </c>
      <c r="L59" s="6">
        <v>297826</v>
      </c>
      <c r="M59" s="6">
        <v>297826</v>
      </c>
    </row>
    <row r="60" spans="1:13" x14ac:dyDescent="0.35">
      <c r="A60" s="2" t="s">
        <v>74</v>
      </c>
      <c r="B60" s="3">
        <v>44483</v>
      </c>
      <c r="C60" s="3">
        <v>44501</v>
      </c>
      <c r="D60" s="6">
        <v>216994</v>
      </c>
      <c r="E60" s="6">
        <v>0</v>
      </c>
      <c r="F60" s="6">
        <v>0</v>
      </c>
      <c r="G60" s="6">
        <v>0</v>
      </c>
      <c r="H60" s="6">
        <v>0</v>
      </c>
      <c r="I60" s="6">
        <v>0</v>
      </c>
      <c r="J60" s="6">
        <v>0</v>
      </c>
      <c r="K60" s="6">
        <v>0</v>
      </c>
      <c r="L60" s="6">
        <v>216994</v>
      </c>
      <c r="M60" s="6">
        <v>216994</v>
      </c>
    </row>
    <row r="61" spans="1:13" x14ac:dyDescent="0.35">
      <c r="A61" s="2" t="s">
        <v>75</v>
      </c>
      <c r="B61" s="3">
        <v>44485</v>
      </c>
      <c r="C61" s="3">
        <v>44501</v>
      </c>
      <c r="D61" s="6">
        <v>80832</v>
      </c>
      <c r="E61" s="6">
        <v>0</v>
      </c>
      <c r="F61" s="6">
        <v>0</v>
      </c>
      <c r="G61" s="6">
        <v>0</v>
      </c>
      <c r="H61" s="6">
        <v>0</v>
      </c>
      <c r="I61" s="6">
        <v>0</v>
      </c>
      <c r="J61" s="6">
        <v>0</v>
      </c>
      <c r="K61" s="6">
        <v>0</v>
      </c>
      <c r="L61" s="6">
        <v>80832</v>
      </c>
      <c r="M61" s="6">
        <v>80832</v>
      </c>
    </row>
    <row r="62" spans="1:13" x14ac:dyDescent="0.35">
      <c r="A62" s="2" t="s">
        <v>76</v>
      </c>
      <c r="B62" s="3">
        <v>44486</v>
      </c>
      <c r="C62" s="3">
        <v>44501</v>
      </c>
      <c r="D62" s="6">
        <v>216994</v>
      </c>
      <c r="E62" s="6">
        <v>0</v>
      </c>
      <c r="F62" s="6">
        <v>0</v>
      </c>
      <c r="G62" s="6">
        <v>0</v>
      </c>
      <c r="H62" s="6">
        <v>0</v>
      </c>
      <c r="I62" s="6">
        <v>0</v>
      </c>
      <c r="J62" s="6">
        <v>0</v>
      </c>
      <c r="K62" s="6">
        <v>0</v>
      </c>
      <c r="L62" s="6">
        <v>216994</v>
      </c>
      <c r="M62" s="6">
        <v>216994</v>
      </c>
    </row>
    <row r="63" spans="1:13" x14ac:dyDescent="0.35">
      <c r="A63" s="2" t="s">
        <v>77</v>
      </c>
      <c r="B63" s="3">
        <v>44486</v>
      </c>
      <c r="C63" s="3">
        <v>44501</v>
      </c>
      <c r="D63" s="6">
        <v>216994</v>
      </c>
      <c r="E63" s="6">
        <v>0</v>
      </c>
      <c r="F63" s="6">
        <v>0</v>
      </c>
      <c r="G63" s="6">
        <v>0</v>
      </c>
      <c r="H63" s="6">
        <v>0</v>
      </c>
      <c r="I63" s="6">
        <v>0</v>
      </c>
      <c r="J63" s="6">
        <v>0</v>
      </c>
      <c r="K63" s="6">
        <v>0</v>
      </c>
      <c r="L63" s="6">
        <v>216994</v>
      </c>
      <c r="M63" s="6">
        <v>216994</v>
      </c>
    </row>
    <row r="64" spans="1:13" x14ac:dyDescent="0.35">
      <c r="A64" s="2" t="s">
        <v>58</v>
      </c>
      <c r="B64" s="3">
        <v>44270</v>
      </c>
      <c r="C64" s="3">
        <v>44531</v>
      </c>
      <c r="D64" s="6">
        <v>1630135</v>
      </c>
      <c r="E64" s="6">
        <v>0</v>
      </c>
      <c r="F64" s="6">
        <v>0</v>
      </c>
      <c r="G64" s="6">
        <v>0</v>
      </c>
      <c r="H64" s="6">
        <v>0</v>
      </c>
      <c r="I64" s="6">
        <v>0</v>
      </c>
      <c r="J64" s="6">
        <v>0</v>
      </c>
      <c r="K64" s="6">
        <v>0</v>
      </c>
      <c r="L64" s="6">
        <v>1630135</v>
      </c>
      <c r="M64" s="6">
        <v>1630135</v>
      </c>
    </row>
    <row r="65" spans="1:13" x14ac:dyDescent="0.35">
      <c r="A65" s="2" t="s">
        <v>69</v>
      </c>
      <c r="B65" s="3">
        <v>44432</v>
      </c>
      <c r="C65" s="3">
        <v>44531</v>
      </c>
      <c r="D65" s="6">
        <v>703003</v>
      </c>
      <c r="E65" s="6">
        <v>0</v>
      </c>
      <c r="F65" s="6">
        <v>0</v>
      </c>
      <c r="G65" s="6">
        <v>0</v>
      </c>
      <c r="H65" s="6">
        <v>0</v>
      </c>
      <c r="I65" s="6">
        <v>0</v>
      </c>
      <c r="J65" s="6">
        <v>0</v>
      </c>
      <c r="K65" s="6">
        <v>0</v>
      </c>
      <c r="L65" s="6">
        <v>703003</v>
      </c>
      <c r="M65" s="6">
        <v>703003</v>
      </c>
    </row>
    <row r="66" spans="1:13" x14ac:dyDescent="0.35">
      <c r="A66" s="2" t="s">
        <v>78</v>
      </c>
      <c r="B66" s="3">
        <v>44504</v>
      </c>
      <c r="C66" s="3">
        <v>44531</v>
      </c>
      <c r="D66" s="6">
        <v>80832</v>
      </c>
      <c r="E66" s="6">
        <v>0</v>
      </c>
      <c r="F66" s="6">
        <v>0</v>
      </c>
      <c r="G66" s="6">
        <v>0</v>
      </c>
      <c r="H66" s="6">
        <v>0</v>
      </c>
      <c r="I66" s="6">
        <v>0</v>
      </c>
      <c r="J66" s="6">
        <v>0</v>
      </c>
      <c r="K66" s="6">
        <v>0</v>
      </c>
      <c r="L66" s="6">
        <v>80832</v>
      </c>
      <c r="M66" s="6">
        <v>80832</v>
      </c>
    </row>
    <row r="67" spans="1:13" x14ac:dyDescent="0.35">
      <c r="A67" s="2" t="s">
        <v>81</v>
      </c>
      <c r="B67" s="3">
        <v>44524</v>
      </c>
      <c r="C67" s="3">
        <v>44531</v>
      </c>
      <c r="D67" s="6">
        <v>80832</v>
      </c>
      <c r="E67" s="6">
        <v>0</v>
      </c>
      <c r="F67" s="6">
        <v>0</v>
      </c>
      <c r="G67" s="6">
        <v>0</v>
      </c>
      <c r="H67" s="6">
        <v>0</v>
      </c>
      <c r="I67" s="6">
        <v>0</v>
      </c>
      <c r="J67" s="6">
        <v>0</v>
      </c>
      <c r="K67" s="6">
        <v>0</v>
      </c>
      <c r="L67" s="6">
        <v>80832</v>
      </c>
      <c r="M67" s="6">
        <v>80832</v>
      </c>
    </row>
    <row r="68" spans="1:13" x14ac:dyDescent="0.35">
      <c r="A68" s="2" t="s">
        <v>68</v>
      </c>
      <c r="B68" s="3">
        <v>44432</v>
      </c>
      <c r="C68" s="3">
        <v>44589</v>
      </c>
      <c r="D68" s="6">
        <v>389606</v>
      </c>
      <c r="E68" s="6">
        <v>0</v>
      </c>
      <c r="F68" s="6">
        <v>0</v>
      </c>
      <c r="G68" s="6">
        <v>0</v>
      </c>
      <c r="H68" s="6">
        <v>0</v>
      </c>
      <c r="I68" s="6">
        <v>0</v>
      </c>
      <c r="J68" s="6">
        <v>0</v>
      </c>
      <c r="K68" s="6">
        <v>0</v>
      </c>
      <c r="L68" s="6">
        <v>389606</v>
      </c>
      <c r="M68" s="6">
        <v>389606</v>
      </c>
    </row>
    <row r="69" spans="1:13" x14ac:dyDescent="0.35">
      <c r="A69" s="2" t="s">
        <v>79</v>
      </c>
      <c r="B69" s="3">
        <v>44512</v>
      </c>
      <c r="C69" s="3">
        <v>44589</v>
      </c>
      <c r="D69" s="6">
        <v>2540818</v>
      </c>
      <c r="E69" s="6">
        <v>0</v>
      </c>
      <c r="F69" s="6">
        <v>0</v>
      </c>
      <c r="G69" s="6">
        <v>0</v>
      </c>
      <c r="H69" s="6">
        <v>0</v>
      </c>
      <c r="I69" s="6">
        <v>0</v>
      </c>
      <c r="J69" s="6">
        <v>0</v>
      </c>
      <c r="K69" s="6">
        <v>0</v>
      </c>
      <c r="L69" s="6">
        <v>2540818</v>
      </c>
      <c r="M69" s="6">
        <v>2540818</v>
      </c>
    </row>
    <row r="70" spans="1:13" x14ac:dyDescent="0.35">
      <c r="A70" s="2" t="s">
        <v>80</v>
      </c>
      <c r="B70" s="3">
        <v>44523</v>
      </c>
      <c r="C70" s="3">
        <v>44589</v>
      </c>
      <c r="D70" s="6">
        <v>372329</v>
      </c>
      <c r="E70" s="6">
        <v>0</v>
      </c>
      <c r="F70" s="6">
        <v>0</v>
      </c>
      <c r="G70" s="6">
        <v>0</v>
      </c>
      <c r="H70" s="6">
        <v>0</v>
      </c>
      <c r="I70" s="6">
        <v>0</v>
      </c>
      <c r="J70" s="6">
        <v>0</v>
      </c>
      <c r="K70" s="6">
        <v>0</v>
      </c>
      <c r="L70" s="6">
        <v>372329</v>
      </c>
      <c r="M70" s="6">
        <v>372329</v>
      </c>
    </row>
    <row r="71" spans="1:13" x14ac:dyDescent="0.35">
      <c r="A71" s="2" t="s">
        <v>82</v>
      </c>
      <c r="B71" s="3">
        <v>44525</v>
      </c>
      <c r="C71" s="3">
        <v>44589</v>
      </c>
      <c r="D71" s="6">
        <v>216994</v>
      </c>
      <c r="E71" s="6">
        <v>0</v>
      </c>
      <c r="F71" s="6">
        <v>0</v>
      </c>
      <c r="G71" s="6">
        <v>0</v>
      </c>
      <c r="H71" s="6">
        <v>0</v>
      </c>
      <c r="I71" s="6">
        <v>0</v>
      </c>
      <c r="J71" s="6">
        <v>0</v>
      </c>
      <c r="K71" s="6">
        <v>0</v>
      </c>
      <c r="L71" s="6">
        <v>216994</v>
      </c>
      <c r="M71" s="6">
        <v>216994</v>
      </c>
    </row>
    <row r="72" spans="1:13" x14ac:dyDescent="0.35">
      <c r="A72" s="2" t="s">
        <v>83</v>
      </c>
      <c r="B72" s="3">
        <v>44525</v>
      </c>
      <c r="C72" s="3">
        <v>44589</v>
      </c>
      <c r="D72" s="6">
        <v>216994</v>
      </c>
      <c r="E72" s="6">
        <v>0</v>
      </c>
      <c r="F72" s="6">
        <v>0</v>
      </c>
      <c r="G72" s="6">
        <v>0</v>
      </c>
      <c r="H72" s="6">
        <v>0</v>
      </c>
      <c r="I72" s="6">
        <v>0</v>
      </c>
      <c r="J72" s="6">
        <v>0</v>
      </c>
      <c r="K72" s="6">
        <v>0</v>
      </c>
      <c r="L72" s="6">
        <v>216994</v>
      </c>
      <c r="M72" s="6">
        <v>216994</v>
      </c>
    </row>
    <row r="73" spans="1:13" x14ac:dyDescent="0.35">
      <c r="A73" s="2" t="s">
        <v>84</v>
      </c>
      <c r="B73" s="3">
        <v>44617</v>
      </c>
      <c r="C73" s="3">
        <v>44648</v>
      </c>
      <c r="D73" s="6">
        <v>297826</v>
      </c>
      <c r="E73" s="6">
        <v>0</v>
      </c>
      <c r="F73" s="6">
        <v>0</v>
      </c>
      <c r="G73" s="6">
        <v>0</v>
      </c>
      <c r="H73" s="6">
        <v>0</v>
      </c>
      <c r="I73" s="6">
        <v>0</v>
      </c>
      <c r="J73" s="6">
        <v>0</v>
      </c>
      <c r="K73" s="6">
        <v>0</v>
      </c>
      <c r="L73" s="6">
        <v>297826</v>
      </c>
      <c r="M73" s="6">
        <v>297826</v>
      </c>
    </row>
    <row r="74" spans="1:13" x14ac:dyDescent="0.35">
      <c r="A74" s="2" t="s">
        <v>86</v>
      </c>
      <c r="B74" s="3">
        <v>44623</v>
      </c>
      <c r="C74" s="3">
        <v>44679</v>
      </c>
      <c r="D74" s="6">
        <v>216994</v>
      </c>
      <c r="E74" s="6">
        <v>0</v>
      </c>
      <c r="F74" s="6">
        <v>0</v>
      </c>
      <c r="G74" s="6">
        <v>0</v>
      </c>
      <c r="H74" s="6">
        <v>0</v>
      </c>
      <c r="I74" s="6">
        <v>0</v>
      </c>
      <c r="J74" s="6">
        <v>0</v>
      </c>
      <c r="K74" s="6">
        <v>0</v>
      </c>
      <c r="L74" s="6">
        <v>216994</v>
      </c>
      <c r="M74" s="6">
        <v>216994</v>
      </c>
    </row>
    <row r="75" spans="1:13" x14ac:dyDescent="0.35">
      <c r="A75" s="2" t="s">
        <v>87</v>
      </c>
      <c r="B75" s="3">
        <v>44707</v>
      </c>
      <c r="C75" s="3">
        <v>44740</v>
      </c>
      <c r="D75" s="6">
        <v>203989</v>
      </c>
      <c r="E75" s="6">
        <v>0</v>
      </c>
      <c r="F75" s="6">
        <v>0</v>
      </c>
      <c r="G75" s="6">
        <v>0</v>
      </c>
      <c r="H75" s="6">
        <v>0</v>
      </c>
      <c r="I75" s="6">
        <v>0</v>
      </c>
      <c r="J75" s="6">
        <v>0</v>
      </c>
      <c r="K75" s="6">
        <v>0</v>
      </c>
      <c r="L75" s="6">
        <v>203989</v>
      </c>
      <c r="M75" s="6">
        <v>203989</v>
      </c>
    </row>
    <row r="76" spans="1:13" x14ac:dyDescent="0.35">
      <c r="A76" s="2" t="s">
        <v>85</v>
      </c>
      <c r="B76" s="3">
        <v>44621</v>
      </c>
      <c r="C76" s="3">
        <v>44801</v>
      </c>
      <c r="D76" s="6">
        <v>177891</v>
      </c>
      <c r="E76" s="6">
        <v>0</v>
      </c>
      <c r="F76" s="6">
        <v>0</v>
      </c>
      <c r="G76" s="6">
        <v>0</v>
      </c>
      <c r="H76" s="6">
        <v>0</v>
      </c>
      <c r="I76" s="6">
        <v>0</v>
      </c>
      <c r="J76" s="6">
        <v>0</v>
      </c>
      <c r="K76" s="6">
        <v>0</v>
      </c>
      <c r="L76" s="6">
        <v>177891</v>
      </c>
      <c r="M76" s="6">
        <v>177891</v>
      </c>
    </row>
    <row r="77" spans="1:13" x14ac:dyDescent="0.35">
      <c r="A77" s="2" t="s">
        <v>88</v>
      </c>
      <c r="B77" s="3">
        <v>44765</v>
      </c>
      <c r="C77" s="3">
        <v>44801</v>
      </c>
      <c r="D77" s="6">
        <v>250267</v>
      </c>
      <c r="E77" s="6">
        <v>0</v>
      </c>
      <c r="F77" s="6">
        <v>0</v>
      </c>
      <c r="G77" s="6">
        <v>0</v>
      </c>
      <c r="H77" s="6">
        <v>0</v>
      </c>
      <c r="I77" s="6">
        <v>0</v>
      </c>
      <c r="J77" s="6">
        <v>0</v>
      </c>
      <c r="K77" s="6">
        <v>0</v>
      </c>
      <c r="L77" s="6">
        <v>250267</v>
      </c>
      <c r="M77" s="6">
        <v>250267</v>
      </c>
    </row>
    <row r="78" spans="1:13" x14ac:dyDescent="0.35">
      <c r="A78" s="2" t="s">
        <v>89</v>
      </c>
      <c r="B78" s="3">
        <v>44808</v>
      </c>
      <c r="C78" s="3">
        <v>44862</v>
      </c>
      <c r="D78" s="6">
        <v>152101</v>
      </c>
      <c r="E78" s="6">
        <v>0</v>
      </c>
      <c r="F78" s="6">
        <v>0</v>
      </c>
      <c r="G78" s="6">
        <v>0</v>
      </c>
      <c r="H78" s="6">
        <v>0</v>
      </c>
      <c r="I78" s="6">
        <v>0</v>
      </c>
      <c r="J78" s="6">
        <v>0</v>
      </c>
      <c r="K78" s="6">
        <v>0</v>
      </c>
      <c r="L78" s="6">
        <v>152101</v>
      </c>
      <c r="M78" s="6">
        <v>152101</v>
      </c>
    </row>
    <row r="79" spans="1:13" x14ac:dyDescent="0.35">
      <c r="A79" s="2" t="s">
        <v>90</v>
      </c>
      <c r="B79" s="3">
        <v>44811</v>
      </c>
      <c r="C79" s="3">
        <v>44862</v>
      </c>
      <c r="D79" s="6">
        <v>60740</v>
      </c>
      <c r="E79" s="6">
        <v>0</v>
      </c>
      <c r="F79" s="6">
        <v>0</v>
      </c>
      <c r="G79" s="6">
        <v>0</v>
      </c>
      <c r="H79" s="6">
        <v>0</v>
      </c>
      <c r="I79" s="6">
        <v>0</v>
      </c>
      <c r="J79" s="6">
        <v>0</v>
      </c>
      <c r="K79" s="6">
        <v>0</v>
      </c>
      <c r="L79" s="6">
        <v>60740</v>
      </c>
      <c r="M79" s="6">
        <v>60740</v>
      </c>
    </row>
    <row r="80" spans="1:13" x14ac:dyDescent="0.35">
      <c r="A80" s="2" t="s">
        <v>91</v>
      </c>
      <c r="B80" s="3">
        <v>44828</v>
      </c>
      <c r="C80" s="3">
        <v>44862</v>
      </c>
      <c r="D80" s="6">
        <v>17223</v>
      </c>
      <c r="E80" s="6">
        <v>0</v>
      </c>
      <c r="F80" s="6">
        <v>0</v>
      </c>
      <c r="G80" s="6">
        <v>0</v>
      </c>
      <c r="H80" s="6">
        <v>0</v>
      </c>
      <c r="I80" s="6">
        <v>0</v>
      </c>
      <c r="J80" s="6">
        <v>0</v>
      </c>
      <c r="K80" s="6">
        <v>0</v>
      </c>
      <c r="L80" s="6">
        <v>17223</v>
      </c>
      <c r="M80" s="6">
        <v>17223</v>
      </c>
    </row>
    <row r="81" spans="1:13" x14ac:dyDescent="0.35">
      <c r="A81" s="2" t="s">
        <v>92</v>
      </c>
      <c r="B81" s="3">
        <v>44832</v>
      </c>
      <c r="C81" s="3">
        <v>44862</v>
      </c>
      <c r="D81" s="6">
        <v>1996125</v>
      </c>
      <c r="E81" s="6">
        <v>0</v>
      </c>
      <c r="F81" s="6">
        <v>0</v>
      </c>
      <c r="G81" s="6">
        <v>0</v>
      </c>
      <c r="H81" s="6">
        <v>0</v>
      </c>
      <c r="I81" s="6">
        <v>0</v>
      </c>
      <c r="J81" s="6">
        <v>0</v>
      </c>
      <c r="K81" s="6">
        <v>0</v>
      </c>
      <c r="L81" s="6">
        <v>1996125</v>
      </c>
      <c r="M81" s="6">
        <v>1996125</v>
      </c>
    </row>
    <row r="82" spans="1:13" x14ac:dyDescent="0.35">
      <c r="A82" s="2" t="s">
        <v>93</v>
      </c>
      <c r="B82" s="3">
        <v>44861</v>
      </c>
      <c r="C82" s="3">
        <v>44893</v>
      </c>
      <c r="D82" s="6">
        <v>17223</v>
      </c>
      <c r="E82" s="6">
        <v>0</v>
      </c>
      <c r="F82" s="6">
        <v>0</v>
      </c>
      <c r="G82" s="6">
        <v>0</v>
      </c>
      <c r="H82" s="6">
        <v>0</v>
      </c>
      <c r="I82" s="6">
        <v>0</v>
      </c>
      <c r="J82" s="6">
        <v>0</v>
      </c>
      <c r="K82" s="6">
        <v>0</v>
      </c>
      <c r="L82" s="6">
        <v>17223</v>
      </c>
      <c r="M82" s="6">
        <v>17223</v>
      </c>
    </row>
    <row r="83" spans="1:13" x14ac:dyDescent="0.35">
      <c r="A83" s="2" t="s">
        <v>94</v>
      </c>
      <c r="B83" s="3">
        <v>44864</v>
      </c>
      <c r="C83" s="3">
        <v>44893</v>
      </c>
      <c r="D83" s="6">
        <v>80863</v>
      </c>
      <c r="E83" s="6">
        <v>0</v>
      </c>
      <c r="F83" s="6">
        <v>0</v>
      </c>
      <c r="G83" s="6">
        <v>0</v>
      </c>
      <c r="H83" s="6">
        <v>0</v>
      </c>
      <c r="I83" s="6">
        <v>0</v>
      </c>
      <c r="J83" s="6">
        <v>0</v>
      </c>
      <c r="K83" s="6">
        <v>0</v>
      </c>
      <c r="L83" s="6">
        <v>80863</v>
      </c>
      <c r="M83" s="6">
        <v>80863</v>
      </c>
    </row>
    <row r="84" spans="1:13" x14ac:dyDescent="0.35">
      <c r="A84" s="2" t="s">
        <v>95</v>
      </c>
      <c r="B84" s="3">
        <v>44874</v>
      </c>
      <c r="C84" s="3">
        <v>44923</v>
      </c>
      <c r="D84" s="6">
        <v>673976</v>
      </c>
      <c r="E84" s="6">
        <v>0</v>
      </c>
      <c r="F84" s="6">
        <v>0</v>
      </c>
      <c r="G84" s="6">
        <v>0</v>
      </c>
      <c r="H84" s="6">
        <v>0</v>
      </c>
      <c r="I84" s="6">
        <v>0</v>
      </c>
      <c r="J84" s="6">
        <v>0</v>
      </c>
      <c r="K84" s="6">
        <v>0</v>
      </c>
      <c r="L84" s="6">
        <v>673976</v>
      </c>
      <c r="M84" s="6">
        <v>673976</v>
      </c>
    </row>
    <row r="85" spans="1:13" x14ac:dyDescent="0.35">
      <c r="A85" s="2" t="s">
        <v>96</v>
      </c>
      <c r="B85" s="3">
        <v>44888</v>
      </c>
      <c r="C85" s="3">
        <v>44923</v>
      </c>
      <c r="D85" s="6">
        <v>216994</v>
      </c>
      <c r="E85" s="6">
        <v>0</v>
      </c>
      <c r="F85" s="6">
        <v>0</v>
      </c>
      <c r="G85" s="6">
        <v>0</v>
      </c>
      <c r="H85" s="6">
        <v>0</v>
      </c>
      <c r="I85" s="6">
        <v>0</v>
      </c>
      <c r="J85" s="6">
        <v>0</v>
      </c>
      <c r="K85" s="6">
        <v>0</v>
      </c>
      <c r="L85" s="6">
        <v>216994</v>
      </c>
      <c r="M85" s="6">
        <v>216994</v>
      </c>
    </row>
    <row r="86" spans="1:13" x14ac:dyDescent="0.35">
      <c r="A86" s="2" t="s">
        <v>97</v>
      </c>
      <c r="B86" s="3">
        <v>44918.506527777798</v>
      </c>
      <c r="C86" s="3">
        <v>44945.500682870399</v>
      </c>
      <c r="D86" s="6">
        <v>43888</v>
      </c>
      <c r="E86" s="6">
        <v>0</v>
      </c>
      <c r="F86" s="6">
        <v>0</v>
      </c>
      <c r="G86" s="6">
        <v>0</v>
      </c>
      <c r="H86" s="6">
        <v>0</v>
      </c>
      <c r="I86" s="6">
        <v>0</v>
      </c>
      <c r="J86" s="6">
        <v>0</v>
      </c>
      <c r="K86" s="6">
        <v>0</v>
      </c>
      <c r="L86" s="6">
        <v>43888</v>
      </c>
      <c r="M86" s="6">
        <v>43888</v>
      </c>
    </row>
    <row r="87" spans="1:13" x14ac:dyDescent="0.35">
      <c r="A87" s="2" t="s">
        <v>98</v>
      </c>
      <c r="B87" s="3">
        <v>44921.637222222198</v>
      </c>
      <c r="C87" s="3">
        <v>44945.500682870399</v>
      </c>
      <c r="D87" s="6">
        <v>17223</v>
      </c>
      <c r="E87" s="6">
        <v>0</v>
      </c>
      <c r="F87" s="6">
        <v>0</v>
      </c>
      <c r="G87" s="6">
        <v>0</v>
      </c>
      <c r="H87" s="6">
        <v>0</v>
      </c>
      <c r="I87" s="6">
        <v>0</v>
      </c>
      <c r="J87" s="6">
        <v>0</v>
      </c>
      <c r="K87" s="6">
        <v>0</v>
      </c>
      <c r="L87" s="6">
        <v>17223</v>
      </c>
      <c r="M87" s="6">
        <v>17223</v>
      </c>
    </row>
    <row r="88" spans="1:13" x14ac:dyDescent="0.35">
      <c r="A88" s="2" t="s">
        <v>99</v>
      </c>
      <c r="B88" s="3">
        <v>44925.519780092603</v>
      </c>
      <c r="C88" s="3">
        <v>44945.500682870399</v>
      </c>
      <c r="D88" s="6">
        <v>17223</v>
      </c>
      <c r="E88" s="6">
        <v>0</v>
      </c>
      <c r="F88" s="6">
        <v>0</v>
      </c>
      <c r="G88" s="6">
        <v>0</v>
      </c>
      <c r="H88" s="6">
        <v>0</v>
      </c>
      <c r="I88" s="6">
        <v>0</v>
      </c>
      <c r="J88" s="6">
        <v>0</v>
      </c>
      <c r="K88" s="6">
        <v>0</v>
      </c>
      <c r="L88" s="6">
        <v>17223</v>
      </c>
      <c r="M88" s="6">
        <v>17223</v>
      </c>
    </row>
    <row r="89" spans="1:13" x14ac:dyDescent="0.35">
      <c r="A89" s="2" t="s">
        <v>100</v>
      </c>
      <c r="B89" s="3">
        <v>44936</v>
      </c>
      <c r="C89" s="3">
        <v>44965</v>
      </c>
      <c r="D89" s="6">
        <v>80863</v>
      </c>
      <c r="E89" s="6">
        <v>0</v>
      </c>
      <c r="F89" s="6">
        <v>0</v>
      </c>
      <c r="G89" s="6">
        <v>0</v>
      </c>
      <c r="H89" s="6">
        <v>0</v>
      </c>
      <c r="I89" s="6">
        <v>0</v>
      </c>
      <c r="J89" s="6">
        <v>0</v>
      </c>
      <c r="K89" s="6">
        <v>0</v>
      </c>
      <c r="L89" s="6">
        <v>80863</v>
      </c>
      <c r="M89" s="6">
        <v>80863</v>
      </c>
    </row>
    <row r="90" spans="1:13" x14ac:dyDescent="0.35">
      <c r="A90" s="2" t="s">
        <v>101</v>
      </c>
      <c r="B90" s="3">
        <v>44936</v>
      </c>
      <c r="C90" s="3">
        <v>44965</v>
      </c>
      <c r="D90" s="6">
        <v>48106</v>
      </c>
      <c r="E90" s="6">
        <v>0</v>
      </c>
      <c r="F90" s="6">
        <v>0</v>
      </c>
      <c r="G90" s="6">
        <v>0</v>
      </c>
      <c r="H90" s="6">
        <v>0</v>
      </c>
      <c r="I90" s="6">
        <v>0</v>
      </c>
      <c r="J90" s="6">
        <v>0</v>
      </c>
      <c r="K90" s="6">
        <v>0</v>
      </c>
      <c r="L90" s="6">
        <v>48106</v>
      </c>
      <c r="M90" s="6">
        <v>48106</v>
      </c>
    </row>
    <row r="91" spans="1:13" x14ac:dyDescent="0.35">
      <c r="A91" s="2" t="s">
        <v>102</v>
      </c>
      <c r="B91" s="3">
        <v>44964.6640625</v>
      </c>
      <c r="C91" s="3">
        <v>44994.654050925899</v>
      </c>
      <c r="D91" s="6">
        <v>734440</v>
      </c>
      <c r="E91" s="6">
        <v>0</v>
      </c>
      <c r="F91" s="6">
        <v>0</v>
      </c>
      <c r="G91" s="6">
        <v>0</v>
      </c>
      <c r="H91" s="6">
        <v>0</v>
      </c>
      <c r="I91" s="6">
        <v>0</v>
      </c>
      <c r="J91" s="6">
        <v>0</v>
      </c>
      <c r="K91" s="6">
        <v>0</v>
      </c>
      <c r="L91" s="6">
        <v>734440</v>
      </c>
      <c r="M91" s="6">
        <v>734440</v>
      </c>
    </row>
    <row r="92" spans="1:13" x14ac:dyDescent="0.35">
      <c r="A92" s="2" t="s">
        <v>103</v>
      </c>
      <c r="B92" s="3">
        <v>44974.540486111102</v>
      </c>
      <c r="C92" s="3">
        <v>44994.654050925899</v>
      </c>
      <c r="D92" s="6">
        <v>1045173</v>
      </c>
      <c r="E92" s="6">
        <v>0</v>
      </c>
      <c r="F92" s="6">
        <v>0</v>
      </c>
      <c r="G92" s="6">
        <v>0</v>
      </c>
      <c r="H92" s="6">
        <v>0</v>
      </c>
      <c r="I92" s="6">
        <v>0</v>
      </c>
      <c r="J92" s="6">
        <v>0</v>
      </c>
      <c r="K92" s="6">
        <v>0</v>
      </c>
      <c r="L92" s="6">
        <v>1045173</v>
      </c>
      <c r="M92" s="6">
        <v>1045173</v>
      </c>
    </row>
    <row r="93" spans="1:13" x14ac:dyDescent="0.35">
      <c r="A93" s="2" t="s">
        <v>109</v>
      </c>
      <c r="B93" s="3">
        <v>44985.6191666667</v>
      </c>
      <c r="C93" s="3">
        <v>44994.654050925899</v>
      </c>
      <c r="D93" s="6">
        <v>1346247</v>
      </c>
      <c r="E93" s="6">
        <v>0</v>
      </c>
      <c r="F93" s="6">
        <v>0</v>
      </c>
      <c r="G93" s="6">
        <v>0</v>
      </c>
      <c r="H93" s="6">
        <v>0</v>
      </c>
      <c r="I93" s="6">
        <v>0</v>
      </c>
      <c r="J93" s="6">
        <v>0</v>
      </c>
      <c r="K93" s="6">
        <v>0</v>
      </c>
      <c r="L93" s="6">
        <v>1346247</v>
      </c>
      <c r="M93" s="6">
        <v>1346247</v>
      </c>
    </row>
    <row r="94" spans="1:13" x14ac:dyDescent="0.35">
      <c r="A94" s="2" t="s">
        <v>104</v>
      </c>
      <c r="B94" s="3">
        <v>44978</v>
      </c>
      <c r="C94" s="3">
        <v>45031</v>
      </c>
      <c r="D94" s="6">
        <v>1135369</v>
      </c>
      <c r="E94" s="6">
        <v>-682555</v>
      </c>
      <c r="F94" s="6">
        <v>0</v>
      </c>
      <c r="G94" s="6">
        <v>0</v>
      </c>
      <c r="H94" s="6">
        <v>0</v>
      </c>
      <c r="I94" s="6">
        <v>0</v>
      </c>
      <c r="J94" s="6">
        <v>0</v>
      </c>
      <c r="K94" s="6">
        <v>0</v>
      </c>
      <c r="L94" s="6">
        <v>452814</v>
      </c>
      <c r="M94" s="6">
        <v>452814</v>
      </c>
    </row>
    <row r="95" spans="1:13" x14ac:dyDescent="0.35">
      <c r="A95" s="2" t="s">
        <v>105</v>
      </c>
      <c r="B95" s="3">
        <v>44978</v>
      </c>
      <c r="C95" s="3">
        <v>45031</v>
      </c>
      <c r="D95" s="6">
        <v>2141700</v>
      </c>
      <c r="E95" s="6">
        <v>0</v>
      </c>
      <c r="F95" s="6">
        <v>0</v>
      </c>
      <c r="G95" s="6">
        <v>0</v>
      </c>
      <c r="H95" s="6">
        <v>0</v>
      </c>
      <c r="I95" s="6">
        <v>0</v>
      </c>
      <c r="J95" s="6">
        <v>0</v>
      </c>
      <c r="K95" s="6">
        <v>0</v>
      </c>
      <c r="L95" s="6">
        <v>2141700</v>
      </c>
      <c r="M95" s="6">
        <v>2141700</v>
      </c>
    </row>
    <row r="96" spans="1:13" x14ac:dyDescent="0.35">
      <c r="A96" s="2" t="s">
        <v>106</v>
      </c>
      <c r="B96" s="3">
        <v>44978</v>
      </c>
      <c r="C96" s="3">
        <v>45031</v>
      </c>
      <c r="D96" s="6">
        <v>1387816</v>
      </c>
      <c r="E96" s="6">
        <v>-983804</v>
      </c>
      <c r="F96" s="6">
        <v>0</v>
      </c>
      <c r="G96" s="6">
        <v>0</v>
      </c>
      <c r="H96" s="6">
        <v>0</v>
      </c>
      <c r="I96" s="6">
        <v>0</v>
      </c>
      <c r="J96" s="6">
        <v>0</v>
      </c>
      <c r="K96" s="6">
        <v>0</v>
      </c>
      <c r="L96" s="6">
        <v>404012</v>
      </c>
      <c r="M96" s="6">
        <v>404012</v>
      </c>
    </row>
    <row r="97" spans="1:13" x14ac:dyDescent="0.35">
      <c r="A97" s="2" t="s">
        <v>107</v>
      </c>
      <c r="B97" s="3">
        <v>44978</v>
      </c>
      <c r="C97" s="3">
        <v>45031</v>
      </c>
      <c r="D97" s="6">
        <v>10081273</v>
      </c>
      <c r="E97" s="6">
        <v>-9446987</v>
      </c>
      <c r="F97" s="6">
        <v>0</v>
      </c>
      <c r="G97" s="6">
        <v>0</v>
      </c>
      <c r="H97" s="6">
        <v>0</v>
      </c>
      <c r="I97" s="6">
        <v>0</v>
      </c>
      <c r="J97" s="6">
        <v>0</v>
      </c>
      <c r="K97" s="6">
        <v>0</v>
      </c>
      <c r="L97" s="6">
        <v>634286</v>
      </c>
      <c r="M97" s="6">
        <v>634286</v>
      </c>
    </row>
    <row r="98" spans="1:13" x14ac:dyDescent="0.35">
      <c r="A98" s="2" t="s">
        <v>108</v>
      </c>
      <c r="B98" s="3">
        <v>44978</v>
      </c>
      <c r="C98" s="3">
        <v>45031</v>
      </c>
      <c r="D98" s="6">
        <v>18811216</v>
      </c>
      <c r="E98" s="6">
        <v>-16846867</v>
      </c>
      <c r="F98" s="6">
        <v>0</v>
      </c>
      <c r="G98" s="6">
        <v>0</v>
      </c>
      <c r="H98" s="6">
        <v>0</v>
      </c>
      <c r="I98" s="6">
        <v>0</v>
      </c>
      <c r="J98" s="6">
        <v>0</v>
      </c>
      <c r="K98" s="6">
        <v>0</v>
      </c>
      <c r="L98" s="6">
        <v>1964349</v>
      </c>
      <c r="M98" s="6">
        <v>1964349</v>
      </c>
    </row>
    <row r="99" spans="1:13" x14ac:dyDescent="0.35">
      <c r="A99" s="2" t="s">
        <v>110</v>
      </c>
      <c r="B99" s="3">
        <v>44991.463125000002</v>
      </c>
      <c r="C99" s="3">
        <v>45031.349386574097</v>
      </c>
      <c r="D99" s="6">
        <v>9609142</v>
      </c>
      <c r="E99" s="6">
        <v>-9502924</v>
      </c>
      <c r="F99" s="6">
        <v>0</v>
      </c>
      <c r="G99" s="6">
        <v>0</v>
      </c>
      <c r="H99" s="6">
        <v>0</v>
      </c>
      <c r="I99" s="6">
        <v>0</v>
      </c>
      <c r="J99" s="6">
        <v>0</v>
      </c>
      <c r="K99" s="6">
        <v>0</v>
      </c>
      <c r="L99" s="6">
        <v>106218</v>
      </c>
      <c r="M99" s="6">
        <v>106218</v>
      </c>
    </row>
    <row r="100" spans="1:13" x14ac:dyDescent="0.35">
      <c r="A100" s="2" t="s">
        <v>111</v>
      </c>
      <c r="B100" s="3">
        <v>44998.539490740703</v>
      </c>
      <c r="C100" s="3">
        <v>45031.349386574097</v>
      </c>
      <c r="D100" s="6">
        <v>1013405</v>
      </c>
      <c r="E100" s="6">
        <v>-1000295</v>
      </c>
      <c r="F100" s="6">
        <v>0</v>
      </c>
      <c r="G100" s="6">
        <v>0</v>
      </c>
      <c r="H100" s="6">
        <v>0</v>
      </c>
      <c r="I100" s="6">
        <v>0</v>
      </c>
      <c r="J100" s="6">
        <v>0</v>
      </c>
      <c r="K100" s="6">
        <v>0</v>
      </c>
      <c r="L100" s="6">
        <v>13110</v>
      </c>
      <c r="M100" s="6">
        <v>13110</v>
      </c>
    </row>
    <row r="101" spans="1:13" x14ac:dyDescent="0.35">
      <c r="A101" s="2" t="s">
        <v>114</v>
      </c>
      <c r="B101" s="3">
        <v>45008.660208333298</v>
      </c>
      <c r="C101" s="3">
        <v>45031.349386574097</v>
      </c>
      <c r="D101" s="6">
        <v>1246621</v>
      </c>
      <c r="E101" s="6">
        <v>-835158</v>
      </c>
      <c r="F101" s="6">
        <v>0</v>
      </c>
      <c r="G101" s="6">
        <v>0</v>
      </c>
      <c r="H101" s="6">
        <v>0</v>
      </c>
      <c r="I101" s="6">
        <v>0</v>
      </c>
      <c r="J101" s="6">
        <v>0</v>
      </c>
      <c r="K101" s="6">
        <v>0</v>
      </c>
      <c r="L101" s="6">
        <v>411463</v>
      </c>
      <c r="M101" s="6">
        <v>411463</v>
      </c>
    </row>
    <row r="102" spans="1:13" x14ac:dyDescent="0.35">
      <c r="A102" s="2" t="s">
        <v>115</v>
      </c>
      <c r="B102" s="3">
        <v>45008.670381944401</v>
      </c>
      <c r="C102" s="3">
        <v>45031.349386574097</v>
      </c>
      <c r="D102" s="6">
        <v>3404459</v>
      </c>
      <c r="E102" s="6">
        <v>-3162451</v>
      </c>
      <c r="F102" s="6">
        <v>0</v>
      </c>
      <c r="G102" s="6">
        <v>0</v>
      </c>
      <c r="H102" s="6">
        <v>0</v>
      </c>
      <c r="I102" s="6">
        <v>0</v>
      </c>
      <c r="J102" s="6">
        <v>0</v>
      </c>
      <c r="K102" s="6">
        <v>0</v>
      </c>
      <c r="L102" s="6">
        <v>242008</v>
      </c>
      <c r="M102" s="6">
        <v>242008</v>
      </c>
    </row>
    <row r="103" spans="1:13" x14ac:dyDescent="0.35">
      <c r="A103" s="2" t="s">
        <v>116</v>
      </c>
      <c r="B103" s="3">
        <v>45012.499363425901</v>
      </c>
      <c r="C103" s="3">
        <v>45031.349386574097</v>
      </c>
      <c r="D103" s="6">
        <v>4044049</v>
      </c>
      <c r="E103" s="6">
        <v>-3528893</v>
      </c>
      <c r="F103" s="6">
        <v>0</v>
      </c>
      <c r="G103" s="6">
        <v>0</v>
      </c>
      <c r="H103" s="6">
        <v>0</v>
      </c>
      <c r="I103" s="6">
        <v>0</v>
      </c>
      <c r="J103" s="6">
        <v>0</v>
      </c>
      <c r="K103" s="6">
        <v>0</v>
      </c>
      <c r="L103" s="6">
        <v>515156</v>
      </c>
      <c r="M103" s="6">
        <v>515156</v>
      </c>
    </row>
    <row r="104" spans="1:13" x14ac:dyDescent="0.35">
      <c r="A104" s="2" t="s">
        <v>113</v>
      </c>
      <c r="B104" s="3">
        <v>45007.667974536998</v>
      </c>
      <c r="C104" s="3">
        <v>45031.5227662037</v>
      </c>
      <c r="D104" s="6">
        <v>3195034</v>
      </c>
      <c r="E104" s="6">
        <v>0</v>
      </c>
      <c r="F104" s="6">
        <v>0</v>
      </c>
      <c r="G104" s="6">
        <v>0</v>
      </c>
      <c r="H104" s="6">
        <v>0</v>
      </c>
      <c r="I104" s="6">
        <v>0</v>
      </c>
      <c r="J104" s="6">
        <v>0</v>
      </c>
      <c r="K104" s="6">
        <v>0</v>
      </c>
      <c r="L104" s="6">
        <v>3195034</v>
      </c>
      <c r="M104" s="6">
        <v>3195034</v>
      </c>
    </row>
    <row r="105" spans="1:13" x14ac:dyDescent="0.35">
      <c r="A105" s="2" t="s">
        <v>112</v>
      </c>
      <c r="B105" s="3">
        <v>45000.469687500001</v>
      </c>
      <c r="C105" s="3">
        <v>45031.523761574099</v>
      </c>
      <c r="D105" s="6">
        <v>162310</v>
      </c>
      <c r="E105" s="6">
        <v>0</v>
      </c>
      <c r="F105" s="6">
        <v>0</v>
      </c>
      <c r="G105" s="6">
        <v>0</v>
      </c>
      <c r="H105" s="6">
        <v>0</v>
      </c>
      <c r="I105" s="6">
        <v>0</v>
      </c>
      <c r="J105" s="6">
        <v>0</v>
      </c>
      <c r="K105" s="6">
        <v>0</v>
      </c>
      <c r="L105" s="6">
        <v>162310</v>
      </c>
      <c r="M105" s="6">
        <v>162310</v>
      </c>
    </row>
    <row r="106" spans="1:13" x14ac:dyDescent="0.35">
      <c r="A106" s="2" t="s">
        <v>117</v>
      </c>
      <c r="B106" s="3">
        <v>45020</v>
      </c>
      <c r="C106" s="3">
        <v>45061</v>
      </c>
      <c r="D106" s="6">
        <v>2055289</v>
      </c>
      <c r="E106" s="6">
        <v>-1956189</v>
      </c>
      <c r="F106" s="6">
        <v>0</v>
      </c>
      <c r="G106" s="6">
        <v>0</v>
      </c>
      <c r="H106" s="6">
        <v>0</v>
      </c>
      <c r="I106" s="6">
        <v>0</v>
      </c>
      <c r="J106" s="6">
        <v>0</v>
      </c>
      <c r="K106" s="6">
        <v>0</v>
      </c>
      <c r="L106" s="6">
        <v>99100</v>
      </c>
      <c r="M106" s="6">
        <v>99100</v>
      </c>
    </row>
    <row r="107" spans="1:13" x14ac:dyDescent="0.35">
      <c r="A107" s="2" t="s">
        <v>118</v>
      </c>
      <c r="B107" s="3">
        <v>45042</v>
      </c>
      <c r="C107" s="3">
        <v>45061</v>
      </c>
      <c r="D107" s="6">
        <v>12620417</v>
      </c>
      <c r="E107" s="6">
        <v>0</v>
      </c>
      <c r="F107" s="6">
        <v>0</v>
      </c>
      <c r="G107" s="6">
        <v>0</v>
      </c>
      <c r="H107" s="6">
        <v>0</v>
      </c>
      <c r="I107" s="6">
        <v>0</v>
      </c>
      <c r="J107" s="6">
        <v>0</v>
      </c>
      <c r="K107" s="6">
        <v>0</v>
      </c>
      <c r="L107" s="6">
        <v>12620417</v>
      </c>
      <c r="M107" s="6">
        <v>12620417</v>
      </c>
    </row>
    <row r="108" spans="1:13" x14ac:dyDescent="0.35">
      <c r="A108" s="2" t="s">
        <v>119</v>
      </c>
      <c r="B108" s="3">
        <v>45042</v>
      </c>
      <c r="C108" s="3">
        <v>45061</v>
      </c>
      <c r="D108" s="6">
        <v>11292539</v>
      </c>
      <c r="E108" s="6">
        <v>0</v>
      </c>
      <c r="F108" s="6">
        <v>0</v>
      </c>
      <c r="G108" s="6">
        <v>0</v>
      </c>
      <c r="H108" s="6">
        <v>0</v>
      </c>
      <c r="I108" s="6">
        <v>0</v>
      </c>
      <c r="J108" s="6">
        <v>0</v>
      </c>
      <c r="K108" s="6">
        <v>0</v>
      </c>
      <c r="L108" s="6">
        <v>11292539</v>
      </c>
      <c r="M108" s="6">
        <v>11292539</v>
      </c>
    </row>
    <row r="109" spans="1:13" x14ac:dyDescent="0.35">
      <c r="A109" s="2" t="s">
        <v>120</v>
      </c>
      <c r="B109" s="3">
        <v>45065</v>
      </c>
      <c r="C109" s="3">
        <v>45090</v>
      </c>
      <c r="D109" s="6">
        <v>16275400</v>
      </c>
      <c r="E109" s="6">
        <v>-14804192</v>
      </c>
      <c r="F109" s="6">
        <v>0</v>
      </c>
      <c r="G109" s="6">
        <v>0</v>
      </c>
      <c r="H109" s="6">
        <v>0</v>
      </c>
      <c r="I109" s="6">
        <v>0</v>
      </c>
      <c r="J109" s="6">
        <v>0</v>
      </c>
      <c r="K109" s="6">
        <v>0</v>
      </c>
      <c r="L109" s="6">
        <v>1471208</v>
      </c>
      <c r="M109" s="6">
        <v>1471208</v>
      </c>
    </row>
    <row r="110" spans="1:13" x14ac:dyDescent="0.35">
      <c r="A110" s="2" t="s">
        <v>121</v>
      </c>
      <c r="B110" s="3">
        <v>45065.374444444402</v>
      </c>
      <c r="C110" s="3">
        <v>45090.473263888904</v>
      </c>
      <c r="D110" s="6">
        <v>222943</v>
      </c>
      <c r="E110" s="6">
        <v>-22943</v>
      </c>
      <c r="F110" s="6">
        <v>0</v>
      </c>
      <c r="G110" s="6">
        <v>0</v>
      </c>
      <c r="H110" s="6">
        <v>0</v>
      </c>
      <c r="I110" s="6">
        <v>0</v>
      </c>
      <c r="J110" s="6">
        <v>0</v>
      </c>
      <c r="K110" s="6">
        <v>0</v>
      </c>
      <c r="L110" s="6">
        <v>200000</v>
      </c>
      <c r="M110" s="6">
        <v>200000</v>
      </c>
    </row>
    <row r="111" spans="1:13" x14ac:dyDescent="0.35">
      <c r="A111" s="2" t="s">
        <v>129</v>
      </c>
      <c r="B111" s="3">
        <v>45105.579259259299</v>
      </c>
      <c r="C111" s="3">
        <v>45124.413414351897</v>
      </c>
      <c r="D111" s="6">
        <v>5943017</v>
      </c>
      <c r="E111" s="6">
        <v>0</v>
      </c>
      <c r="F111" s="6">
        <v>0</v>
      </c>
      <c r="G111" s="6">
        <v>0</v>
      </c>
      <c r="H111" s="6">
        <v>0</v>
      </c>
      <c r="I111" s="6">
        <v>0</v>
      </c>
      <c r="J111" s="6">
        <v>0</v>
      </c>
      <c r="K111" s="6">
        <v>0</v>
      </c>
      <c r="L111" s="6">
        <v>5943017</v>
      </c>
      <c r="M111" s="6">
        <v>5943017</v>
      </c>
    </row>
    <row r="112" spans="1:13" x14ac:dyDescent="0.35">
      <c r="A112" s="2" t="s">
        <v>130</v>
      </c>
      <c r="B112" s="3">
        <v>45105.5840509259</v>
      </c>
      <c r="C112" s="3">
        <v>45124.413414351897</v>
      </c>
      <c r="D112" s="6">
        <v>1182378</v>
      </c>
      <c r="E112" s="6">
        <v>0</v>
      </c>
      <c r="F112" s="6">
        <v>0</v>
      </c>
      <c r="G112" s="6">
        <v>0</v>
      </c>
      <c r="H112" s="6">
        <v>0</v>
      </c>
      <c r="I112" s="6">
        <v>0</v>
      </c>
      <c r="J112" s="6">
        <v>0</v>
      </c>
      <c r="K112" s="6">
        <v>0</v>
      </c>
      <c r="L112" s="6">
        <v>1182378</v>
      </c>
      <c r="M112" s="6">
        <v>1182378</v>
      </c>
    </row>
    <row r="113" spans="1:13" x14ac:dyDescent="0.35">
      <c r="A113" s="2" t="s">
        <v>134</v>
      </c>
      <c r="B113" s="3">
        <v>45106.621111111097</v>
      </c>
      <c r="C113" s="3">
        <v>45124.413414351897</v>
      </c>
      <c r="D113" s="6">
        <v>1992607</v>
      </c>
      <c r="E113" s="6">
        <v>-1533347</v>
      </c>
      <c r="F113" s="6">
        <v>0</v>
      </c>
      <c r="G113" s="6">
        <v>0</v>
      </c>
      <c r="H113" s="6">
        <v>0</v>
      </c>
      <c r="I113" s="6">
        <v>0</v>
      </c>
      <c r="J113" s="6">
        <v>0</v>
      </c>
      <c r="K113" s="6">
        <v>0</v>
      </c>
      <c r="L113" s="6">
        <v>459260</v>
      </c>
      <c r="M113" s="6">
        <v>459260</v>
      </c>
    </row>
    <row r="114" spans="1:13" x14ac:dyDescent="0.35">
      <c r="A114" s="2" t="s">
        <v>138</v>
      </c>
      <c r="B114" s="3">
        <v>45106.681840277801</v>
      </c>
      <c r="C114" s="3">
        <v>45124.413414351897</v>
      </c>
      <c r="D114" s="6">
        <v>3908508</v>
      </c>
      <c r="E114" s="6">
        <v>0</v>
      </c>
      <c r="F114" s="6">
        <v>0</v>
      </c>
      <c r="G114" s="6">
        <v>0</v>
      </c>
      <c r="H114" s="6">
        <v>0</v>
      </c>
      <c r="I114" s="6">
        <v>0</v>
      </c>
      <c r="J114" s="6">
        <v>0</v>
      </c>
      <c r="K114" s="6">
        <v>0</v>
      </c>
      <c r="L114" s="6">
        <v>3908508</v>
      </c>
      <c r="M114" s="6">
        <v>3908508</v>
      </c>
    </row>
    <row r="115" spans="1:13" x14ac:dyDescent="0.35">
      <c r="A115" s="2" t="s">
        <v>131</v>
      </c>
      <c r="B115" s="3">
        <v>45105.592685185198</v>
      </c>
      <c r="C115" s="3">
        <v>45124.454513888901</v>
      </c>
      <c r="D115" s="6">
        <v>7694580</v>
      </c>
      <c r="E115" s="6">
        <v>0</v>
      </c>
      <c r="F115" s="6">
        <v>0</v>
      </c>
      <c r="G115" s="6">
        <v>0</v>
      </c>
      <c r="H115" s="6">
        <v>0</v>
      </c>
      <c r="I115" s="6">
        <v>0</v>
      </c>
      <c r="J115" s="6">
        <v>0</v>
      </c>
      <c r="K115" s="6">
        <v>0</v>
      </c>
      <c r="L115" s="6">
        <v>7694580</v>
      </c>
      <c r="M115" s="6">
        <v>7694580</v>
      </c>
    </row>
    <row r="116" spans="1:13" x14ac:dyDescent="0.35">
      <c r="A116" s="2" t="s">
        <v>135</v>
      </c>
      <c r="B116" s="3">
        <v>45106.623622685198</v>
      </c>
      <c r="C116" s="3">
        <v>45124.454513888901</v>
      </c>
      <c r="D116" s="6">
        <v>1717801</v>
      </c>
      <c r="E116" s="6">
        <v>0</v>
      </c>
      <c r="F116" s="6">
        <v>0</v>
      </c>
      <c r="G116" s="6">
        <v>0</v>
      </c>
      <c r="H116" s="6">
        <v>0</v>
      </c>
      <c r="I116" s="6">
        <v>0</v>
      </c>
      <c r="J116" s="6">
        <v>0</v>
      </c>
      <c r="K116" s="6">
        <v>0</v>
      </c>
      <c r="L116" s="6">
        <v>1717801</v>
      </c>
      <c r="M116" s="6">
        <v>1717801</v>
      </c>
    </row>
    <row r="117" spans="1:13" x14ac:dyDescent="0.35">
      <c r="A117" s="2" t="s">
        <v>132</v>
      </c>
      <c r="B117" s="3">
        <v>45106.490150463003</v>
      </c>
      <c r="C117" s="3">
        <v>45126.429560185199</v>
      </c>
      <c r="D117" s="6">
        <v>794946</v>
      </c>
      <c r="E117" s="6">
        <v>0</v>
      </c>
      <c r="F117" s="6">
        <v>0</v>
      </c>
      <c r="G117" s="6">
        <v>0</v>
      </c>
      <c r="H117" s="6">
        <v>0</v>
      </c>
      <c r="I117" s="6">
        <v>0</v>
      </c>
      <c r="J117" s="6">
        <v>0</v>
      </c>
      <c r="K117" s="6">
        <v>0</v>
      </c>
      <c r="L117" s="6">
        <v>794946</v>
      </c>
      <c r="M117" s="6">
        <v>794946</v>
      </c>
    </row>
    <row r="118" spans="1:13" x14ac:dyDescent="0.35">
      <c r="A118" s="2" t="s">
        <v>133</v>
      </c>
      <c r="B118" s="3">
        <v>45106.535092592603</v>
      </c>
      <c r="C118" s="3">
        <v>45126.429560185199</v>
      </c>
      <c r="D118" s="6">
        <v>6984392</v>
      </c>
      <c r="E118" s="6">
        <v>0</v>
      </c>
      <c r="F118" s="6">
        <v>0</v>
      </c>
      <c r="G118" s="6">
        <v>0</v>
      </c>
      <c r="H118" s="6">
        <v>0</v>
      </c>
      <c r="I118" s="6">
        <v>0</v>
      </c>
      <c r="J118" s="6">
        <v>0</v>
      </c>
      <c r="K118" s="6">
        <v>0</v>
      </c>
      <c r="L118" s="6">
        <v>6984392</v>
      </c>
      <c r="M118" s="6">
        <v>6984392</v>
      </c>
    </row>
    <row r="119" spans="1:13" x14ac:dyDescent="0.35">
      <c r="A119" s="2" t="s">
        <v>122</v>
      </c>
      <c r="B119" s="3">
        <v>45078.503333333298</v>
      </c>
      <c r="C119" s="3">
        <v>45127.630277777796</v>
      </c>
      <c r="D119" s="6">
        <v>352086</v>
      </c>
      <c r="E119" s="6">
        <v>0</v>
      </c>
      <c r="F119" s="6">
        <v>0</v>
      </c>
      <c r="G119" s="6">
        <v>0</v>
      </c>
      <c r="H119" s="6">
        <v>0</v>
      </c>
      <c r="I119" s="6">
        <v>0</v>
      </c>
      <c r="J119" s="6">
        <v>0</v>
      </c>
      <c r="K119" s="6">
        <v>0</v>
      </c>
      <c r="L119" s="6">
        <v>352086</v>
      </c>
      <c r="M119" s="6">
        <v>352086</v>
      </c>
    </row>
    <row r="120" spans="1:13" x14ac:dyDescent="0.35">
      <c r="A120" s="2" t="s">
        <v>123</v>
      </c>
      <c r="B120" s="3">
        <v>45099.344039351898</v>
      </c>
      <c r="C120" s="3">
        <v>45127.630277777796</v>
      </c>
      <c r="D120" s="6">
        <v>59693</v>
      </c>
      <c r="E120" s="6">
        <v>0</v>
      </c>
      <c r="F120" s="6">
        <v>0</v>
      </c>
      <c r="G120" s="6">
        <v>0</v>
      </c>
      <c r="H120" s="6">
        <v>0</v>
      </c>
      <c r="I120" s="6">
        <v>0</v>
      </c>
      <c r="J120" s="6">
        <v>0</v>
      </c>
      <c r="K120" s="6">
        <v>0</v>
      </c>
      <c r="L120" s="6">
        <v>59693</v>
      </c>
      <c r="M120" s="6">
        <v>59693</v>
      </c>
    </row>
    <row r="121" spans="1:13" x14ac:dyDescent="0.35">
      <c r="A121" s="2" t="s">
        <v>136</v>
      </c>
      <c r="B121" s="3">
        <v>45106.662233796298</v>
      </c>
      <c r="C121" s="3">
        <v>45127.630393518499</v>
      </c>
      <c r="D121" s="6">
        <v>897721</v>
      </c>
      <c r="E121" s="6">
        <v>0</v>
      </c>
      <c r="F121" s="6">
        <v>0</v>
      </c>
      <c r="G121" s="6">
        <v>0</v>
      </c>
      <c r="H121" s="6">
        <v>0</v>
      </c>
      <c r="I121" s="6">
        <v>0</v>
      </c>
      <c r="J121" s="6">
        <v>0</v>
      </c>
      <c r="K121" s="6">
        <v>0</v>
      </c>
      <c r="L121" s="6">
        <v>897721</v>
      </c>
      <c r="M121" s="6">
        <v>897721</v>
      </c>
    </row>
    <row r="122" spans="1:13" x14ac:dyDescent="0.35">
      <c r="A122" s="2" t="s">
        <v>137</v>
      </c>
      <c r="B122" s="3">
        <v>45106.666273148097</v>
      </c>
      <c r="C122" s="3">
        <v>45127.630393518499</v>
      </c>
      <c r="D122" s="6">
        <v>2466434</v>
      </c>
      <c r="E122" s="6">
        <v>0</v>
      </c>
      <c r="F122" s="6">
        <v>0</v>
      </c>
      <c r="G122" s="6">
        <v>0</v>
      </c>
      <c r="H122" s="6">
        <v>0</v>
      </c>
      <c r="I122" s="6">
        <v>0</v>
      </c>
      <c r="J122" s="6">
        <v>0</v>
      </c>
      <c r="K122" s="6">
        <v>0</v>
      </c>
      <c r="L122" s="6">
        <v>2466434</v>
      </c>
      <c r="M122" s="6">
        <v>2466434</v>
      </c>
    </row>
    <row r="123" spans="1:13" x14ac:dyDescent="0.35">
      <c r="A123" s="2" t="s">
        <v>139</v>
      </c>
      <c r="B123" s="3">
        <v>45106.685856481497</v>
      </c>
      <c r="C123" s="3">
        <v>45127.630393518499</v>
      </c>
      <c r="D123" s="6">
        <v>1946689</v>
      </c>
      <c r="E123" s="6">
        <v>0</v>
      </c>
      <c r="F123" s="6">
        <v>0</v>
      </c>
      <c r="G123" s="6">
        <v>0</v>
      </c>
      <c r="H123" s="6">
        <v>0</v>
      </c>
      <c r="I123" s="6">
        <v>0</v>
      </c>
      <c r="J123" s="6">
        <v>0</v>
      </c>
      <c r="K123" s="6">
        <v>0</v>
      </c>
      <c r="L123" s="6">
        <v>1946689</v>
      </c>
      <c r="M123" s="6">
        <v>1946689</v>
      </c>
    </row>
    <row r="124" spans="1:13" x14ac:dyDescent="0.35">
      <c r="A124" s="2" t="s">
        <v>140</v>
      </c>
      <c r="B124" s="3">
        <v>45106.689328703702</v>
      </c>
      <c r="C124" s="3">
        <v>45127.630393518499</v>
      </c>
      <c r="D124" s="6">
        <v>1346679</v>
      </c>
      <c r="E124" s="6">
        <v>0</v>
      </c>
      <c r="F124" s="6">
        <v>0</v>
      </c>
      <c r="G124" s="6">
        <v>0</v>
      </c>
      <c r="H124" s="6">
        <v>0</v>
      </c>
      <c r="I124" s="6">
        <v>0</v>
      </c>
      <c r="J124" s="6">
        <v>0</v>
      </c>
      <c r="K124" s="6">
        <v>0</v>
      </c>
      <c r="L124" s="6">
        <v>1346679</v>
      </c>
      <c r="M124" s="6">
        <v>1346679</v>
      </c>
    </row>
    <row r="125" spans="1:13" x14ac:dyDescent="0.35">
      <c r="A125" s="2" t="s">
        <v>141</v>
      </c>
      <c r="B125" s="3">
        <v>45106.692777777796</v>
      </c>
      <c r="C125" s="3">
        <v>45127.630393518499</v>
      </c>
      <c r="D125" s="6">
        <v>744678</v>
      </c>
      <c r="E125" s="6">
        <v>0</v>
      </c>
      <c r="F125" s="6">
        <v>0</v>
      </c>
      <c r="G125" s="6">
        <v>0</v>
      </c>
      <c r="H125" s="6">
        <v>0</v>
      </c>
      <c r="I125" s="6">
        <v>0</v>
      </c>
      <c r="J125" s="6">
        <v>0</v>
      </c>
      <c r="K125" s="6">
        <v>0</v>
      </c>
      <c r="L125" s="6">
        <v>744678</v>
      </c>
      <c r="M125" s="6">
        <v>744678</v>
      </c>
    </row>
    <row r="126" spans="1:13" x14ac:dyDescent="0.35">
      <c r="A126" s="2" t="s">
        <v>124</v>
      </c>
      <c r="B126" s="3">
        <v>45105</v>
      </c>
      <c r="C126" s="3">
        <v>45147</v>
      </c>
      <c r="D126" s="6">
        <v>7438222</v>
      </c>
      <c r="E126" s="6">
        <v>-7394334</v>
      </c>
      <c r="F126" s="6">
        <v>0</v>
      </c>
      <c r="G126" s="6">
        <v>0</v>
      </c>
      <c r="H126" s="6">
        <v>0</v>
      </c>
      <c r="I126" s="6">
        <v>0</v>
      </c>
      <c r="J126" s="6">
        <v>0</v>
      </c>
      <c r="K126" s="6">
        <v>0</v>
      </c>
      <c r="L126" s="6">
        <v>43888</v>
      </c>
      <c r="M126" s="6">
        <v>43888</v>
      </c>
    </row>
    <row r="127" spans="1:13" x14ac:dyDescent="0.35">
      <c r="A127" s="2" t="s">
        <v>125</v>
      </c>
      <c r="B127" s="3">
        <v>45105</v>
      </c>
      <c r="C127" s="3">
        <v>45147</v>
      </c>
      <c r="D127" s="6">
        <v>1750095</v>
      </c>
      <c r="E127" s="6">
        <v>-1734138</v>
      </c>
      <c r="F127" s="6">
        <v>0</v>
      </c>
      <c r="G127" s="6">
        <v>0</v>
      </c>
      <c r="H127" s="6">
        <v>0</v>
      </c>
      <c r="I127" s="6">
        <v>0</v>
      </c>
      <c r="J127" s="6">
        <v>0</v>
      </c>
      <c r="K127" s="6">
        <v>0</v>
      </c>
      <c r="L127" s="6">
        <v>15957</v>
      </c>
      <c r="M127" s="6">
        <v>15957</v>
      </c>
    </row>
    <row r="128" spans="1:13" x14ac:dyDescent="0.35">
      <c r="A128" s="2" t="s">
        <v>126</v>
      </c>
      <c r="B128" s="3">
        <v>45105</v>
      </c>
      <c r="C128" s="3">
        <v>45147</v>
      </c>
      <c r="D128" s="6">
        <v>9385176</v>
      </c>
      <c r="E128" s="6">
        <v>-9341288</v>
      </c>
      <c r="F128" s="6">
        <v>0</v>
      </c>
      <c r="G128" s="6">
        <v>0</v>
      </c>
      <c r="H128" s="6">
        <v>0</v>
      </c>
      <c r="I128" s="6">
        <v>0</v>
      </c>
      <c r="J128" s="6">
        <v>0</v>
      </c>
      <c r="K128" s="6">
        <v>0</v>
      </c>
      <c r="L128" s="6">
        <v>43888</v>
      </c>
      <c r="M128" s="6">
        <v>43888</v>
      </c>
    </row>
    <row r="129" spans="1:13" x14ac:dyDescent="0.35">
      <c r="A129" s="2" t="s">
        <v>127</v>
      </c>
      <c r="B129" s="3">
        <v>45105</v>
      </c>
      <c r="C129" s="3">
        <v>45147</v>
      </c>
      <c r="D129" s="6">
        <v>4241563</v>
      </c>
      <c r="E129" s="6">
        <v>0</v>
      </c>
      <c r="F129" s="6">
        <v>0</v>
      </c>
      <c r="G129" s="6">
        <v>0</v>
      </c>
      <c r="H129" s="6">
        <v>0</v>
      </c>
      <c r="I129" s="6">
        <v>0</v>
      </c>
      <c r="J129" s="6">
        <v>0</v>
      </c>
      <c r="K129" s="6">
        <v>0</v>
      </c>
      <c r="L129" s="6">
        <v>4241563</v>
      </c>
      <c r="M129" s="6">
        <v>4241563</v>
      </c>
    </row>
    <row r="130" spans="1:13" x14ac:dyDescent="0.35">
      <c r="A130" s="2" t="s">
        <v>128</v>
      </c>
      <c r="B130" s="3">
        <v>45105</v>
      </c>
      <c r="C130" s="3">
        <v>45147</v>
      </c>
      <c r="D130" s="6">
        <v>8896109</v>
      </c>
      <c r="E130" s="6">
        <v>-8871473</v>
      </c>
      <c r="F130" s="6">
        <v>0</v>
      </c>
      <c r="G130" s="6">
        <v>0</v>
      </c>
      <c r="H130" s="6">
        <v>0</v>
      </c>
      <c r="I130" s="6">
        <v>0</v>
      </c>
      <c r="J130" s="6">
        <v>0</v>
      </c>
      <c r="K130" s="6">
        <v>0</v>
      </c>
      <c r="L130" s="6">
        <v>24636</v>
      </c>
      <c r="M130" s="6">
        <v>24636</v>
      </c>
    </row>
    <row r="131" spans="1:13" x14ac:dyDescent="0.35">
      <c r="A131" s="2" t="s">
        <v>146</v>
      </c>
      <c r="B131" s="3">
        <v>45132.651701388902</v>
      </c>
      <c r="C131" s="3">
        <v>45148.3503472222</v>
      </c>
      <c r="D131" s="6">
        <v>565882</v>
      </c>
      <c r="E131" s="6">
        <v>-372473</v>
      </c>
      <c r="F131" s="6">
        <v>0</v>
      </c>
      <c r="G131" s="6">
        <v>0</v>
      </c>
      <c r="H131" s="6">
        <v>-185844</v>
      </c>
      <c r="I131" s="6">
        <v>0</v>
      </c>
      <c r="J131" s="6">
        <v>0</v>
      </c>
      <c r="K131" s="6">
        <v>0</v>
      </c>
      <c r="L131" s="6">
        <v>7565</v>
      </c>
      <c r="M131" s="6">
        <v>7565</v>
      </c>
    </row>
    <row r="132" spans="1:13" x14ac:dyDescent="0.35">
      <c r="A132" s="2" t="s">
        <v>147</v>
      </c>
      <c r="B132" s="3">
        <v>45132.654884259297</v>
      </c>
      <c r="C132" s="3">
        <v>45148.3503472222</v>
      </c>
      <c r="D132" s="6">
        <v>582240</v>
      </c>
      <c r="E132" s="6">
        <v>-383100</v>
      </c>
      <c r="F132" s="6">
        <v>0</v>
      </c>
      <c r="G132" s="6">
        <v>0</v>
      </c>
      <c r="H132" s="6">
        <v>0</v>
      </c>
      <c r="I132" s="6">
        <v>0</v>
      </c>
      <c r="J132" s="6">
        <v>0</v>
      </c>
      <c r="K132" s="6">
        <v>0</v>
      </c>
      <c r="L132" s="6">
        <v>199140</v>
      </c>
      <c r="M132" s="6">
        <v>199140</v>
      </c>
    </row>
    <row r="133" spans="1:13" x14ac:dyDescent="0.35">
      <c r="A133" s="2" t="s">
        <v>143</v>
      </c>
      <c r="B133" s="3">
        <v>45108.569016203699</v>
      </c>
      <c r="C133" s="3">
        <v>45148.561932870398</v>
      </c>
      <c r="D133" s="6">
        <v>49374</v>
      </c>
      <c r="E133" s="6">
        <v>0</v>
      </c>
      <c r="F133" s="6">
        <v>0</v>
      </c>
      <c r="G133" s="6">
        <v>0</v>
      </c>
      <c r="H133" s="6">
        <v>0</v>
      </c>
      <c r="I133" s="6">
        <v>0</v>
      </c>
      <c r="J133" s="6">
        <v>0</v>
      </c>
      <c r="K133" s="6">
        <v>0</v>
      </c>
      <c r="L133" s="6">
        <v>49374</v>
      </c>
      <c r="M133" s="6">
        <v>49374</v>
      </c>
    </row>
    <row r="134" spans="1:13" x14ac:dyDescent="0.35">
      <c r="A134" s="2" t="s">
        <v>144</v>
      </c>
      <c r="B134" s="3">
        <v>45117.539699074099</v>
      </c>
      <c r="C134" s="3">
        <v>45148.561932870398</v>
      </c>
      <c r="D134" s="6">
        <v>3285254</v>
      </c>
      <c r="E134" s="6">
        <v>0</v>
      </c>
      <c r="F134" s="6">
        <v>0</v>
      </c>
      <c r="G134" s="6">
        <v>0</v>
      </c>
      <c r="H134" s="6">
        <v>0</v>
      </c>
      <c r="I134" s="6">
        <v>0</v>
      </c>
      <c r="J134" s="6">
        <v>0</v>
      </c>
      <c r="K134" s="6">
        <v>0</v>
      </c>
      <c r="L134" s="6">
        <v>3285254</v>
      </c>
      <c r="M134" s="6">
        <v>3285254</v>
      </c>
    </row>
    <row r="135" spans="1:13" x14ac:dyDescent="0.35">
      <c r="A135" s="2" t="s">
        <v>145</v>
      </c>
      <c r="B135" s="3">
        <v>45132.648287037002</v>
      </c>
      <c r="C135" s="3">
        <v>45148.561932870398</v>
      </c>
      <c r="D135" s="6">
        <v>507625</v>
      </c>
      <c r="E135" s="6">
        <v>-435324</v>
      </c>
      <c r="F135" s="6">
        <v>0</v>
      </c>
      <c r="G135" s="6">
        <v>0</v>
      </c>
      <c r="H135" s="6">
        <v>0</v>
      </c>
      <c r="I135" s="6">
        <v>0</v>
      </c>
      <c r="J135" s="6">
        <v>0</v>
      </c>
      <c r="K135" s="6">
        <v>0</v>
      </c>
      <c r="L135" s="6">
        <v>72301</v>
      </c>
      <c r="M135" s="6">
        <v>72301</v>
      </c>
    </row>
    <row r="136" spans="1:13" x14ac:dyDescent="0.35">
      <c r="A136" s="2" t="s">
        <v>142</v>
      </c>
      <c r="B136" s="3">
        <v>45108</v>
      </c>
      <c r="C136" s="3">
        <v>45149</v>
      </c>
      <c r="D136" s="6">
        <v>7478993</v>
      </c>
      <c r="E136" s="6">
        <v>0</v>
      </c>
      <c r="F136" s="6">
        <v>0</v>
      </c>
      <c r="G136" s="6">
        <v>0</v>
      </c>
      <c r="H136" s="6">
        <v>0</v>
      </c>
      <c r="I136" s="6">
        <v>0</v>
      </c>
      <c r="J136" s="6">
        <v>0</v>
      </c>
      <c r="K136" s="6">
        <v>0</v>
      </c>
      <c r="L136" s="6">
        <v>7478993</v>
      </c>
      <c r="M136" s="6">
        <v>7478993</v>
      </c>
    </row>
    <row r="137" spans="1:13" x14ac:dyDescent="0.35">
      <c r="A137" s="2" t="s">
        <v>149</v>
      </c>
      <c r="B137" s="3">
        <v>45153.492835648103</v>
      </c>
      <c r="C137" s="3">
        <v>45209.452523148102</v>
      </c>
      <c r="D137" s="6">
        <v>133127</v>
      </c>
      <c r="E137" s="6">
        <v>0</v>
      </c>
      <c r="F137" s="6">
        <v>0</v>
      </c>
      <c r="G137" s="6">
        <v>0</v>
      </c>
      <c r="H137" s="6">
        <v>0</v>
      </c>
      <c r="I137" s="6">
        <v>0</v>
      </c>
      <c r="J137" s="6">
        <v>0</v>
      </c>
      <c r="K137" s="6">
        <v>0</v>
      </c>
      <c r="L137" s="6">
        <v>133127</v>
      </c>
      <c r="M137" s="6">
        <v>133127</v>
      </c>
    </row>
    <row r="138" spans="1:13" x14ac:dyDescent="0.35">
      <c r="A138" s="2" t="s">
        <v>150</v>
      </c>
      <c r="B138" s="3">
        <v>45156.328159722201</v>
      </c>
      <c r="C138" s="3">
        <v>45209.452523148102</v>
      </c>
      <c r="D138" s="6">
        <v>27057</v>
      </c>
      <c r="E138" s="6">
        <v>0</v>
      </c>
      <c r="F138" s="6">
        <v>0</v>
      </c>
      <c r="G138" s="6">
        <v>0</v>
      </c>
      <c r="H138" s="6">
        <v>0</v>
      </c>
      <c r="I138" s="6">
        <v>0</v>
      </c>
      <c r="J138" s="6">
        <v>0</v>
      </c>
      <c r="K138" s="6">
        <v>0</v>
      </c>
      <c r="L138" s="6">
        <v>27057</v>
      </c>
      <c r="M138" s="6">
        <v>27057</v>
      </c>
    </row>
    <row r="139" spans="1:13" x14ac:dyDescent="0.35">
      <c r="A139" s="2" t="s">
        <v>151</v>
      </c>
      <c r="B139" s="3">
        <v>45167.772141203699</v>
      </c>
      <c r="C139" s="3">
        <v>45209.452523148102</v>
      </c>
      <c r="D139" s="6">
        <v>500311</v>
      </c>
      <c r="E139" s="6">
        <v>0</v>
      </c>
      <c r="F139" s="6">
        <v>0</v>
      </c>
      <c r="G139" s="6">
        <v>0</v>
      </c>
      <c r="H139" s="6">
        <v>0</v>
      </c>
      <c r="I139" s="6">
        <v>0</v>
      </c>
      <c r="J139" s="6">
        <v>0</v>
      </c>
      <c r="K139" s="6">
        <v>0</v>
      </c>
      <c r="L139" s="6">
        <v>500311</v>
      </c>
      <c r="M139" s="6">
        <v>500311</v>
      </c>
    </row>
    <row r="140" spans="1:13" x14ac:dyDescent="0.35">
      <c r="A140" s="2" t="s">
        <v>156</v>
      </c>
      <c r="B140" s="3">
        <v>45188.619189814803</v>
      </c>
      <c r="C140" s="3">
        <v>45213.440370370401</v>
      </c>
      <c r="D140" s="6">
        <v>382467</v>
      </c>
      <c r="E140" s="6">
        <v>0</v>
      </c>
      <c r="F140" s="6">
        <v>0</v>
      </c>
      <c r="G140" s="6">
        <v>0</v>
      </c>
      <c r="H140" s="6">
        <v>0</v>
      </c>
      <c r="I140" s="6">
        <v>0</v>
      </c>
      <c r="J140" s="6">
        <v>0</v>
      </c>
      <c r="K140" s="6">
        <v>0</v>
      </c>
      <c r="L140" s="6">
        <v>382467</v>
      </c>
      <c r="M140" s="6">
        <v>382467</v>
      </c>
    </row>
    <row r="141" spans="1:13" x14ac:dyDescent="0.35">
      <c r="A141" s="2" t="s">
        <v>152</v>
      </c>
      <c r="B141" s="3">
        <v>45176.751203703701</v>
      </c>
      <c r="C141" s="3">
        <v>45240.605034722197</v>
      </c>
      <c r="D141" s="6">
        <v>390975</v>
      </c>
      <c r="E141" s="6">
        <v>0</v>
      </c>
      <c r="F141" s="6">
        <v>0</v>
      </c>
      <c r="G141" s="6">
        <v>0</v>
      </c>
      <c r="H141" s="6">
        <v>0</v>
      </c>
      <c r="I141" s="6">
        <v>0</v>
      </c>
      <c r="J141" s="6">
        <v>0</v>
      </c>
      <c r="K141" s="6">
        <v>0</v>
      </c>
      <c r="L141" s="6">
        <v>390975</v>
      </c>
      <c r="M141" s="6">
        <v>390975</v>
      </c>
    </row>
    <row r="142" spans="1:13" x14ac:dyDescent="0.35">
      <c r="A142" s="2" t="s">
        <v>153</v>
      </c>
      <c r="B142" s="3">
        <v>45181.710509259297</v>
      </c>
      <c r="C142" s="3">
        <v>45240.605034722197</v>
      </c>
      <c r="D142" s="6">
        <v>158121</v>
      </c>
      <c r="E142" s="6">
        <v>0</v>
      </c>
      <c r="F142" s="6">
        <v>0</v>
      </c>
      <c r="G142" s="6">
        <v>0</v>
      </c>
      <c r="H142" s="6">
        <v>0</v>
      </c>
      <c r="I142" s="6">
        <v>0</v>
      </c>
      <c r="J142" s="6">
        <v>0</v>
      </c>
      <c r="K142" s="6">
        <v>0</v>
      </c>
      <c r="L142" s="6">
        <v>158121</v>
      </c>
      <c r="M142" s="6">
        <v>158121</v>
      </c>
    </row>
    <row r="143" spans="1:13" x14ac:dyDescent="0.35">
      <c r="A143" s="2" t="s">
        <v>154</v>
      </c>
      <c r="B143" s="3">
        <v>45181.7342824074</v>
      </c>
      <c r="C143" s="3">
        <v>45240.605034722197</v>
      </c>
      <c r="D143" s="6">
        <v>193807</v>
      </c>
      <c r="E143" s="6">
        <v>0</v>
      </c>
      <c r="F143" s="6">
        <v>0</v>
      </c>
      <c r="G143" s="6">
        <v>0</v>
      </c>
      <c r="H143" s="6">
        <v>0</v>
      </c>
      <c r="I143" s="6">
        <v>0</v>
      </c>
      <c r="J143" s="6">
        <v>0</v>
      </c>
      <c r="K143" s="6">
        <v>0</v>
      </c>
      <c r="L143" s="6">
        <v>193807</v>
      </c>
      <c r="M143" s="6">
        <v>193807</v>
      </c>
    </row>
    <row r="144" spans="1:13" x14ac:dyDescent="0.35">
      <c r="A144" s="2" t="s">
        <v>155</v>
      </c>
      <c r="B144" s="3">
        <v>45183.394664351901</v>
      </c>
      <c r="C144" s="3">
        <v>45240.605034722197</v>
      </c>
      <c r="D144" s="6">
        <v>149968</v>
      </c>
      <c r="E144" s="6">
        <v>0</v>
      </c>
      <c r="F144" s="6">
        <v>0</v>
      </c>
      <c r="G144" s="6">
        <v>0</v>
      </c>
      <c r="H144" s="6">
        <v>0</v>
      </c>
      <c r="I144" s="6">
        <v>0</v>
      </c>
      <c r="J144" s="6">
        <v>0</v>
      </c>
      <c r="K144" s="6">
        <v>0</v>
      </c>
      <c r="L144" s="6">
        <v>149968</v>
      </c>
      <c r="M144" s="6">
        <v>149968</v>
      </c>
    </row>
    <row r="145" spans="1:13" x14ac:dyDescent="0.35">
      <c r="A145" s="2" t="s">
        <v>157</v>
      </c>
      <c r="B145" s="3">
        <v>45192.456678240698</v>
      </c>
      <c r="C145" s="3">
        <v>45240.605034722197</v>
      </c>
      <c r="D145" s="6">
        <v>114246</v>
      </c>
      <c r="E145" s="6">
        <v>0</v>
      </c>
      <c r="F145" s="6">
        <v>0</v>
      </c>
      <c r="G145" s="6">
        <v>0</v>
      </c>
      <c r="H145" s="6">
        <v>0</v>
      </c>
      <c r="I145" s="6">
        <v>0</v>
      </c>
      <c r="J145" s="6">
        <v>0</v>
      </c>
      <c r="K145" s="6">
        <v>0</v>
      </c>
      <c r="L145" s="6">
        <v>114246</v>
      </c>
      <c r="M145" s="6">
        <v>114246</v>
      </c>
    </row>
    <row r="146" spans="1:13" x14ac:dyDescent="0.35">
      <c r="A146" s="2" t="s">
        <v>158</v>
      </c>
      <c r="B146" s="3">
        <v>45192.513437499998</v>
      </c>
      <c r="C146" s="3">
        <v>45240.605034722197</v>
      </c>
      <c r="D146" s="6">
        <v>75780</v>
      </c>
      <c r="E146" s="6">
        <v>0</v>
      </c>
      <c r="F146" s="6">
        <v>0</v>
      </c>
      <c r="G146" s="6">
        <v>0</v>
      </c>
      <c r="H146" s="6">
        <v>0</v>
      </c>
      <c r="I146" s="6">
        <v>0</v>
      </c>
      <c r="J146" s="6">
        <v>0</v>
      </c>
      <c r="K146" s="6">
        <v>0</v>
      </c>
      <c r="L146" s="6">
        <v>75780</v>
      </c>
      <c r="M146" s="6">
        <v>75780</v>
      </c>
    </row>
    <row r="147" spans="1:13" x14ac:dyDescent="0.35">
      <c r="A147" s="2" t="s">
        <v>159</v>
      </c>
      <c r="B147" s="3">
        <v>45195.369143518503</v>
      </c>
      <c r="C147" s="3">
        <v>45240.605034722197</v>
      </c>
      <c r="D147" s="6">
        <v>283095</v>
      </c>
      <c r="E147" s="6">
        <v>0</v>
      </c>
      <c r="F147" s="6">
        <v>0</v>
      </c>
      <c r="G147" s="6">
        <v>0</v>
      </c>
      <c r="H147" s="6">
        <v>0</v>
      </c>
      <c r="I147" s="6">
        <v>0</v>
      </c>
      <c r="J147" s="6">
        <v>0</v>
      </c>
      <c r="K147" s="6">
        <v>0</v>
      </c>
      <c r="L147" s="6">
        <v>283095</v>
      </c>
      <c r="M147" s="6">
        <v>283095</v>
      </c>
    </row>
    <row r="148" spans="1:13" x14ac:dyDescent="0.35">
      <c r="A148" s="2" t="s">
        <v>160</v>
      </c>
      <c r="B148" s="3">
        <v>45197.723333333299</v>
      </c>
      <c r="C148" s="3">
        <v>45240.605034722197</v>
      </c>
      <c r="D148" s="6">
        <v>40808</v>
      </c>
      <c r="E148" s="6">
        <v>0</v>
      </c>
      <c r="F148" s="6">
        <v>0</v>
      </c>
      <c r="G148" s="6">
        <v>0</v>
      </c>
      <c r="H148" s="6">
        <v>0</v>
      </c>
      <c r="I148" s="6">
        <v>0</v>
      </c>
      <c r="J148" s="6">
        <v>0</v>
      </c>
      <c r="K148" s="6">
        <v>0</v>
      </c>
      <c r="L148" s="6">
        <v>40808</v>
      </c>
      <c r="M148" s="6">
        <v>40808</v>
      </c>
    </row>
    <row r="149" spans="1:13" x14ac:dyDescent="0.35">
      <c r="A149" s="2" t="s">
        <v>169</v>
      </c>
      <c r="B149" s="3">
        <v>45229.709988425901</v>
      </c>
      <c r="C149" s="3">
        <v>45245.658113425903</v>
      </c>
      <c r="D149" s="6">
        <v>2138612</v>
      </c>
      <c r="E149" s="6">
        <v>0</v>
      </c>
      <c r="F149" s="6">
        <v>0</v>
      </c>
      <c r="G149" s="6">
        <v>0</v>
      </c>
      <c r="H149" s="6">
        <v>0</v>
      </c>
      <c r="I149" s="6">
        <v>0</v>
      </c>
      <c r="J149" s="6">
        <v>0</v>
      </c>
      <c r="K149" s="6">
        <v>0</v>
      </c>
      <c r="L149" s="6">
        <v>2138612</v>
      </c>
      <c r="M149" s="6">
        <v>2138612</v>
      </c>
    </row>
    <row r="150" spans="1:13" x14ac:dyDescent="0.35">
      <c r="A150" s="2" t="s">
        <v>170</v>
      </c>
      <c r="B150" s="3">
        <v>45229.710613425901</v>
      </c>
      <c r="C150" s="3">
        <v>45245.658113425903</v>
      </c>
      <c r="D150" s="6">
        <v>2083443</v>
      </c>
      <c r="E150" s="6">
        <v>0</v>
      </c>
      <c r="F150" s="6">
        <v>0</v>
      </c>
      <c r="G150" s="6">
        <v>0</v>
      </c>
      <c r="H150" s="6">
        <v>0</v>
      </c>
      <c r="I150" s="6">
        <v>0</v>
      </c>
      <c r="J150" s="6">
        <v>0</v>
      </c>
      <c r="K150" s="6">
        <v>0</v>
      </c>
      <c r="L150" s="6">
        <v>2083443</v>
      </c>
      <c r="M150" s="6">
        <v>2083443</v>
      </c>
    </row>
    <row r="151" spans="1:13" x14ac:dyDescent="0.35">
      <c r="A151" s="2" t="s">
        <v>172</v>
      </c>
      <c r="B151" s="3">
        <v>45229.712893518503</v>
      </c>
      <c r="C151" s="3">
        <v>45245.658113425903</v>
      </c>
      <c r="D151" s="6">
        <v>3391741</v>
      </c>
      <c r="E151" s="6">
        <v>0</v>
      </c>
      <c r="F151" s="6">
        <v>0</v>
      </c>
      <c r="G151" s="6">
        <v>0</v>
      </c>
      <c r="H151" s="6">
        <v>0</v>
      </c>
      <c r="I151" s="6">
        <v>0</v>
      </c>
      <c r="J151" s="6">
        <v>0</v>
      </c>
      <c r="K151" s="6">
        <v>0</v>
      </c>
      <c r="L151" s="6">
        <v>3391741</v>
      </c>
      <c r="M151" s="6">
        <v>3391741</v>
      </c>
    </row>
    <row r="152" spans="1:13" x14ac:dyDescent="0.35">
      <c r="A152" s="2" t="s">
        <v>173</v>
      </c>
      <c r="B152" s="3">
        <v>45229.7139930556</v>
      </c>
      <c r="C152" s="3">
        <v>45245.658113425903</v>
      </c>
      <c r="D152" s="6">
        <v>2060634</v>
      </c>
      <c r="E152" s="6">
        <v>0</v>
      </c>
      <c r="F152" s="6">
        <v>0</v>
      </c>
      <c r="G152" s="6">
        <v>0</v>
      </c>
      <c r="H152" s="6">
        <v>0</v>
      </c>
      <c r="I152" s="6">
        <v>0</v>
      </c>
      <c r="J152" s="6">
        <v>0</v>
      </c>
      <c r="K152" s="6">
        <v>0</v>
      </c>
      <c r="L152" s="6">
        <v>2060634</v>
      </c>
      <c r="M152" s="6">
        <v>2060634</v>
      </c>
    </row>
    <row r="153" spans="1:13" x14ac:dyDescent="0.35">
      <c r="A153" s="2" t="s">
        <v>174</v>
      </c>
      <c r="B153" s="3">
        <v>45229.714652777802</v>
      </c>
      <c r="C153" s="3">
        <v>45245.658113425903</v>
      </c>
      <c r="D153" s="6">
        <v>2114196</v>
      </c>
      <c r="E153" s="6">
        <v>0</v>
      </c>
      <c r="F153" s="6">
        <v>0</v>
      </c>
      <c r="G153" s="6">
        <v>0</v>
      </c>
      <c r="H153" s="6">
        <v>0</v>
      </c>
      <c r="I153" s="6">
        <v>0</v>
      </c>
      <c r="J153" s="6">
        <v>0</v>
      </c>
      <c r="K153" s="6">
        <v>0</v>
      </c>
      <c r="L153" s="6">
        <v>2114196</v>
      </c>
      <c r="M153" s="6">
        <v>2114196</v>
      </c>
    </row>
    <row r="154" spans="1:13" x14ac:dyDescent="0.35">
      <c r="A154" s="2" t="s">
        <v>175</v>
      </c>
      <c r="B154" s="3">
        <v>45230.517731481501</v>
      </c>
      <c r="C154" s="3">
        <v>45245.658113425903</v>
      </c>
      <c r="D154" s="6">
        <v>966949</v>
      </c>
      <c r="E154" s="6">
        <v>0</v>
      </c>
      <c r="F154" s="6">
        <v>0</v>
      </c>
      <c r="G154" s="6">
        <v>0</v>
      </c>
      <c r="H154" s="6">
        <v>0</v>
      </c>
      <c r="I154" s="6">
        <v>0</v>
      </c>
      <c r="J154" s="6">
        <v>0</v>
      </c>
      <c r="K154" s="6">
        <v>0</v>
      </c>
      <c r="L154" s="6">
        <v>966949</v>
      </c>
      <c r="M154" s="6">
        <v>966949</v>
      </c>
    </row>
    <row r="155" spans="1:13" x14ac:dyDescent="0.35">
      <c r="A155" s="2" t="s">
        <v>171</v>
      </c>
      <c r="B155" s="3">
        <v>45229.711967592601</v>
      </c>
      <c r="C155" s="3">
        <v>45246.386793981503</v>
      </c>
      <c r="D155" s="6">
        <v>1914381</v>
      </c>
      <c r="E155" s="6">
        <v>0</v>
      </c>
      <c r="F155" s="6">
        <v>0</v>
      </c>
      <c r="G155" s="6">
        <v>0</v>
      </c>
      <c r="H155" s="6">
        <v>0</v>
      </c>
      <c r="I155" s="6">
        <v>0</v>
      </c>
      <c r="J155" s="6">
        <v>0</v>
      </c>
      <c r="K155" s="6">
        <v>0</v>
      </c>
      <c r="L155" s="6">
        <v>1914381</v>
      </c>
      <c r="M155" s="6">
        <v>1914381</v>
      </c>
    </row>
    <row r="156" spans="1:13" x14ac:dyDescent="0.35">
      <c r="A156" s="2" t="s">
        <v>176</v>
      </c>
      <c r="B156" s="3">
        <v>45239.503773148201</v>
      </c>
      <c r="C156" s="3">
        <v>45275.476805555598</v>
      </c>
      <c r="D156" s="6">
        <v>5920937</v>
      </c>
      <c r="E156" s="6">
        <v>0</v>
      </c>
      <c r="F156" s="6">
        <v>0</v>
      </c>
      <c r="G156" s="6">
        <v>0</v>
      </c>
      <c r="H156" s="6">
        <v>0</v>
      </c>
      <c r="I156" s="6">
        <v>0</v>
      </c>
      <c r="J156" s="6">
        <v>0</v>
      </c>
      <c r="K156" s="6">
        <v>0</v>
      </c>
      <c r="L156" s="6">
        <v>5920937</v>
      </c>
      <c r="M156" s="6">
        <v>5920937</v>
      </c>
    </row>
    <row r="157" spans="1:13" x14ac:dyDescent="0.35">
      <c r="A157" s="2" t="s">
        <v>161</v>
      </c>
      <c r="B157" s="3">
        <v>45202.335659722201</v>
      </c>
      <c r="C157" s="3">
        <v>45306.545173611099</v>
      </c>
      <c r="D157" s="6">
        <v>182802</v>
      </c>
      <c r="E157" s="6">
        <v>0</v>
      </c>
      <c r="F157" s="6">
        <v>0</v>
      </c>
      <c r="G157" s="6">
        <v>0</v>
      </c>
      <c r="H157" s="6">
        <v>0</v>
      </c>
      <c r="I157" s="6">
        <v>0</v>
      </c>
      <c r="J157" s="6">
        <v>0</v>
      </c>
      <c r="K157" s="6">
        <v>0</v>
      </c>
      <c r="L157" s="6">
        <v>182802</v>
      </c>
      <c r="M157" s="6">
        <v>182802</v>
      </c>
    </row>
    <row r="158" spans="1:13" x14ac:dyDescent="0.35">
      <c r="A158" s="2" t="s">
        <v>162</v>
      </c>
      <c r="B158" s="3">
        <v>45212.5013078704</v>
      </c>
      <c r="C158" s="3">
        <v>45306.545173611099</v>
      </c>
      <c r="D158" s="6">
        <v>105203</v>
      </c>
      <c r="E158" s="6">
        <v>0</v>
      </c>
      <c r="F158" s="6">
        <v>0</v>
      </c>
      <c r="G158" s="6">
        <v>0</v>
      </c>
      <c r="H158" s="6">
        <v>0</v>
      </c>
      <c r="I158" s="6">
        <v>0</v>
      </c>
      <c r="J158" s="6">
        <v>0</v>
      </c>
      <c r="K158" s="6">
        <v>0</v>
      </c>
      <c r="L158" s="6">
        <v>105203</v>
      </c>
      <c r="M158" s="6">
        <v>105203</v>
      </c>
    </row>
    <row r="159" spans="1:13" x14ac:dyDescent="0.35">
      <c r="A159" s="2" t="s">
        <v>163</v>
      </c>
      <c r="B159" s="3">
        <v>45221.584756944401</v>
      </c>
      <c r="C159" s="3">
        <v>45306.545173611099</v>
      </c>
      <c r="D159" s="6">
        <v>235146</v>
      </c>
      <c r="E159" s="6">
        <v>0</v>
      </c>
      <c r="F159" s="6">
        <v>0</v>
      </c>
      <c r="G159" s="6">
        <v>0</v>
      </c>
      <c r="H159" s="6">
        <v>0</v>
      </c>
      <c r="I159" s="6">
        <v>0</v>
      </c>
      <c r="J159" s="6">
        <v>0</v>
      </c>
      <c r="K159" s="6">
        <v>0</v>
      </c>
      <c r="L159" s="6">
        <v>235146</v>
      </c>
      <c r="M159" s="6">
        <v>235146</v>
      </c>
    </row>
    <row r="160" spans="1:13" x14ac:dyDescent="0.35">
      <c r="A160" s="2" t="s">
        <v>164</v>
      </c>
      <c r="B160" s="3">
        <v>45222.326701388898</v>
      </c>
      <c r="C160" s="3">
        <v>45306.545173611099</v>
      </c>
      <c r="D160" s="6">
        <v>229042</v>
      </c>
      <c r="E160" s="6">
        <v>0</v>
      </c>
      <c r="F160" s="6">
        <v>0</v>
      </c>
      <c r="G160" s="6">
        <v>0</v>
      </c>
      <c r="H160" s="6">
        <v>0</v>
      </c>
      <c r="I160" s="6">
        <v>0</v>
      </c>
      <c r="J160" s="6">
        <v>0</v>
      </c>
      <c r="K160" s="6">
        <v>0</v>
      </c>
      <c r="L160" s="6">
        <v>229042</v>
      </c>
      <c r="M160" s="6">
        <v>229042</v>
      </c>
    </row>
    <row r="161" spans="1:13" x14ac:dyDescent="0.35">
      <c r="A161" s="2" t="s">
        <v>165</v>
      </c>
      <c r="B161" s="3">
        <v>45225.418912036999</v>
      </c>
      <c r="C161" s="3">
        <v>45306.545173611099</v>
      </c>
      <c r="D161" s="6">
        <v>125762</v>
      </c>
      <c r="E161" s="6">
        <v>0</v>
      </c>
      <c r="F161" s="6">
        <v>0</v>
      </c>
      <c r="G161" s="6">
        <v>0</v>
      </c>
      <c r="H161" s="6">
        <v>0</v>
      </c>
      <c r="I161" s="6">
        <v>0</v>
      </c>
      <c r="J161" s="6">
        <v>0</v>
      </c>
      <c r="K161" s="6">
        <v>0</v>
      </c>
      <c r="L161" s="6">
        <v>125762</v>
      </c>
      <c r="M161" s="6">
        <v>125762</v>
      </c>
    </row>
    <row r="162" spans="1:13" x14ac:dyDescent="0.35">
      <c r="A162" s="2" t="s">
        <v>166</v>
      </c>
      <c r="B162" s="3">
        <v>45226.536331018498</v>
      </c>
      <c r="C162" s="3">
        <v>45306.545173611099</v>
      </c>
      <c r="D162" s="6">
        <v>122297</v>
      </c>
      <c r="E162" s="6">
        <v>0</v>
      </c>
      <c r="F162" s="6">
        <v>0</v>
      </c>
      <c r="G162" s="6">
        <v>0</v>
      </c>
      <c r="H162" s="6">
        <v>0</v>
      </c>
      <c r="I162" s="6">
        <v>0</v>
      </c>
      <c r="J162" s="6">
        <v>0</v>
      </c>
      <c r="K162" s="6">
        <v>0</v>
      </c>
      <c r="L162" s="6">
        <v>122297</v>
      </c>
      <c r="M162" s="6">
        <v>122297</v>
      </c>
    </row>
    <row r="163" spans="1:13" x14ac:dyDescent="0.35">
      <c r="A163" s="2" t="s">
        <v>167</v>
      </c>
      <c r="B163" s="3">
        <v>45227.429212962998</v>
      </c>
      <c r="C163" s="3">
        <v>45306.545173611099</v>
      </c>
      <c r="D163" s="6">
        <v>157780</v>
      </c>
      <c r="E163" s="6">
        <v>0</v>
      </c>
      <c r="F163" s="6">
        <v>0</v>
      </c>
      <c r="G163" s="6">
        <v>0</v>
      </c>
      <c r="H163" s="6">
        <v>0</v>
      </c>
      <c r="I163" s="6">
        <v>0</v>
      </c>
      <c r="J163" s="6">
        <v>0</v>
      </c>
      <c r="K163" s="6">
        <v>0</v>
      </c>
      <c r="L163" s="6">
        <v>157780</v>
      </c>
      <c r="M163" s="6">
        <v>157780</v>
      </c>
    </row>
    <row r="164" spans="1:13" x14ac:dyDescent="0.35">
      <c r="A164" s="2" t="s">
        <v>168</v>
      </c>
      <c r="B164" s="3">
        <v>45229.6000347222</v>
      </c>
      <c r="C164" s="3">
        <v>45306.545173611099</v>
      </c>
      <c r="D164" s="6">
        <v>84899</v>
      </c>
      <c r="E164" s="6">
        <v>0</v>
      </c>
      <c r="F164" s="6">
        <v>0</v>
      </c>
      <c r="G164" s="6">
        <v>0</v>
      </c>
      <c r="H164" s="6">
        <v>0</v>
      </c>
      <c r="I164" s="6">
        <v>0</v>
      </c>
      <c r="J164" s="6">
        <v>0</v>
      </c>
      <c r="K164" s="6">
        <v>0</v>
      </c>
      <c r="L164" s="6">
        <v>84899</v>
      </c>
      <c r="M164" s="6">
        <v>84899</v>
      </c>
    </row>
    <row r="165" spans="1:13" x14ac:dyDescent="0.35">
      <c r="A165" s="2" t="s">
        <v>177</v>
      </c>
      <c r="B165" s="3">
        <v>45270.5366319444</v>
      </c>
      <c r="C165" s="3">
        <v>45306.545173611099</v>
      </c>
      <c r="D165" s="6">
        <v>457755</v>
      </c>
      <c r="E165" s="6">
        <v>0</v>
      </c>
      <c r="F165" s="6">
        <v>0</v>
      </c>
      <c r="G165" s="6">
        <v>0</v>
      </c>
      <c r="H165" s="6">
        <v>0</v>
      </c>
      <c r="I165" s="6">
        <v>0</v>
      </c>
      <c r="J165" s="6">
        <v>0</v>
      </c>
      <c r="K165" s="6">
        <v>0</v>
      </c>
      <c r="L165" s="6">
        <v>457755</v>
      </c>
      <c r="M165" s="6">
        <v>457755</v>
      </c>
    </row>
    <row r="166" spans="1:13" x14ac:dyDescent="0.35">
      <c r="A166" s="2" t="s">
        <v>178</v>
      </c>
      <c r="B166" s="3">
        <v>45287.5333217593</v>
      </c>
      <c r="C166" s="3">
        <v>45306.545173611099</v>
      </c>
      <c r="D166" s="6">
        <v>39788</v>
      </c>
      <c r="E166" s="6">
        <v>0</v>
      </c>
      <c r="F166" s="6">
        <v>0</v>
      </c>
      <c r="G166" s="6">
        <v>0</v>
      </c>
      <c r="H166" s="6">
        <v>0</v>
      </c>
      <c r="I166" s="6">
        <v>0</v>
      </c>
      <c r="J166" s="6">
        <v>0</v>
      </c>
      <c r="K166" s="6">
        <v>0</v>
      </c>
      <c r="L166" s="6">
        <v>39788</v>
      </c>
      <c r="M166" s="6">
        <v>39788</v>
      </c>
    </row>
    <row r="167" spans="1:13" x14ac:dyDescent="0.35">
      <c r="A167" s="2" t="s">
        <v>185</v>
      </c>
      <c r="B167" s="3">
        <v>45322.483078703699</v>
      </c>
      <c r="C167" s="3">
        <v>45334.4866203704</v>
      </c>
      <c r="D167" s="6">
        <v>3826562</v>
      </c>
      <c r="E167" s="6">
        <v>0</v>
      </c>
      <c r="F167" s="6">
        <v>0</v>
      </c>
      <c r="G167" s="6">
        <v>0</v>
      </c>
      <c r="H167" s="6">
        <v>0</v>
      </c>
      <c r="I167" s="6">
        <v>0</v>
      </c>
      <c r="J167" s="6">
        <v>0</v>
      </c>
      <c r="K167" s="6">
        <v>0</v>
      </c>
      <c r="L167" s="6">
        <v>3826562</v>
      </c>
      <c r="M167" s="6">
        <v>3826562</v>
      </c>
    </row>
    <row r="168" spans="1:13" x14ac:dyDescent="0.35">
      <c r="A168" s="2" t="s">
        <v>179</v>
      </c>
      <c r="B168" s="3">
        <v>45315.4508333333</v>
      </c>
      <c r="C168" s="3">
        <v>45335.627476851798</v>
      </c>
      <c r="D168" s="6">
        <v>2249584</v>
      </c>
      <c r="E168" s="6">
        <v>-2102704</v>
      </c>
      <c r="F168" s="6">
        <v>0</v>
      </c>
      <c r="G168" s="6">
        <v>0</v>
      </c>
      <c r="H168" s="6">
        <v>0</v>
      </c>
      <c r="I168" s="6">
        <v>0</v>
      </c>
      <c r="J168" s="6">
        <v>0</v>
      </c>
      <c r="K168" s="6">
        <v>0</v>
      </c>
      <c r="L168" s="6">
        <v>146880</v>
      </c>
      <c r="M168" s="6">
        <v>146880</v>
      </c>
    </row>
    <row r="169" spans="1:13" x14ac:dyDescent="0.35">
      <c r="A169" s="2" t="s">
        <v>180</v>
      </c>
      <c r="B169" s="3">
        <v>45315.467233796298</v>
      </c>
      <c r="C169" s="3">
        <v>45335.627476851798</v>
      </c>
      <c r="D169" s="6">
        <v>2321804</v>
      </c>
      <c r="E169" s="6">
        <v>-1608204</v>
      </c>
      <c r="F169" s="6">
        <v>0</v>
      </c>
      <c r="G169" s="6">
        <v>0</v>
      </c>
      <c r="H169" s="6">
        <v>-99100</v>
      </c>
      <c r="I169" s="6">
        <v>0</v>
      </c>
      <c r="J169" s="6">
        <v>0</v>
      </c>
      <c r="K169" s="6">
        <v>0</v>
      </c>
      <c r="L169" s="6">
        <v>614500</v>
      </c>
      <c r="M169" s="6">
        <v>614500</v>
      </c>
    </row>
    <row r="170" spans="1:13" x14ac:dyDescent="0.35">
      <c r="A170" s="2" t="s">
        <v>181</v>
      </c>
      <c r="B170" s="3">
        <v>45317.417071759301</v>
      </c>
      <c r="C170" s="3">
        <v>45335.627476851798</v>
      </c>
      <c r="D170" s="6">
        <v>2116299</v>
      </c>
      <c r="E170" s="6">
        <v>-1402711</v>
      </c>
      <c r="F170" s="6">
        <v>0</v>
      </c>
      <c r="G170" s="6">
        <v>0</v>
      </c>
      <c r="H170" s="6">
        <v>-99100</v>
      </c>
      <c r="I170" s="6">
        <v>0</v>
      </c>
      <c r="J170" s="6">
        <v>0</v>
      </c>
      <c r="K170" s="6">
        <v>0</v>
      </c>
      <c r="L170" s="6">
        <v>614488</v>
      </c>
      <c r="M170" s="6">
        <v>614488</v>
      </c>
    </row>
    <row r="171" spans="1:13" x14ac:dyDescent="0.35">
      <c r="A171" s="2" t="s">
        <v>182</v>
      </c>
      <c r="B171" s="3">
        <v>45321.3829513889</v>
      </c>
      <c r="C171" s="3">
        <v>45335.627476851798</v>
      </c>
      <c r="D171" s="6">
        <v>2207169</v>
      </c>
      <c r="E171" s="6">
        <v>0</v>
      </c>
      <c r="F171" s="6">
        <v>0</v>
      </c>
      <c r="G171" s="6">
        <v>0</v>
      </c>
      <c r="H171" s="6">
        <v>0</v>
      </c>
      <c r="I171" s="6">
        <v>0</v>
      </c>
      <c r="J171" s="6">
        <v>0</v>
      </c>
      <c r="K171" s="6">
        <v>0</v>
      </c>
      <c r="L171" s="6">
        <v>2207169</v>
      </c>
      <c r="M171" s="6">
        <v>2207169</v>
      </c>
    </row>
    <row r="172" spans="1:13" x14ac:dyDescent="0.35">
      <c r="A172" s="2" t="s">
        <v>183</v>
      </c>
      <c r="B172" s="3">
        <v>45322.459907407399</v>
      </c>
      <c r="C172" s="3">
        <v>45335.627476851798</v>
      </c>
      <c r="D172" s="6">
        <v>3069141</v>
      </c>
      <c r="E172" s="6">
        <v>0</v>
      </c>
      <c r="F172" s="6">
        <v>0</v>
      </c>
      <c r="G172" s="6">
        <v>0</v>
      </c>
      <c r="H172" s="6">
        <v>0</v>
      </c>
      <c r="I172" s="6">
        <v>0</v>
      </c>
      <c r="J172" s="6">
        <v>0</v>
      </c>
      <c r="K172" s="6">
        <v>0</v>
      </c>
      <c r="L172" s="6">
        <v>3069141</v>
      </c>
      <c r="M172" s="6">
        <v>3069141</v>
      </c>
    </row>
    <row r="173" spans="1:13" x14ac:dyDescent="0.35">
      <c r="A173" s="2" t="s">
        <v>184</v>
      </c>
      <c r="B173" s="3">
        <v>45322.4765625</v>
      </c>
      <c r="C173" s="3">
        <v>45335.627476851798</v>
      </c>
      <c r="D173" s="6">
        <v>1359137</v>
      </c>
      <c r="E173" s="6">
        <v>0</v>
      </c>
      <c r="F173" s="6">
        <v>0</v>
      </c>
      <c r="G173" s="6">
        <v>0</v>
      </c>
      <c r="H173" s="6">
        <v>0</v>
      </c>
      <c r="I173" s="6">
        <v>0</v>
      </c>
      <c r="J173" s="6">
        <v>0</v>
      </c>
      <c r="K173" s="6">
        <v>0</v>
      </c>
      <c r="L173" s="6">
        <v>1359137</v>
      </c>
      <c r="M173" s="6">
        <v>1359137</v>
      </c>
    </row>
    <row r="174" spans="1:13" x14ac:dyDescent="0.35">
      <c r="A174" s="2" t="s">
        <v>186</v>
      </c>
      <c r="B174" s="3">
        <v>45322.501319444404</v>
      </c>
      <c r="C174" s="3">
        <v>45335.627476851798</v>
      </c>
      <c r="D174" s="6">
        <v>2366191</v>
      </c>
      <c r="E174" s="6">
        <v>0</v>
      </c>
      <c r="F174" s="6">
        <v>0</v>
      </c>
      <c r="G174" s="6">
        <v>0</v>
      </c>
      <c r="H174" s="6">
        <v>0</v>
      </c>
      <c r="I174" s="6">
        <v>0</v>
      </c>
      <c r="J174" s="6">
        <v>0</v>
      </c>
      <c r="K174" s="6">
        <v>0</v>
      </c>
      <c r="L174" s="6">
        <v>2366191</v>
      </c>
      <c r="M174" s="6">
        <v>2366191</v>
      </c>
    </row>
    <row r="175" spans="1:13" x14ac:dyDescent="0.35">
      <c r="A175" s="2" t="s">
        <v>187</v>
      </c>
      <c r="B175" s="3">
        <v>45322.507962962998</v>
      </c>
      <c r="C175" s="3">
        <v>45335.627476851798</v>
      </c>
      <c r="D175" s="6">
        <v>1509168</v>
      </c>
      <c r="E175" s="6">
        <v>0</v>
      </c>
      <c r="F175" s="6">
        <v>0</v>
      </c>
      <c r="G175" s="6">
        <v>0</v>
      </c>
      <c r="H175" s="6">
        <v>0</v>
      </c>
      <c r="I175" s="6">
        <v>0</v>
      </c>
      <c r="J175" s="6">
        <v>0</v>
      </c>
      <c r="K175" s="6">
        <v>0</v>
      </c>
      <c r="L175" s="6">
        <v>1509168</v>
      </c>
      <c r="M175" s="6">
        <v>1509168</v>
      </c>
    </row>
    <row r="176" spans="1:13" x14ac:dyDescent="0.35">
      <c r="A176" s="2" t="s">
        <v>188</v>
      </c>
      <c r="B176" s="3">
        <v>45329.323125000003</v>
      </c>
      <c r="C176" s="3">
        <v>45365.382303240702</v>
      </c>
      <c r="D176" s="6">
        <v>55270</v>
      </c>
      <c r="E176" s="6">
        <v>0</v>
      </c>
      <c r="F176" s="6">
        <v>0</v>
      </c>
      <c r="G176" s="6">
        <v>0</v>
      </c>
      <c r="H176" s="6">
        <v>0</v>
      </c>
      <c r="I176" s="6">
        <v>0</v>
      </c>
      <c r="J176" s="6">
        <v>0</v>
      </c>
      <c r="K176" s="6">
        <v>0</v>
      </c>
      <c r="L176" s="6">
        <v>55270</v>
      </c>
      <c r="M176" s="6">
        <v>55270</v>
      </c>
    </row>
    <row r="177" spans="1:13" x14ac:dyDescent="0.35">
      <c r="A177" s="2" t="s">
        <v>148</v>
      </c>
      <c r="B177" s="3">
        <v>45150.3933680556</v>
      </c>
      <c r="C177" s="3">
        <v>45426.342708333301</v>
      </c>
      <c r="D177" s="6">
        <v>248243</v>
      </c>
      <c r="E177" s="6">
        <v>0</v>
      </c>
      <c r="F177" s="6">
        <v>0</v>
      </c>
      <c r="G177" s="6">
        <v>0</v>
      </c>
      <c r="H177" s="6">
        <v>0</v>
      </c>
      <c r="I177" s="6">
        <v>0</v>
      </c>
      <c r="J177" s="6">
        <v>0</v>
      </c>
      <c r="K177" s="6">
        <v>0</v>
      </c>
      <c r="L177" s="6">
        <v>248243</v>
      </c>
      <c r="M177" s="6">
        <v>248243</v>
      </c>
    </row>
    <row r="178" spans="1:13" x14ac:dyDescent="0.35">
      <c r="A178" s="2" t="s">
        <v>190</v>
      </c>
      <c r="B178" s="3">
        <v>45399.711446759298</v>
      </c>
      <c r="C178" s="3">
        <v>45426.3515162037</v>
      </c>
      <c r="D178" s="6">
        <v>142618</v>
      </c>
      <c r="E178" s="6">
        <v>0</v>
      </c>
      <c r="F178" s="6">
        <v>0</v>
      </c>
      <c r="G178" s="6">
        <v>0</v>
      </c>
      <c r="H178" s="6">
        <v>0</v>
      </c>
      <c r="I178" s="6">
        <v>0</v>
      </c>
      <c r="J178" s="6">
        <v>0</v>
      </c>
      <c r="K178" s="6">
        <v>0</v>
      </c>
      <c r="L178" s="6">
        <v>142618</v>
      </c>
      <c r="M178" s="6">
        <v>142618</v>
      </c>
    </row>
    <row r="179" spans="1:13" x14ac:dyDescent="0.35">
      <c r="A179" s="2" t="s">
        <v>189</v>
      </c>
      <c r="B179" s="3">
        <v>45360.482951388898</v>
      </c>
      <c r="C179" s="3">
        <v>45426.414247685199</v>
      </c>
      <c r="D179" s="6">
        <v>20923</v>
      </c>
      <c r="E179" s="6">
        <v>0</v>
      </c>
      <c r="F179" s="6">
        <v>0</v>
      </c>
      <c r="G179" s="6">
        <v>0</v>
      </c>
      <c r="H179" s="6">
        <v>0</v>
      </c>
      <c r="I179" s="6">
        <v>0</v>
      </c>
      <c r="J179" s="6">
        <v>0</v>
      </c>
      <c r="K179" s="6">
        <v>0</v>
      </c>
      <c r="L179" s="6">
        <v>20923</v>
      </c>
      <c r="M179" s="6">
        <v>20923</v>
      </c>
    </row>
    <row r="180" spans="1:13" x14ac:dyDescent="0.35">
      <c r="A180" s="2" t="s">
        <v>191</v>
      </c>
      <c r="B180" s="3">
        <v>45412.513518518499</v>
      </c>
      <c r="C180" s="3">
        <v>45426.604201388902</v>
      </c>
      <c r="D180" s="6">
        <v>37760520</v>
      </c>
      <c r="E180" s="6">
        <v>0</v>
      </c>
      <c r="F180" s="6">
        <v>0</v>
      </c>
      <c r="G180" s="6">
        <v>0</v>
      </c>
      <c r="H180" s="6">
        <v>0</v>
      </c>
      <c r="I180" s="6">
        <v>0</v>
      </c>
      <c r="J180" s="6">
        <v>0</v>
      </c>
      <c r="K180" s="6">
        <v>0</v>
      </c>
      <c r="L180" s="6">
        <v>37760520</v>
      </c>
      <c r="M180" s="6">
        <v>37760520</v>
      </c>
    </row>
    <row r="181" spans="1:13" x14ac:dyDescent="0.35">
      <c r="A181" s="2" t="s">
        <v>192</v>
      </c>
      <c r="B181" s="3">
        <v>45412.592361111099</v>
      </c>
      <c r="C181" s="3">
        <v>45426.604201388902</v>
      </c>
      <c r="D181" s="6">
        <v>2384484</v>
      </c>
      <c r="E181" s="6">
        <v>0</v>
      </c>
      <c r="F181" s="6">
        <v>0</v>
      </c>
      <c r="G181" s="6">
        <v>0</v>
      </c>
      <c r="H181" s="6">
        <v>0</v>
      </c>
      <c r="I181" s="6">
        <v>0</v>
      </c>
      <c r="J181" s="6">
        <v>0</v>
      </c>
      <c r="K181" s="6">
        <v>0</v>
      </c>
      <c r="L181" s="6">
        <v>2384484</v>
      </c>
      <c r="M181" s="6">
        <v>2384484</v>
      </c>
    </row>
    <row r="182" spans="1:13" x14ac:dyDescent="0.35">
      <c r="A182" s="2" t="s">
        <v>193</v>
      </c>
      <c r="B182" s="3">
        <v>45412.692442129599</v>
      </c>
      <c r="C182" s="3">
        <v>45426.604201388902</v>
      </c>
      <c r="D182" s="6">
        <v>1317380</v>
      </c>
      <c r="E182" s="6">
        <v>0</v>
      </c>
      <c r="F182" s="6">
        <v>0</v>
      </c>
      <c r="G182" s="6">
        <v>0</v>
      </c>
      <c r="H182" s="6">
        <v>0</v>
      </c>
      <c r="I182" s="6">
        <v>0</v>
      </c>
      <c r="J182" s="6">
        <v>0</v>
      </c>
      <c r="K182" s="6">
        <v>0</v>
      </c>
      <c r="L182" s="6">
        <v>1317380</v>
      </c>
      <c r="M182" s="6">
        <v>1317380</v>
      </c>
    </row>
    <row r="183" spans="1:13" x14ac:dyDescent="0.35">
      <c r="A183" s="2" t="s">
        <v>195</v>
      </c>
      <c r="B183" s="3">
        <v>45447.419398148202</v>
      </c>
      <c r="C183" s="3">
        <v>45486.504837963003</v>
      </c>
      <c r="D183" s="6">
        <v>52000</v>
      </c>
      <c r="E183" s="6">
        <v>0</v>
      </c>
      <c r="F183" s="6">
        <v>0</v>
      </c>
      <c r="G183" s="6">
        <v>0</v>
      </c>
      <c r="H183" s="6">
        <v>0</v>
      </c>
      <c r="I183" s="6">
        <v>0</v>
      </c>
      <c r="J183" s="6">
        <v>0</v>
      </c>
      <c r="K183" s="6">
        <v>0</v>
      </c>
      <c r="L183" s="6">
        <v>52000</v>
      </c>
      <c r="M183" s="6">
        <v>52000</v>
      </c>
    </row>
    <row r="184" spans="1:13" x14ac:dyDescent="0.35">
      <c r="A184" s="2" t="s">
        <v>196</v>
      </c>
      <c r="B184" s="3">
        <v>45447.487060185202</v>
      </c>
      <c r="C184" s="3">
        <v>45486.504837963003</v>
      </c>
      <c r="D184" s="6">
        <v>52000</v>
      </c>
      <c r="E184" s="6">
        <v>0</v>
      </c>
      <c r="F184" s="6">
        <v>0</v>
      </c>
      <c r="G184" s="6">
        <v>0</v>
      </c>
      <c r="H184" s="6">
        <v>0</v>
      </c>
      <c r="I184" s="6">
        <v>0</v>
      </c>
      <c r="J184" s="6">
        <v>0</v>
      </c>
      <c r="K184" s="6">
        <v>0</v>
      </c>
      <c r="L184" s="6">
        <v>52000</v>
      </c>
      <c r="M184" s="6">
        <v>52000</v>
      </c>
    </row>
    <row r="185" spans="1:13" x14ac:dyDescent="0.35">
      <c r="A185" s="2" t="s">
        <v>198</v>
      </c>
      <c r="B185" s="3">
        <v>45454.693460648101</v>
      </c>
      <c r="C185" s="3">
        <v>45486.504837963003</v>
      </c>
      <c r="D185" s="6">
        <v>581426</v>
      </c>
      <c r="E185" s="6">
        <v>0</v>
      </c>
      <c r="F185" s="6">
        <v>0</v>
      </c>
      <c r="G185" s="6">
        <v>0</v>
      </c>
      <c r="H185" s="6">
        <v>0</v>
      </c>
      <c r="I185" s="6">
        <v>0</v>
      </c>
      <c r="J185" s="6">
        <v>0</v>
      </c>
      <c r="K185" s="6">
        <v>0</v>
      </c>
      <c r="L185" s="6">
        <v>581426</v>
      </c>
      <c r="M185" s="6">
        <v>581426</v>
      </c>
    </row>
    <row r="186" spans="1:13" x14ac:dyDescent="0.35">
      <c r="A186" s="2" t="s">
        <v>199</v>
      </c>
      <c r="B186" s="3">
        <v>45455.721875000003</v>
      </c>
      <c r="C186" s="3">
        <v>45486.504837963003</v>
      </c>
      <c r="D186" s="6">
        <v>52000</v>
      </c>
      <c r="E186" s="6">
        <v>0</v>
      </c>
      <c r="F186" s="6">
        <v>0</v>
      </c>
      <c r="G186" s="6">
        <v>0</v>
      </c>
      <c r="H186" s="6">
        <v>0</v>
      </c>
      <c r="I186" s="6">
        <v>0</v>
      </c>
      <c r="J186" s="6">
        <v>0</v>
      </c>
      <c r="K186" s="6">
        <v>0</v>
      </c>
      <c r="L186" s="6">
        <v>52000</v>
      </c>
      <c r="M186" s="6">
        <v>52000</v>
      </c>
    </row>
    <row r="187" spans="1:13" x14ac:dyDescent="0.35">
      <c r="A187" s="2" t="s">
        <v>200</v>
      </c>
      <c r="B187" s="3">
        <v>45462.508993055599</v>
      </c>
      <c r="C187" s="3">
        <v>45486.504837963003</v>
      </c>
      <c r="D187" s="6">
        <v>679076</v>
      </c>
      <c r="E187" s="6">
        <v>0</v>
      </c>
      <c r="F187" s="6">
        <v>0</v>
      </c>
      <c r="G187" s="6">
        <v>0</v>
      </c>
      <c r="H187" s="6">
        <v>0</v>
      </c>
      <c r="I187" s="6">
        <v>0</v>
      </c>
      <c r="J187" s="6">
        <v>0</v>
      </c>
      <c r="K187" s="6">
        <v>0</v>
      </c>
      <c r="L187" s="6">
        <v>679076</v>
      </c>
      <c r="M187" s="6">
        <v>679076</v>
      </c>
    </row>
    <row r="188" spans="1:13" x14ac:dyDescent="0.35">
      <c r="A188" s="2" t="s">
        <v>201</v>
      </c>
      <c r="B188" s="3">
        <v>45463.613900463002</v>
      </c>
      <c r="C188" s="3">
        <v>45486.504837963003</v>
      </c>
      <c r="D188" s="6">
        <v>452049</v>
      </c>
      <c r="E188" s="6">
        <v>0</v>
      </c>
      <c r="F188" s="6">
        <v>0</v>
      </c>
      <c r="G188" s="6">
        <v>0</v>
      </c>
      <c r="H188" s="6">
        <v>0</v>
      </c>
      <c r="I188" s="6">
        <v>0</v>
      </c>
      <c r="J188" s="6">
        <v>0</v>
      </c>
      <c r="K188" s="6">
        <v>0</v>
      </c>
      <c r="L188" s="6">
        <v>452049</v>
      </c>
      <c r="M188" s="6">
        <v>452049</v>
      </c>
    </row>
    <row r="189" spans="1:13" x14ac:dyDescent="0.35">
      <c r="A189" s="2" t="s">
        <v>194</v>
      </c>
      <c r="B189" s="3">
        <v>45441.437395833302</v>
      </c>
      <c r="C189" s="3">
        <v>45486.504872685196</v>
      </c>
      <c r="D189" s="6">
        <v>305665</v>
      </c>
      <c r="E189" s="6">
        <v>0</v>
      </c>
      <c r="F189" s="6">
        <v>0</v>
      </c>
      <c r="G189" s="6">
        <v>0</v>
      </c>
      <c r="H189" s="6">
        <v>0</v>
      </c>
      <c r="I189" s="6">
        <v>0</v>
      </c>
      <c r="J189" s="6">
        <v>0</v>
      </c>
      <c r="K189" s="6">
        <v>0</v>
      </c>
      <c r="L189" s="6">
        <v>305665</v>
      </c>
      <c r="M189" s="6">
        <v>305665</v>
      </c>
    </row>
    <row r="190" spans="1:13" x14ac:dyDescent="0.35">
      <c r="A190" s="2" t="s">
        <v>202</v>
      </c>
      <c r="B190" s="3">
        <v>45489.547083333302</v>
      </c>
      <c r="C190" s="3">
        <v>45516.4741782407</v>
      </c>
      <c r="D190" s="6">
        <v>207299</v>
      </c>
      <c r="E190" s="6">
        <v>0</v>
      </c>
      <c r="F190" s="6">
        <v>0</v>
      </c>
      <c r="G190" s="6">
        <v>0</v>
      </c>
      <c r="H190" s="6">
        <v>0</v>
      </c>
      <c r="I190" s="6">
        <v>0</v>
      </c>
      <c r="J190" s="6">
        <v>0</v>
      </c>
      <c r="K190" s="6">
        <v>0</v>
      </c>
      <c r="L190" s="6">
        <v>207299</v>
      </c>
      <c r="M190" s="6">
        <v>207299</v>
      </c>
    </row>
    <row r="191" spans="1:13" x14ac:dyDescent="0.35">
      <c r="A191" s="2" t="s">
        <v>203</v>
      </c>
      <c r="B191" s="3">
        <v>45492.642164351899</v>
      </c>
      <c r="C191" s="3">
        <v>45516.4741782407</v>
      </c>
      <c r="D191" s="6">
        <v>287302</v>
      </c>
      <c r="E191" s="6">
        <v>0</v>
      </c>
      <c r="F191" s="6">
        <v>0</v>
      </c>
      <c r="G191" s="6">
        <v>0</v>
      </c>
      <c r="H191" s="6">
        <v>0</v>
      </c>
      <c r="I191" s="6">
        <v>0</v>
      </c>
      <c r="J191" s="6">
        <v>0</v>
      </c>
      <c r="K191" s="6">
        <v>0</v>
      </c>
      <c r="L191" s="6">
        <v>287302</v>
      </c>
      <c r="M191" s="6">
        <v>287302</v>
      </c>
    </row>
    <row r="192" spans="1:13" x14ac:dyDescent="0.35">
      <c r="A192" s="2" t="s">
        <v>204</v>
      </c>
      <c r="B192" s="3">
        <v>45492.730185185203</v>
      </c>
      <c r="C192" s="3">
        <v>45516.4741782407</v>
      </c>
      <c r="D192" s="6">
        <v>590475</v>
      </c>
      <c r="E192" s="6">
        <v>0</v>
      </c>
      <c r="F192" s="6">
        <v>0</v>
      </c>
      <c r="G192" s="6">
        <v>0</v>
      </c>
      <c r="H192" s="6">
        <v>0</v>
      </c>
      <c r="I192" s="6">
        <v>0</v>
      </c>
      <c r="J192" s="6">
        <v>0</v>
      </c>
      <c r="K192" s="6">
        <v>0</v>
      </c>
      <c r="L192" s="6">
        <v>590475</v>
      </c>
      <c r="M192" s="6">
        <v>590475</v>
      </c>
    </row>
    <row r="193" spans="1:13" x14ac:dyDescent="0.35">
      <c r="A193" s="2" t="s">
        <v>205</v>
      </c>
      <c r="B193" s="3">
        <v>45494.620370370401</v>
      </c>
      <c r="C193" s="3">
        <v>45516.4741782407</v>
      </c>
      <c r="D193" s="6">
        <v>52000</v>
      </c>
      <c r="E193" s="6">
        <v>0</v>
      </c>
      <c r="F193" s="6">
        <v>0</v>
      </c>
      <c r="G193" s="6">
        <v>0</v>
      </c>
      <c r="H193" s="6">
        <v>0</v>
      </c>
      <c r="I193" s="6">
        <v>0</v>
      </c>
      <c r="J193" s="6">
        <v>0</v>
      </c>
      <c r="K193" s="6">
        <v>0</v>
      </c>
      <c r="L193" s="6">
        <v>52000</v>
      </c>
      <c r="M193" s="6">
        <v>52000</v>
      </c>
    </row>
    <row r="194" spans="1:13" x14ac:dyDescent="0.35">
      <c r="A194" s="2" t="s">
        <v>206</v>
      </c>
      <c r="B194" s="3">
        <v>45497.413773148102</v>
      </c>
      <c r="C194" s="3">
        <v>45516.4741782407</v>
      </c>
      <c r="D194" s="6">
        <v>52000</v>
      </c>
      <c r="E194" s="6">
        <v>0</v>
      </c>
      <c r="F194" s="6">
        <v>0</v>
      </c>
      <c r="G194" s="6">
        <v>0</v>
      </c>
      <c r="H194" s="6">
        <v>0</v>
      </c>
      <c r="I194" s="6">
        <v>0</v>
      </c>
      <c r="J194" s="6">
        <v>0</v>
      </c>
      <c r="K194" s="6">
        <v>0</v>
      </c>
      <c r="L194" s="6">
        <v>52000</v>
      </c>
      <c r="M194" s="6">
        <v>52000</v>
      </c>
    </row>
    <row r="195" spans="1:13" x14ac:dyDescent="0.35">
      <c r="A195" s="2" t="s">
        <v>207</v>
      </c>
      <c r="B195" s="3">
        <v>45502.573738425897</v>
      </c>
      <c r="C195" s="3">
        <v>45516.4741782407</v>
      </c>
      <c r="D195" s="6">
        <v>3339435</v>
      </c>
      <c r="E195" s="6">
        <v>0</v>
      </c>
      <c r="F195" s="6">
        <v>0</v>
      </c>
      <c r="G195" s="6">
        <v>0</v>
      </c>
      <c r="H195" s="6">
        <v>0</v>
      </c>
      <c r="I195" s="6">
        <v>0</v>
      </c>
      <c r="J195" s="6">
        <v>0</v>
      </c>
      <c r="K195" s="6">
        <v>0</v>
      </c>
      <c r="L195" s="6">
        <v>3339435</v>
      </c>
      <c r="M195" s="6">
        <v>3339435</v>
      </c>
    </row>
    <row r="196" spans="1:13" x14ac:dyDescent="0.35">
      <c r="A196" s="2" t="s">
        <v>211</v>
      </c>
      <c r="B196" s="3">
        <v>45520.405370370398</v>
      </c>
      <c r="C196" s="3">
        <v>45546.552627314799</v>
      </c>
      <c r="D196" s="6">
        <v>52000</v>
      </c>
      <c r="E196" s="6">
        <v>0</v>
      </c>
      <c r="F196" s="6">
        <v>0</v>
      </c>
      <c r="G196" s="6">
        <v>0</v>
      </c>
      <c r="H196" s="6">
        <v>0</v>
      </c>
      <c r="I196" s="6">
        <v>0</v>
      </c>
      <c r="J196" s="6">
        <v>0</v>
      </c>
      <c r="K196" s="6">
        <v>0</v>
      </c>
      <c r="L196" s="6">
        <v>52000</v>
      </c>
      <c r="M196" s="6">
        <v>52000</v>
      </c>
    </row>
    <row r="197" spans="1:13" x14ac:dyDescent="0.35">
      <c r="A197" s="2" t="s">
        <v>208</v>
      </c>
      <c r="B197" s="3">
        <v>45519.412361111099</v>
      </c>
      <c r="C197" s="3">
        <v>45546.654548611099</v>
      </c>
      <c r="D197" s="6">
        <v>519630</v>
      </c>
      <c r="E197" s="6">
        <v>0</v>
      </c>
      <c r="F197" s="6">
        <v>0</v>
      </c>
      <c r="G197" s="6">
        <v>0</v>
      </c>
      <c r="H197" s="6">
        <v>0</v>
      </c>
      <c r="I197" s="6">
        <v>0</v>
      </c>
      <c r="J197" s="6">
        <v>0</v>
      </c>
      <c r="K197" s="6">
        <v>0</v>
      </c>
      <c r="L197" s="6">
        <v>519630</v>
      </c>
      <c r="M197" s="6">
        <v>519630</v>
      </c>
    </row>
    <row r="198" spans="1:13" x14ac:dyDescent="0.35">
      <c r="A198" s="2" t="s">
        <v>209</v>
      </c>
      <c r="B198" s="3">
        <v>45519.510219907403</v>
      </c>
      <c r="C198" s="3">
        <v>45546.654548611099</v>
      </c>
      <c r="D198" s="6">
        <v>52000</v>
      </c>
      <c r="E198" s="6">
        <v>0</v>
      </c>
      <c r="F198" s="6">
        <v>0</v>
      </c>
      <c r="G198" s="6">
        <v>0</v>
      </c>
      <c r="H198" s="6">
        <v>0</v>
      </c>
      <c r="I198" s="6">
        <v>0</v>
      </c>
      <c r="J198" s="6">
        <v>0</v>
      </c>
      <c r="K198" s="6">
        <v>0</v>
      </c>
      <c r="L198" s="6">
        <v>52000</v>
      </c>
      <c r="M198" s="6">
        <v>52000</v>
      </c>
    </row>
    <row r="199" spans="1:13" x14ac:dyDescent="0.35">
      <c r="A199" s="2" t="s">
        <v>210</v>
      </c>
      <c r="B199" s="3">
        <v>45519.564525463</v>
      </c>
      <c r="C199" s="3">
        <v>45546.654548611099</v>
      </c>
      <c r="D199" s="6">
        <v>52000</v>
      </c>
      <c r="E199" s="6">
        <v>0</v>
      </c>
      <c r="F199" s="6">
        <v>0</v>
      </c>
      <c r="G199" s="6">
        <v>0</v>
      </c>
      <c r="H199" s="6">
        <v>0</v>
      </c>
      <c r="I199" s="6">
        <v>0</v>
      </c>
      <c r="J199" s="6">
        <v>0</v>
      </c>
      <c r="K199" s="6">
        <v>0</v>
      </c>
      <c r="L199" s="6">
        <v>52000</v>
      </c>
      <c r="M199" s="6">
        <v>52000</v>
      </c>
    </row>
    <row r="200" spans="1:13" x14ac:dyDescent="0.35">
      <c r="A200" s="2" t="s">
        <v>212</v>
      </c>
      <c r="B200" s="3">
        <v>45520.4585069444</v>
      </c>
      <c r="C200" s="3">
        <v>45546.654548611099</v>
      </c>
      <c r="D200" s="6">
        <v>52000</v>
      </c>
      <c r="E200" s="6">
        <v>0</v>
      </c>
      <c r="F200" s="6">
        <v>0</v>
      </c>
      <c r="G200" s="6">
        <v>0</v>
      </c>
      <c r="H200" s="6">
        <v>0</v>
      </c>
      <c r="I200" s="6">
        <v>0</v>
      </c>
      <c r="J200" s="6">
        <v>0</v>
      </c>
      <c r="K200" s="6">
        <v>0</v>
      </c>
      <c r="L200" s="6">
        <v>52000</v>
      </c>
      <c r="M200" s="6">
        <v>52000</v>
      </c>
    </row>
    <row r="201" spans="1:13" x14ac:dyDescent="0.35">
      <c r="A201" s="2" t="s">
        <v>213</v>
      </c>
      <c r="B201" s="3">
        <v>45520.459328703699</v>
      </c>
      <c r="C201" s="3">
        <v>45546.654548611099</v>
      </c>
      <c r="D201" s="6">
        <v>68299</v>
      </c>
      <c r="E201" s="6">
        <v>0</v>
      </c>
      <c r="F201" s="6">
        <v>0</v>
      </c>
      <c r="G201" s="6">
        <v>0</v>
      </c>
      <c r="H201" s="6">
        <v>0</v>
      </c>
      <c r="I201" s="6">
        <v>0</v>
      </c>
      <c r="J201" s="6">
        <v>0</v>
      </c>
      <c r="K201" s="6">
        <v>0</v>
      </c>
      <c r="L201" s="6">
        <v>68299</v>
      </c>
      <c r="M201" s="6">
        <v>68299</v>
      </c>
    </row>
    <row r="202" spans="1:13" x14ac:dyDescent="0.35">
      <c r="A202" s="2" t="s">
        <v>214</v>
      </c>
      <c r="B202" s="3">
        <v>45531.6797337963</v>
      </c>
      <c r="C202" s="3">
        <v>45546.654548611099</v>
      </c>
      <c r="D202" s="6">
        <v>307035</v>
      </c>
      <c r="E202" s="6">
        <v>0</v>
      </c>
      <c r="F202" s="6">
        <v>0</v>
      </c>
      <c r="G202" s="6">
        <v>0</v>
      </c>
      <c r="H202" s="6">
        <v>0</v>
      </c>
      <c r="I202" s="6">
        <v>0</v>
      </c>
      <c r="J202" s="6">
        <v>0</v>
      </c>
      <c r="K202" s="6">
        <v>0</v>
      </c>
      <c r="L202" s="6">
        <v>307035</v>
      </c>
      <c r="M202" s="6">
        <v>307035</v>
      </c>
    </row>
    <row r="203" spans="1:13" x14ac:dyDescent="0.35">
      <c r="A203" s="2" t="s">
        <v>215</v>
      </c>
      <c r="B203" s="3">
        <v>45532.539305555598</v>
      </c>
      <c r="C203" s="3">
        <v>45546.654548611099</v>
      </c>
      <c r="D203" s="6">
        <v>176136</v>
      </c>
      <c r="E203" s="6">
        <v>0</v>
      </c>
      <c r="F203" s="6">
        <v>0</v>
      </c>
      <c r="G203" s="6">
        <v>0</v>
      </c>
      <c r="H203" s="6">
        <v>0</v>
      </c>
      <c r="I203" s="6">
        <v>0</v>
      </c>
      <c r="J203" s="6">
        <v>0</v>
      </c>
      <c r="K203" s="6">
        <v>0</v>
      </c>
      <c r="L203" s="6">
        <v>176136</v>
      </c>
      <c r="M203" s="6">
        <v>176136</v>
      </c>
    </row>
    <row r="204" spans="1:13" x14ac:dyDescent="0.35">
      <c r="A204" s="2" t="s">
        <v>216</v>
      </c>
      <c r="B204" s="3">
        <v>45533.559571759302</v>
      </c>
      <c r="C204" s="3">
        <v>45546.654548611099</v>
      </c>
      <c r="D204" s="6">
        <v>284982</v>
      </c>
      <c r="E204" s="6">
        <v>0</v>
      </c>
      <c r="F204" s="6">
        <v>0</v>
      </c>
      <c r="G204" s="6">
        <v>0</v>
      </c>
      <c r="H204" s="6">
        <v>0</v>
      </c>
      <c r="I204" s="6">
        <v>0</v>
      </c>
      <c r="J204" s="6">
        <v>0</v>
      </c>
      <c r="K204" s="6">
        <v>0</v>
      </c>
      <c r="L204" s="6">
        <v>284982</v>
      </c>
      <c r="M204" s="6">
        <v>284982</v>
      </c>
    </row>
    <row r="205" spans="1:13" x14ac:dyDescent="0.35">
      <c r="A205" s="2" t="s">
        <v>217</v>
      </c>
      <c r="B205" s="3">
        <v>45535.521805555603</v>
      </c>
      <c r="C205" s="3">
        <v>45546.654548611099</v>
      </c>
      <c r="D205" s="6">
        <v>463834</v>
      </c>
      <c r="E205" s="6">
        <v>0</v>
      </c>
      <c r="F205" s="6">
        <v>0</v>
      </c>
      <c r="G205" s="6">
        <v>0</v>
      </c>
      <c r="H205" s="6">
        <v>0</v>
      </c>
      <c r="I205" s="6">
        <v>0</v>
      </c>
      <c r="J205" s="6">
        <v>0</v>
      </c>
      <c r="K205" s="6">
        <v>0</v>
      </c>
      <c r="L205" s="6">
        <v>463834</v>
      </c>
      <c r="M205" s="6">
        <v>463834</v>
      </c>
    </row>
    <row r="206" spans="1:13" x14ac:dyDescent="0.35">
      <c r="A206" s="2" t="s">
        <v>218</v>
      </c>
      <c r="B206" s="3">
        <v>45544</v>
      </c>
      <c r="C206" s="3">
        <v>45548.491770833301</v>
      </c>
      <c r="D206" s="6">
        <v>52000</v>
      </c>
      <c r="E206" s="6">
        <v>0</v>
      </c>
      <c r="F206" s="6">
        <v>0</v>
      </c>
      <c r="G206" s="6">
        <v>0</v>
      </c>
      <c r="H206" s="6">
        <v>0</v>
      </c>
      <c r="I206" s="6">
        <v>0</v>
      </c>
      <c r="J206" s="6">
        <v>0</v>
      </c>
      <c r="K206" s="6">
        <v>0</v>
      </c>
      <c r="L206" s="6">
        <v>52000</v>
      </c>
      <c r="M206" s="6">
        <v>52000</v>
      </c>
    </row>
    <row r="207" spans="1:13" x14ac:dyDescent="0.35">
      <c r="A207" s="2" t="s">
        <v>219</v>
      </c>
      <c r="B207" s="3">
        <v>45544.517453703702</v>
      </c>
      <c r="C207" s="3">
        <v>45548.491770833301</v>
      </c>
      <c r="D207" s="6">
        <v>84052</v>
      </c>
      <c r="E207" s="6">
        <v>0</v>
      </c>
      <c r="F207" s="6">
        <v>0</v>
      </c>
      <c r="G207" s="6">
        <v>0</v>
      </c>
      <c r="H207" s="6">
        <v>0</v>
      </c>
      <c r="I207" s="6">
        <v>0</v>
      </c>
      <c r="J207" s="6">
        <v>0</v>
      </c>
      <c r="K207" s="6">
        <v>0</v>
      </c>
      <c r="L207" s="6">
        <v>84052</v>
      </c>
      <c r="M207" s="6">
        <v>84052</v>
      </c>
    </row>
    <row r="208" spans="1:13" x14ac:dyDescent="0.35">
      <c r="A208" s="2" t="s">
        <v>220</v>
      </c>
      <c r="B208" s="3">
        <v>45545.482361111099</v>
      </c>
      <c r="C208" s="3">
        <v>45548.491770833301</v>
      </c>
      <c r="D208" s="6">
        <v>52000</v>
      </c>
      <c r="E208" s="6">
        <v>0</v>
      </c>
      <c r="F208" s="6">
        <v>0</v>
      </c>
      <c r="G208" s="6">
        <v>0</v>
      </c>
      <c r="H208" s="6">
        <v>0</v>
      </c>
      <c r="I208" s="6">
        <v>0</v>
      </c>
      <c r="J208" s="6">
        <v>0</v>
      </c>
      <c r="K208" s="6">
        <v>0</v>
      </c>
      <c r="L208" s="6">
        <v>52000</v>
      </c>
      <c r="M208" s="6">
        <v>52000</v>
      </c>
    </row>
    <row r="209" spans="1:13" x14ac:dyDescent="0.35">
      <c r="A209" s="2" t="s">
        <v>221</v>
      </c>
      <c r="B209" s="3">
        <v>45551.412974537001</v>
      </c>
      <c r="C209" s="3">
        <v>45577.470219907402</v>
      </c>
      <c r="D209" s="6">
        <v>52000</v>
      </c>
      <c r="E209" s="6">
        <v>0</v>
      </c>
      <c r="F209" s="6">
        <v>0</v>
      </c>
      <c r="G209" s="6">
        <v>0</v>
      </c>
      <c r="H209" s="6">
        <v>0</v>
      </c>
      <c r="I209" s="6">
        <v>0</v>
      </c>
      <c r="J209" s="6">
        <v>0</v>
      </c>
      <c r="K209" s="6">
        <v>0</v>
      </c>
      <c r="L209" s="6">
        <v>52000</v>
      </c>
      <c r="M209" s="6">
        <v>52000</v>
      </c>
    </row>
    <row r="210" spans="1:13" x14ac:dyDescent="0.35">
      <c r="A210" s="2" t="s">
        <v>222</v>
      </c>
      <c r="B210" s="3">
        <v>45551.414641203701</v>
      </c>
      <c r="C210" s="3">
        <v>45577.470219907402</v>
      </c>
      <c r="D210" s="6">
        <v>52000</v>
      </c>
      <c r="E210" s="6">
        <v>0</v>
      </c>
      <c r="F210" s="6">
        <v>0</v>
      </c>
      <c r="G210" s="6">
        <v>0</v>
      </c>
      <c r="H210" s="6">
        <v>0</v>
      </c>
      <c r="I210" s="6">
        <v>0</v>
      </c>
      <c r="J210" s="6">
        <v>0</v>
      </c>
      <c r="K210" s="6">
        <v>0</v>
      </c>
      <c r="L210" s="6">
        <v>52000</v>
      </c>
      <c r="M210" s="6">
        <v>52000</v>
      </c>
    </row>
    <row r="211" spans="1:13" x14ac:dyDescent="0.35">
      <c r="A211" s="2" t="s">
        <v>223</v>
      </c>
      <c r="B211" s="3">
        <v>45551.416585648098</v>
      </c>
      <c r="C211" s="3">
        <v>45577.470219907402</v>
      </c>
      <c r="D211" s="6">
        <v>52000</v>
      </c>
      <c r="E211" s="6">
        <v>0</v>
      </c>
      <c r="F211" s="6">
        <v>0</v>
      </c>
      <c r="G211" s="6">
        <v>0</v>
      </c>
      <c r="H211" s="6">
        <v>0</v>
      </c>
      <c r="I211" s="6">
        <v>0</v>
      </c>
      <c r="J211" s="6">
        <v>0</v>
      </c>
      <c r="K211" s="6">
        <v>0</v>
      </c>
      <c r="L211" s="6">
        <v>52000</v>
      </c>
      <c r="M211" s="6">
        <v>52000</v>
      </c>
    </row>
    <row r="212" spans="1:13" x14ac:dyDescent="0.35">
      <c r="A212" s="2" t="s">
        <v>224</v>
      </c>
      <c r="B212" s="3">
        <v>45555.722638888903</v>
      </c>
      <c r="C212" s="3">
        <v>45577.470219907402</v>
      </c>
      <c r="D212" s="6">
        <v>317666</v>
      </c>
      <c r="E212" s="6">
        <v>0</v>
      </c>
      <c r="F212" s="6">
        <v>0</v>
      </c>
      <c r="G212" s="6">
        <v>0</v>
      </c>
      <c r="H212" s="6">
        <v>0</v>
      </c>
      <c r="I212" s="6">
        <v>0</v>
      </c>
      <c r="J212" s="6">
        <v>0</v>
      </c>
      <c r="K212" s="6">
        <v>0</v>
      </c>
      <c r="L212" s="6">
        <v>317666</v>
      </c>
      <c r="M212" s="6">
        <v>317666</v>
      </c>
    </row>
    <row r="213" spans="1:13" x14ac:dyDescent="0.35">
      <c r="A213" s="2" t="s">
        <v>225</v>
      </c>
      <c r="B213" s="3">
        <v>45558.730613425898</v>
      </c>
      <c r="C213" s="3">
        <v>45577.470219907402</v>
      </c>
      <c r="D213" s="6">
        <v>52000</v>
      </c>
      <c r="E213" s="6">
        <v>0</v>
      </c>
      <c r="F213" s="6">
        <v>0</v>
      </c>
      <c r="G213" s="6">
        <v>0</v>
      </c>
      <c r="H213" s="6">
        <v>0</v>
      </c>
      <c r="I213" s="6">
        <v>0</v>
      </c>
      <c r="J213" s="6">
        <v>0</v>
      </c>
      <c r="K213" s="6">
        <v>0</v>
      </c>
      <c r="L213" s="6">
        <v>52000</v>
      </c>
      <c r="M213" s="6">
        <v>52000</v>
      </c>
    </row>
    <row r="214" spans="1:13" x14ac:dyDescent="0.35">
      <c r="A214" s="2" t="s">
        <v>226</v>
      </c>
      <c r="B214" s="3">
        <v>45565.429861111101</v>
      </c>
      <c r="C214" s="3">
        <v>45577.470219907402</v>
      </c>
      <c r="D214" s="6">
        <v>3140947</v>
      </c>
      <c r="E214" s="6">
        <v>0</v>
      </c>
      <c r="F214" s="6">
        <v>0</v>
      </c>
      <c r="G214" s="6">
        <v>0</v>
      </c>
      <c r="H214" s="6">
        <v>0</v>
      </c>
      <c r="I214" s="6">
        <v>0</v>
      </c>
      <c r="J214" s="6">
        <v>0</v>
      </c>
      <c r="K214" s="6">
        <v>0</v>
      </c>
      <c r="L214" s="6">
        <v>3140947</v>
      </c>
      <c r="M214" s="6">
        <v>3140947</v>
      </c>
    </row>
    <row r="215" spans="1:13" x14ac:dyDescent="0.35">
      <c r="A215" s="2" t="s">
        <v>227</v>
      </c>
      <c r="B215" s="3">
        <v>45566.350173611099</v>
      </c>
      <c r="C215" s="3">
        <v>45577.470219907402</v>
      </c>
      <c r="D215" s="6">
        <v>153759</v>
      </c>
      <c r="E215" s="6">
        <v>0</v>
      </c>
      <c r="F215" s="6">
        <v>0</v>
      </c>
      <c r="G215" s="6">
        <v>0</v>
      </c>
      <c r="H215" s="6">
        <v>0</v>
      </c>
      <c r="I215" s="6">
        <v>0</v>
      </c>
      <c r="J215" s="6">
        <v>0</v>
      </c>
      <c r="K215" s="6">
        <v>0</v>
      </c>
      <c r="L215" s="6">
        <v>153759</v>
      </c>
      <c r="M215" s="6">
        <v>153759</v>
      </c>
    </row>
    <row r="216" spans="1:13" x14ac:dyDescent="0.35">
      <c r="A216" s="2" t="s">
        <v>228</v>
      </c>
      <c r="B216" s="3">
        <v>45568.341469907398</v>
      </c>
      <c r="C216" s="3">
        <v>45577.473715277803</v>
      </c>
      <c r="D216" s="6">
        <v>237593</v>
      </c>
      <c r="E216" s="6">
        <v>0</v>
      </c>
      <c r="F216" s="6">
        <v>0</v>
      </c>
      <c r="G216" s="6">
        <v>0</v>
      </c>
      <c r="H216" s="6">
        <v>0</v>
      </c>
      <c r="I216" s="6">
        <v>0</v>
      </c>
      <c r="J216" s="6">
        <v>0</v>
      </c>
      <c r="K216" s="6">
        <v>0</v>
      </c>
      <c r="L216" s="6">
        <v>237593</v>
      </c>
      <c r="M216" s="6">
        <v>237593</v>
      </c>
    </row>
    <row r="217" spans="1:13" x14ac:dyDescent="0.35">
      <c r="A217" s="2" t="s">
        <v>230</v>
      </c>
      <c r="B217" s="3">
        <v>45575.519247685203</v>
      </c>
      <c r="C217" s="3">
        <v>45580.616365740701</v>
      </c>
      <c r="D217" s="6">
        <v>390626</v>
      </c>
      <c r="E217" s="6">
        <v>0</v>
      </c>
      <c r="F217" s="6">
        <v>0</v>
      </c>
      <c r="G217" s="6">
        <v>0</v>
      </c>
      <c r="H217" s="6">
        <v>0</v>
      </c>
      <c r="I217" s="6">
        <v>0</v>
      </c>
      <c r="J217" s="6">
        <v>0</v>
      </c>
      <c r="K217" s="6">
        <v>0</v>
      </c>
      <c r="L217" s="6">
        <v>390626</v>
      </c>
      <c r="M217" s="6">
        <v>390626</v>
      </c>
    </row>
    <row r="218" spans="1:13" x14ac:dyDescent="0.35">
      <c r="A218" s="2" t="s">
        <v>231</v>
      </c>
      <c r="B218" s="3">
        <v>45575.655092592599</v>
      </c>
      <c r="C218" s="3">
        <v>45580.627766203703</v>
      </c>
      <c r="D218" s="6">
        <v>52000</v>
      </c>
      <c r="E218" s="6">
        <v>0</v>
      </c>
      <c r="F218" s="6">
        <v>0</v>
      </c>
      <c r="G218" s="6">
        <v>0</v>
      </c>
      <c r="H218" s="6">
        <v>0</v>
      </c>
      <c r="I218" s="6">
        <v>0</v>
      </c>
      <c r="J218" s="6">
        <v>0</v>
      </c>
      <c r="K218" s="6">
        <v>0</v>
      </c>
      <c r="L218" s="6">
        <v>52000</v>
      </c>
      <c r="M218" s="6">
        <v>52000</v>
      </c>
    </row>
    <row r="219" spans="1:13" x14ac:dyDescent="0.35">
      <c r="A219" s="2" t="s">
        <v>197</v>
      </c>
      <c r="B219" s="3">
        <v>45449.459189814799</v>
      </c>
      <c r="C219" s="3">
        <v>45583.555532407401</v>
      </c>
      <c r="D219" s="6">
        <v>38143</v>
      </c>
      <c r="E219" s="6">
        <v>0</v>
      </c>
      <c r="F219" s="6">
        <v>0</v>
      </c>
      <c r="G219" s="6">
        <v>0</v>
      </c>
      <c r="H219" s="6">
        <v>0</v>
      </c>
      <c r="I219" s="6">
        <v>0</v>
      </c>
      <c r="J219" s="6">
        <v>0</v>
      </c>
      <c r="K219" s="6">
        <v>0</v>
      </c>
      <c r="L219" s="6">
        <v>38143</v>
      </c>
      <c r="M219" s="6">
        <v>38143</v>
      </c>
    </row>
    <row r="220" spans="1:13" x14ac:dyDescent="0.35">
      <c r="A220" s="2" t="s">
        <v>229</v>
      </c>
      <c r="B220" s="3">
        <v>45574.438530092601</v>
      </c>
      <c r="C220" s="3">
        <v>45583.555532407401</v>
      </c>
      <c r="D220" s="6">
        <v>229145</v>
      </c>
      <c r="E220" s="6">
        <v>0</v>
      </c>
      <c r="F220" s="6">
        <v>0</v>
      </c>
      <c r="G220" s="6">
        <v>0</v>
      </c>
      <c r="H220" s="6">
        <v>0</v>
      </c>
      <c r="I220" s="6">
        <v>0</v>
      </c>
      <c r="J220" s="6">
        <v>0</v>
      </c>
      <c r="K220" s="6">
        <v>0</v>
      </c>
      <c r="L220" s="6">
        <v>229145</v>
      </c>
      <c r="M220" s="6">
        <v>229145</v>
      </c>
    </row>
    <row r="221" spans="1:13" x14ac:dyDescent="0.35">
      <c r="M221" s="4">
        <f>SUM(M2:M220)</f>
        <v>223291228</v>
      </c>
    </row>
  </sheetData>
  <sortState ref="A2:O220">
    <sortCondition ref="C2:C220"/>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4"/>
  <sheetViews>
    <sheetView showGridLines="0" zoomScale="80" zoomScaleNormal="80" workbookViewId="0">
      <selection activeCell="A18" sqref="A18"/>
    </sheetView>
  </sheetViews>
  <sheetFormatPr baseColWidth="10" defaultRowHeight="14.5" x14ac:dyDescent="0.35"/>
  <cols>
    <col min="1" max="1" width="76.90625" bestFit="1" customWidth="1"/>
    <col min="2" max="2" width="8.1796875" style="48" customWidth="1"/>
    <col min="3" max="3" width="12.7265625" style="47" customWidth="1"/>
    <col min="4" max="4" width="11.7265625" style="47" bestFit="1" customWidth="1"/>
    <col min="5" max="5" width="14.08984375" style="47" bestFit="1" customWidth="1"/>
    <col min="6" max="8" width="14.453125" style="47" customWidth="1"/>
    <col min="9" max="9" width="17.453125" style="47" customWidth="1"/>
    <col min="10" max="10" width="14.453125" style="47" customWidth="1"/>
    <col min="11" max="11" width="14.54296875" style="47" customWidth="1"/>
    <col min="12" max="12" width="14.453125" style="47" customWidth="1"/>
  </cols>
  <sheetData>
    <row r="2" spans="1:12" ht="15" thickBot="1" x14ac:dyDescent="0.4"/>
    <row r="3" spans="1:12" s="46" customFormat="1" ht="65" customHeight="1" thickBot="1" x14ac:dyDescent="0.4">
      <c r="A3" s="49" t="s">
        <v>669</v>
      </c>
      <c r="B3" s="54" t="s">
        <v>678</v>
      </c>
      <c r="C3" s="58" t="s">
        <v>679</v>
      </c>
      <c r="D3" s="58" t="s">
        <v>680</v>
      </c>
      <c r="E3" s="58" t="s">
        <v>681</v>
      </c>
      <c r="F3" s="58" t="s">
        <v>671</v>
      </c>
      <c r="G3" s="58" t="s">
        <v>672</v>
      </c>
      <c r="H3" s="58" t="s">
        <v>673</v>
      </c>
      <c r="I3" s="58" t="s">
        <v>674</v>
      </c>
      <c r="J3" s="58" t="s">
        <v>675</v>
      </c>
      <c r="K3" s="58" t="s">
        <v>676</v>
      </c>
      <c r="L3" s="55" t="s">
        <v>677</v>
      </c>
    </row>
    <row r="4" spans="1:12" x14ac:dyDescent="0.35">
      <c r="A4" s="50" t="s">
        <v>508</v>
      </c>
      <c r="B4" s="63">
        <v>4</v>
      </c>
      <c r="C4" s="59">
        <v>2679247</v>
      </c>
      <c r="D4" s="59">
        <v>0</v>
      </c>
      <c r="E4" s="59">
        <v>0</v>
      </c>
      <c r="F4" s="59">
        <v>0</v>
      </c>
      <c r="G4" s="59">
        <v>2679247</v>
      </c>
      <c r="H4" s="59">
        <v>0</v>
      </c>
      <c r="I4" s="59">
        <v>0</v>
      </c>
      <c r="J4" s="59">
        <v>0</v>
      </c>
      <c r="K4" s="59">
        <v>0</v>
      </c>
      <c r="L4" s="56">
        <v>0</v>
      </c>
    </row>
    <row r="5" spans="1:12" x14ac:dyDescent="0.35">
      <c r="A5" s="51" t="s">
        <v>517</v>
      </c>
      <c r="B5" s="64">
        <v>10</v>
      </c>
      <c r="C5" s="60">
        <v>7418675</v>
      </c>
      <c r="D5" s="60">
        <v>7418675</v>
      </c>
      <c r="E5" s="60">
        <v>0</v>
      </c>
      <c r="F5" s="60">
        <v>0</v>
      </c>
      <c r="G5" s="60">
        <v>0</v>
      </c>
      <c r="H5" s="60">
        <v>0</v>
      </c>
      <c r="I5" s="60">
        <v>0</v>
      </c>
      <c r="J5" s="60">
        <v>0</v>
      </c>
      <c r="K5" s="60">
        <v>0</v>
      </c>
      <c r="L5" s="57">
        <v>0</v>
      </c>
    </row>
    <row r="6" spans="1:12" x14ac:dyDescent="0.35">
      <c r="A6" s="51" t="s">
        <v>518</v>
      </c>
      <c r="B6" s="64">
        <v>2</v>
      </c>
      <c r="C6" s="60">
        <v>9412381</v>
      </c>
      <c r="D6" s="60">
        <v>8090033</v>
      </c>
      <c r="E6" s="60">
        <v>0</v>
      </c>
      <c r="F6" s="60">
        <v>0</v>
      </c>
      <c r="G6" s="60">
        <v>0</v>
      </c>
      <c r="H6" s="60">
        <v>0</v>
      </c>
      <c r="I6" s="60">
        <v>1322348</v>
      </c>
      <c r="J6" s="60">
        <v>0</v>
      </c>
      <c r="K6" s="60">
        <v>0</v>
      </c>
      <c r="L6" s="57">
        <v>0</v>
      </c>
    </row>
    <row r="7" spans="1:12" x14ac:dyDescent="0.35">
      <c r="A7" s="51" t="s">
        <v>509</v>
      </c>
      <c r="B7" s="64">
        <v>13</v>
      </c>
      <c r="C7" s="60">
        <v>2382639</v>
      </c>
      <c r="D7" s="60">
        <v>0</v>
      </c>
      <c r="E7" s="60">
        <v>0</v>
      </c>
      <c r="F7" s="60">
        <v>0</v>
      </c>
      <c r="G7" s="60">
        <v>0</v>
      </c>
      <c r="H7" s="60">
        <v>0</v>
      </c>
      <c r="I7" s="60">
        <v>0</v>
      </c>
      <c r="J7" s="60">
        <v>0</v>
      </c>
      <c r="K7" s="60">
        <v>0</v>
      </c>
      <c r="L7" s="57">
        <v>2382639</v>
      </c>
    </row>
    <row r="8" spans="1:12" x14ac:dyDescent="0.35">
      <c r="A8" s="51" t="s">
        <v>507</v>
      </c>
      <c r="B8" s="64">
        <v>114</v>
      </c>
      <c r="C8" s="60">
        <v>111027072</v>
      </c>
      <c r="D8" s="60">
        <v>0</v>
      </c>
      <c r="E8" s="60">
        <v>111027072</v>
      </c>
      <c r="F8" s="60">
        <v>0</v>
      </c>
      <c r="G8" s="60">
        <v>0</v>
      </c>
      <c r="H8" s="60">
        <v>0</v>
      </c>
      <c r="I8" s="60">
        <v>0</v>
      </c>
      <c r="J8" s="60">
        <v>0</v>
      </c>
      <c r="K8" s="60">
        <v>0</v>
      </c>
      <c r="L8" s="57">
        <v>0</v>
      </c>
    </row>
    <row r="9" spans="1:12" x14ac:dyDescent="0.35">
      <c r="A9" s="51" t="s">
        <v>510</v>
      </c>
      <c r="B9" s="64">
        <v>4</v>
      </c>
      <c r="C9" s="60">
        <v>933107</v>
      </c>
      <c r="D9" s="60">
        <v>0</v>
      </c>
      <c r="E9" s="60">
        <v>0</v>
      </c>
      <c r="F9" s="60">
        <v>0</v>
      </c>
      <c r="G9" s="60">
        <v>0</v>
      </c>
      <c r="H9" s="60">
        <v>0</v>
      </c>
      <c r="I9" s="60">
        <v>0</v>
      </c>
      <c r="J9" s="60">
        <v>0</v>
      </c>
      <c r="K9" s="60">
        <v>933107</v>
      </c>
      <c r="L9" s="57">
        <v>0</v>
      </c>
    </row>
    <row r="10" spans="1:12" x14ac:dyDescent="0.35">
      <c r="A10" s="51" t="s">
        <v>511</v>
      </c>
      <c r="B10" s="64">
        <v>50</v>
      </c>
      <c r="C10" s="60">
        <v>27206395</v>
      </c>
      <c r="D10" s="60">
        <v>0</v>
      </c>
      <c r="E10" s="60">
        <v>0</v>
      </c>
      <c r="F10" s="60">
        <v>0</v>
      </c>
      <c r="G10" s="60">
        <v>0</v>
      </c>
      <c r="H10" s="60">
        <v>0</v>
      </c>
      <c r="I10" s="60">
        <v>0</v>
      </c>
      <c r="J10" s="60">
        <v>27206395</v>
      </c>
      <c r="K10" s="60">
        <v>0</v>
      </c>
      <c r="L10" s="57">
        <v>0</v>
      </c>
    </row>
    <row r="11" spans="1:12" x14ac:dyDescent="0.35">
      <c r="A11" s="51" t="s">
        <v>513</v>
      </c>
      <c r="B11" s="64">
        <v>4</v>
      </c>
      <c r="C11" s="60">
        <v>55364852</v>
      </c>
      <c r="D11" s="60">
        <v>0</v>
      </c>
      <c r="E11" s="60">
        <v>0</v>
      </c>
      <c r="F11" s="60">
        <v>0</v>
      </c>
      <c r="G11" s="60">
        <v>0</v>
      </c>
      <c r="H11" s="60">
        <v>0</v>
      </c>
      <c r="I11" s="60">
        <v>2049104</v>
      </c>
      <c r="J11" s="60">
        <v>53315748</v>
      </c>
      <c r="K11" s="60">
        <v>0</v>
      </c>
      <c r="L11" s="57">
        <v>0</v>
      </c>
    </row>
    <row r="12" spans="1:12" x14ac:dyDescent="0.35">
      <c r="A12" s="51" t="s">
        <v>516</v>
      </c>
      <c r="B12" s="64">
        <v>2</v>
      </c>
      <c r="C12" s="60">
        <v>115057</v>
      </c>
      <c r="D12" s="60">
        <v>0</v>
      </c>
      <c r="E12" s="60">
        <v>0</v>
      </c>
      <c r="F12" s="60">
        <v>0</v>
      </c>
      <c r="G12" s="60">
        <v>115057</v>
      </c>
      <c r="H12" s="60">
        <v>0</v>
      </c>
      <c r="I12" s="60">
        <v>0</v>
      </c>
      <c r="J12" s="60">
        <v>0</v>
      </c>
      <c r="K12" s="60">
        <v>0</v>
      </c>
      <c r="L12" s="57">
        <v>0</v>
      </c>
    </row>
    <row r="13" spans="1:12" ht="15" thickBot="1" x14ac:dyDescent="0.4">
      <c r="A13" s="52" t="s">
        <v>512</v>
      </c>
      <c r="B13" s="64">
        <v>16</v>
      </c>
      <c r="C13" s="60">
        <v>6751803</v>
      </c>
      <c r="D13" s="60">
        <v>0</v>
      </c>
      <c r="E13" s="60">
        <v>0</v>
      </c>
      <c r="F13" s="60">
        <v>0</v>
      </c>
      <c r="G13" s="60">
        <v>0</v>
      </c>
      <c r="H13" s="60">
        <v>0</v>
      </c>
      <c r="I13" s="60">
        <v>6751803</v>
      </c>
      <c r="J13" s="60">
        <v>0</v>
      </c>
      <c r="K13" s="60">
        <v>0</v>
      </c>
      <c r="L13" s="57">
        <v>0</v>
      </c>
    </row>
    <row r="14" spans="1:12" ht="15" thickBot="1" x14ac:dyDescent="0.4">
      <c r="A14" s="53" t="s">
        <v>670</v>
      </c>
      <c r="B14" s="65">
        <v>219</v>
      </c>
      <c r="C14" s="61">
        <v>223291228</v>
      </c>
      <c r="D14" s="61">
        <v>15508708</v>
      </c>
      <c r="E14" s="61">
        <v>111027072</v>
      </c>
      <c r="F14" s="61">
        <v>0</v>
      </c>
      <c r="G14" s="61">
        <v>2794304</v>
      </c>
      <c r="H14" s="61">
        <v>0</v>
      </c>
      <c r="I14" s="61">
        <v>10123255</v>
      </c>
      <c r="J14" s="61">
        <v>80522143</v>
      </c>
      <c r="K14" s="61">
        <v>933107</v>
      </c>
      <c r="L14" s="62">
        <v>2382639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21"/>
  <sheetViews>
    <sheetView showGridLines="0" zoomScale="80" zoomScaleNormal="80" workbookViewId="0">
      <selection activeCell="B3" sqref="B3"/>
    </sheetView>
  </sheetViews>
  <sheetFormatPr baseColWidth="10" defaultRowHeight="14.5" x14ac:dyDescent="0.35"/>
  <cols>
    <col min="1" max="1" width="10.90625" style="7"/>
    <col min="2" max="2" width="19.08984375" style="7" bestFit="1" customWidth="1"/>
    <col min="3" max="3" width="10.90625" style="7"/>
    <col min="4" max="4" width="21.6328125" style="7" customWidth="1"/>
    <col min="5" max="6" width="10.90625" style="15"/>
    <col min="7" max="7" width="11.54296875" style="15" bestFit="1" customWidth="1"/>
    <col min="8" max="8" width="13.7265625" style="8" bestFit="1" customWidth="1"/>
    <col min="9" max="9" width="14.1796875" style="12" bestFit="1" customWidth="1"/>
    <col min="10" max="13" width="10.90625" style="12"/>
    <col min="14" max="14" width="13.26953125" style="12" customWidth="1"/>
    <col min="15" max="15" width="12.6328125" style="12" customWidth="1"/>
    <col min="16" max="16" width="14" style="12" customWidth="1"/>
    <col min="17" max="17" width="15.7265625" style="12" customWidth="1"/>
    <col min="18" max="18" width="19" style="34" customWidth="1"/>
    <col min="19" max="19" width="11.453125" style="34" customWidth="1"/>
    <col min="20" max="20" width="10.90625" style="7"/>
    <col min="21" max="21" width="21.453125" style="34" customWidth="1"/>
    <col min="22" max="22" width="12.7265625" style="7" bestFit="1" customWidth="1"/>
    <col min="23" max="23" width="12.54296875" style="7" customWidth="1"/>
    <col min="24" max="25" width="10.90625" style="7"/>
    <col min="26" max="26" width="14.08984375" style="12" customWidth="1"/>
    <col min="27" max="27" width="12.81640625" style="12" customWidth="1"/>
    <col min="28" max="30" width="11" style="12" bestFit="1" customWidth="1"/>
    <col min="31" max="31" width="13.36328125" style="12" customWidth="1"/>
    <col min="32" max="32" width="12.1796875" style="12" customWidth="1"/>
    <col min="33" max="34" width="11" style="12" bestFit="1" customWidth="1"/>
    <col min="35" max="35" width="15.36328125" style="12" bestFit="1" customWidth="1"/>
    <col min="36" max="36" width="13.7265625" style="7" bestFit="1" customWidth="1"/>
    <col min="37" max="37" width="12.7265625" style="7" bestFit="1" customWidth="1"/>
    <col min="38" max="38" width="11" style="7" bestFit="1" customWidth="1"/>
    <col min="39" max="39" width="13.7265625" style="7" bestFit="1" customWidth="1"/>
    <col min="40" max="40" width="12.7265625" style="7" bestFit="1" customWidth="1"/>
    <col min="41" max="41" width="14.453125" style="34" customWidth="1"/>
    <col min="42" max="42" width="13.08984375" style="7" customWidth="1"/>
    <col min="43" max="43" width="12.7265625" style="20" customWidth="1"/>
    <col min="44" max="44" width="10.90625" style="7"/>
    <col min="45" max="45" width="13.7265625" style="7" bestFit="1" customWidth="1"/>
    <col min="46" max="46" width="15.453125" style="7" customWidth="1"/>
    <col min="47" max="47" width="10.90625" style="7"/>
    <col min="48" max="48" width="14.1796875" style="7" customWidth="1"/>
    <col min="49" max="49" width="13.08984375" style="7" customWidth="1"/>
    <col min="50" max="50" width="14.08984375" style="7" customWidth="1"/>
    <col min="51" max="51" width="10.90625" style="7"/>
    <col min="52" max="52" width="13.90625" style="7" customWidth="1"/>
    <col min="53" max="53" width="10.90625" style="7"/>
    <col min="54" max="54" width="16.7265625" style="7" customWidth="1"/>
    <col min="55" max="55" width="13.90625" style="7" customWidth="1"/>
    <col min="56" max="56" width="16.26953125" style="7" customWidth="1"/>
    <col min="57" max="16384" width="10.90625" style="7"/>
  </cols>
  <sheetData>
    <row r="1" spans="1:58" x14ac:dyDescent="0.35">
      <c r="Q1" s="11">
        <f>SUBTOTAL(9,Q3:Q221)</f>
        <v>223291228</v>
      </c>
      <c r="V1" s="11">
        <f>SUBTOTAL(9,V3:V221)</f>
        <v>32000074</v>
      </c>
      <c r="Z1" s="11">
        <f t="shared" ref="Z1:AN1" si="0">SUBTOTAL(9,Z3:Z221)</f>
        <v>15508708</v>
      </c>
      <c r="AA1" s="11">
        <f t="shared" si="0"/>
        <v>111027072</v>
      </c>
      <c r="AB1" s="11">
        <f t="shared" si="0"/>
        <v>0</v>
      </c>
      <c r="AC1" s="11">
        <f t="shared" si="0"/>
        <v>2794304</v>
      </c>
      <c r="AD1" s="11">
        <f t="shared" si="0"/>
        <v>0</v>
      </c>
      <c r="AE1" s="11">
        <f t="shared" si="0"/>
        <v>10123255</v>
      </c>
      <c r="AF1" s="11">
        <f t="shared" si="0"/>
        <v>80522143</v>
      </c>
      <c r="AG1" s="11">
        <f t="shared" si="0"/>
        <v>933107</v>
      </c>
      <c r="AH1" s="11">
        <f t="shared" si="0"/>
        <v>2382639</v>
      </c>
      <c r="AI1" s="11">
        <f t="shared" si="0"/>
        <v>273978079</v>
      </c>
      <c r="AJ1" s="11">
        <f t="shared" si="0"/>
        <v>273978079</v>
      </c>
      <c r="AK1" s="11">
        <f t="shared" si="0"/>
        <v>3774000</v>
      </c>
      <c r="AL1" s="11">
        <f t="shared" si="0"/>
        <v>0</v>
      </c>
      <c r="AM1" s="11" t="e">
        <f t="shared" si="0"/>
        <v>#N/A</v>
      </c>
      <c r="AN1" s="11">
        <f t="shared" si="0"/>
        <v>10117359</v>
      </c>
      <c r="AS1" s="11">
        <f t="shared" ref="AS1:AU1" si="1">SUBTOTAL(9,AS3:AS221)</f>
        <v>192896295</v>
      </c>
      <c r="AT1" s="11">
        <f t="shared" si="1"/>
        <v>43402298</v>
      </c>
      <c r="AU1" s="11">
        <f t="shared" si="1"/>
        <v>184167</v>
      </c>
      <c r="AZ1" s="11">
        <f t="shared" ref="AZ1:BA1" si="2">SUBTOTAL(9,AZ3:AZ221)</f>
        <v>8649037</v>
      </c>
      <c r="BA1" s="11">
        <f t="shared" si="2"/>
        <v>39826</v>
      </c>
    </row>
    <row r="2" spans="1:58" s="44" customFormat="1" ht="43.5" x14ac:dyDescent="0.35">
      <c r="A2" s="9" t="s">
        <v>240</v>
      </c>
      <c r="B2" s="9" t="s">
        <v>241</v>
      </c>
      <c r="C2" s="9" t="s">
        <v>232</v>
      </c>
      <c r="D2" s="21" t="s">
        <v>242</v>
      </c>
      <c r="E2" s="16" t="s">
        <v>233</v>
      </c>
      <c r="F2" s="16" t="s">
        <v>2</v>
      </c>
      <c r="G2" s="17" t="s">
        <v>238</v>
      </c>
      <c r="H2" s="10" t="s">
        <v>234</v>
      </c>
      <c r="I2" s="13" t="s">
        <v>4</v>
      </c>
      <c r="J2" s="13" t="s">
        <v>5</v>
      </c>
      <c r="K2" s="13" t="s">
        <v>235</v>
      </c>
      <c r="L2" s="13" t="s">
        <v>7</v>
      </c>
      <c r="M2" s="13" t="s">
        <v>8</v>
      </c>
      <c r="N2" s="13" t="s">
        <v>9</v>
      </c>
      <c r="O2" s="13" t="s">
        <v>10</v>
      </c>
      <c r="P2" s="13" t="s">
        <v>236</v>
      </c>
      <c r="Q2" s="14" t="s">
        <v>237</v>
      </c>
      <c r="R2" s="22" t="s">
        <v>462</v>
      </c>
      <c r="S2" s="13" t="s">
        <v>463</v>
      </c>
      <c r="T2" s="23" t="s">
        <v>468</v>
      </c>
      <c r="U2" s="33" t="s">
        <v>506</v>
      </c>
      <c r="V2" s="31" t="s">
        <v>469</v>
      </c>
      <c r="W2" s="24" t="s">
        <v>470</v>
      </c>
      <c r="X2" s="25" t="s">
        <v>471</v>
      </c>
      <c r="Y2" s="25" t="s">
        <v>472</v>
      </c>
      <c r="Z2" s="26" t="s">
        <v>473</v>
      </c>
      <c r="AA2" s="26" t="s">
        <v>474</v>
      </c>
      <c r="AB2" s="26" t="s">
        <v>475</v>
      </c>
      <c r="AC2" s="26" t="s">
        <v>476</v>
      </c>
      <c r="AD2" s="26" t="s">
        <v>477</v>
      </c>
      <c r="AE2" s="26" t="s">
        <v>478</v>
      </c>
      <c r="AF2" s="26" t="s">
        <v>479</v>
      </c>
      <c r="AG2" s="26" t="s">
        <v>480</v>
      </c>
      <c r="AH2" s="26" t="s">
        <v>481</v>
      </c>
      <c r="AI2" s="27" t="s">
        <v>482</v>
      </c>
      <c r="AJ2" s="27" t="s">
        <v>483</v>
      </c>
      <c r="AK2" s="28" t="s">
        <v>484</v>
      </c>
      <c r="AL2" s="28" t="s">
        <v>485</v>
      </c>
      <c r="AM2" s="28" t="s">
        <v>486</v>
      </c>
      <c r="AN2" s="28" t="s">
        <v>487</v>
      </c>
      <c r="AO2" s="28" t="s">
        <v>488</v>
      </c>
      <c r="AP2" s="28" t="s">
        <v>489</v>
      </c>
      <c r="AQ2" s="28" t="s">
        <v>490</v>
      </c>
      <c r="AR2" s="28" t="s">
        <v>491</v>
      </c>
      <c r="AS2" s="27" t="s">
        <v>492</v>
      </c>
      <c r="AT2" s="29" t="s">
        <v>493</v>
      </c>
      <c r="AU2" s="29" t="s">
        <v>494</v>
      </c>
      <c r="AV2" s="29" t="s">
        <v>495</v>
      </c>
      <c r="AW2" s="29" t="s">
        <v>496</v>
      </c>
      <c r="AX2" s="29" t="s">
        <v>497</v>
      </c>
      <c r="AY2" s="29" t="s">
        <v>498</v>
      </c>
      <c r="AZ2" s="32" t="s">
        <v>493</v>
      </c>
      <c r="BA2" s="32" t="s">
        <v>494</v>
      </c>
      <c r="BB2" s="32" t="s">
        <v>495</v>
      </c>
      <c r="BC2" s="32" t="s">
        <v>496</v>
      </c>
      <c r="BD2" s="32" t="s">
        <v>497</v>
      </c>
      <c r="BE2" s="32" t="s">
        <v>498</v>
      </c>
      <c r="BF2" s="30" t="s">
        <v>499</v>
      </c>
    </row>
    <row r="3" spans="1:58" s="34" customFormat="1" x14ac:dyDescent="0.35">
      <c r="A3" s="18">
        <v>891300047</v>
      </c>
      <c r="B3" s="19" t="s">
        <v>239</v>
      </c>
      <c r="C3" s="38" t="s">
        <v>13</v>
      </c>
      <c r="D3" s="38" t="s">
        <v>243</v>
      </c>
      <c r="E3" s="39">
        <v>43777</v>
      </c>
      <c r="F3" s="39">
        <v>43831</v>
      </c>
      <c r="G3" s="39">
        <v>43840</v>
      </c>
      <c r="H3" s="40">
        <v>382538</v>
      </c>
      <c r="I3" s="41">
        <v>0</v>
      </c>
      <c r="J3" s="41">
        <v>0</v>
      </c>
      <c r="K3" s="41">
        <v>0</v>
      </c>
      <c r="L3" s="41">
        <v>0</v>
      </c>
      <c r="M3" s="41">
        <v>0</v>
      </c>
      <c r="N3" s="41">
        <v>0</v>
      </c>
      <c r="O3" s="41">
        <v>0</v>
      </c>
      <c r="P3" s="41">
        <v>382538</v>
      </c>
      <c r="Q3" s="41">
        <v>382538</v>
      </c>
      <c r="R3" s="36" t="s">
        <v>507</v>
      </c>
      <c r="S3" s="36" t="str">
        <f>VLOOKUP(D3,'[1]ESTADO DE CADA FACTURA'!$D:$S,16,0)</f>
        <v>Devuelta</v>
      </c>
      <c r="T3" s="36" t="e">
        <v>#N/A</v>
      </c>
      <c r="U3" s="36" t="s">
        <v>507</v>
      </c>
      <c r="V3" s="35">
        <v>0</v>
      </c>
      <c r="W3" s="36"/>
      <c r="X3" s="36"/>
      <c r="Y3" s="36"/>
      <c r="Z3" s="35">
        <v>0</v>
      </c>
      <c r="AA3" s="35">
        <v>382538</v>
      </c>
      <c r="AB3" s="35">
        <v>0</v>
      </c>
      <c r="AC3" s="35">
        <v>0</v>
      </c>
      <c r="AD3" s="35">
        <v>0</v>
      </c>
      <c r="AE3" s="35">
        <v>0</v>
      </c>
      <c r="AF3" s="35">
        <v>0</v>
      </c>
      <c r="AG3" s="35">
        <v>0</v>
      </c>
      <c r="AH3" s="35">
        <v>0</v>
      </c>
      <c r="AI3" s="35">
        <v>382538</v>
      </c>
      <c r="AJ3" s="35">
        <v>382538</v>
      </c>
      <c r="AK3" s="35">
        <v>0</v>
      </c>
      <c r="AL3" s="35">
        <v>0</v>
      </c>
      <c r="AM3" s="35">
        <v>382538</v>
      </c>
      <c r="AN3" s="35">
        <v>0</v>
      </c>
      <c r="AO3" s="35" t="s">
        <v>519</v>
      </c>
      <c r="AP3" s="35" t="s">
        <v>520</v>
      </c>
      <c r="AQ3" s="35" t="s">
        <v>521</v>
      </c>
      <c r="AR3" s="35" t="s">
        <v>522</v>
      </c>
      <c r="AS3" s="35">
        <v>0</v>
      </c>
      <c r="AT3" s="35">
        <v>0</v>
      </c>
      <c r="AU3" s="36"/>
      <c r="AV3" s="36"/>
      <c r="AW3" s="36"/>
      <c r="AX3" s="36"/>
      <c r="AY3" s="36"/>
      <c r="AZ3" s="35">
        <v>0</v>
      </c>
      <c r="BA3" s="36"/>
      <c r="BB3" s="36"/>
      <c r="BC3" s="36"/>
      <c r="BD3" s="36"/>
      <c r="BE3" s="36"/>
      <c r="BF3" s="42">
        <v>45596</v>
      </c>
    </row>
    <row r="4" spans="1:58" s="34" customFormat="1" x14ac:dyDescent="0.35">
      <c r="A4" s="18">
        <v>891300047</v>
      </c>
      <c r="B4" s="19" t="s">
        <v>239</v>
      </c>
      <c r="C4" s="38" t="s">
        <v>14</v>
      </c>
      <c r="D4" s="38" t="s">
        <v>244</v>
      </c>
      <c r="E4" s="39">
        <v>43838</v>
      </c>
      <c r="F4" s="39">
        <v>43922</v>
      </c>
      <c r="G4" s="39">
        <v>43936</v>
      </c>
      <c r="H4" s="40">
        <v>75706</v>
      </c>
      <c r="I4" s="41">
        <v>0</v>
      </c>
      <c r="J4" s="41">
        <v>0</v>
      </c>
      <c r="K4" s="41">
        <v>0</v>
      </c>
      <c r="L4" s="41">
        <v>0</v>
      </c>
      <c r="M4" s="41">
        <v>0</v>
      </c>
      <c r="N4" s="41">
        <v>0</v>
      </c>
      <c r="O4" s="41">
        <v>0</v>
      </c>
      <c r="P4" s="41">
        <v>75706</v>
      </c>
      <c r="Q4" s="41">
        <v>75706</v>
      </c>
      <c r="R4" s="36" t="s">
        <v>507</v>
      </c>
      <c r="S4" s="36" t="str">
        <f>VLOOKUP(D4,'[1]ESTADO DE CADA FACTURA'!$D:$S,16,0)</f>
        <v>Devuelta</v>
      </c>
      <c r="T4" s="36" t="e">
        <v>#N/A</v>
      </c>
      <c r="U4" s="36" t="s">
        <v>507</v>
      </c>
      <c r="V4" s="35">
        <v>0</v>
      </c>
      <c r="W4" s="36"/>
      <c r="X4" s="36"/>
      <c r="Y4" s="36"/>
      <c r="Z4" s="35">
        <v>0</v>
      </c>
      <c r="AA4" s="35">
        <v>75706</v>
      </c>
      <c r="AB4" s="35">
        <v>0</v>
      </c>
      <c r="AC4" s="35">
        <v>0</v>
      </c>
      <c r="AD4" s="35">
        <v>0</v>
      </c>
      <c r="AE4" s="35">
        <v>0</v>
      </c>
      <c r="AF4" s="35">
        <v>0</v>
      </c>
      <c r="AG4" s="35">
        <v>0</v>
      </c>
      <c r="AH4" s="35">
        <v>0</v>
      </c>
      <c r="AI4" s="35">
        <v>75706</v>
      </c>
      <c r="AJ4" s="35">
        <v>75706</v>
      </c>
      <c r="AK4" s="35">
        <v>0</v>
      </c>
      <c r="AL4" s="35">
        <v>0</v>
      </c>
      <c r="AM4" s="35">
        <v>75706</v>
      </c>
      <c r="AN4" s="35">
        <v>0</v>
      </c>
      <c r="AO4" s="35" t="s">
        <v>523</v>
      </c>
      <c r="AP4" s="35" t="s">
        <v>520</v>
      </c>
      <c r="AQ4" s="35" t="s">
        <v>521</v>
      </c>
      <c r="AR4" s="35" t="s">
        <v>522</v>
      </c>
      <c r="AS4" s="35">
        <v>0</v>
      </c>
      <c r="AT4" s="35">
        <v>0</v>
      </c>
      <c r="AU4" s="36"/>
      <c r="AV4" s="36"/>
      <c r="AW4" s="36"/>
      <c r="AX4" s="36"/>
      <c r="AY4" s="36"/>
      <c r="AZ4" s="35">
        <v>0</v>
      </c>
      <c r="BA4" s="36"/>
      <c r="BB4" s="36"/>
      <c r="BC4" s="36"/>
      <c r="BD4" s="36"/>
      <c r="BE4" s="36"/>
      <c r="BF4" s="42">
        <v>45596</v>
      </c>
    </row>
    <row r="5" spans="1:58" s="34" customFormat="1" x14ac:dyDescent="0.35">
      <c r="A5" s="18">
        <v>891300047</v>
      </c>
      <c r="B5" s="19" t="s">
        <v>239</v>
      </c>
      <c r="C5" s="38" t="s">
        <v>15</v>
      </c>
      <c r="D5" s="38" t="s">
        <v>245</v>
      </c>
      <c r="E5" s="39">
        <v>43859</v>
      </c>
      <c r="F5" s="39">
        <v>43952</v>
      </c>
      <c r="G5" s="39">
        <v>43967</v>
      </c>
      <c r="H5" s="40">
        <v>82809</v>
      </c>
      <c r="I5" s="41">
        <v>0</v>
      </c>
      <c r="J5" s="41">
        <v>0</v>
      </c>
      <c r="K5" s="41">
        <v>0</v>
      </c>
      <c r="L5" s="41">
        <v>0</v>
      </c>
      <c r="M5" s="41">
        <v>0</v>
      </c>
      <c r="N5" s="41">
        <v>0</v>
      </c>
      <c r="O5" s="41">
        <v>0</v>
      </c>
      <c r="P5" s="41">
        <v>82809</v>
      </c>
      <c r="Q5" s="41">
        <v>82809</v>
      </c>
      <c r="R5" s="36" t="s">
        <v>507</v>
      </c>
      <c r="S5" s="36" t="str">
        <f>VLOOKUP(D5,'[1]ESTADO DE CADA FACTURA'!$D:$S,16,0)</f>
        <v>Devuelta</v>
      </c>
      <c r="T5" s="36" t="e">
        <v>#N/A</v>
      </c>
      <c r="U5" s="36" t="s">
        <v>507</v>
      </c>
      <c r="V5" s="35">
        <v>0</v>
      </c>
      <c r="W5" s="36"/>
      <c r="X5" s="36"/>
      <c r="Y5" s="36"/>
      <c r="Z5" s="35">
        <v>0</v>
      </c>
      <c r="AA5" s="35">
        <v>82809</v>
      </c>
      <c r="AB5" s="35">
        <v>0</v>
      </c>
      <c r="AC5" s="35">
        <v>0</v>
      </c>
      <c r="AD5" s="35">
        <v>0</v>
      </c>
      <c r="AE5" s="35">
        <v>0</v>
      </c>
      <c r="AF5" s="35">
        <v>0</v>
      </c>
      <c r="AG5" s="35">
        <v>0</v>
      </c>
      <c r="AH5" s="35">
        <v>0</v>
      </c>
      <c r="AI5" s="35">
        <v>82809</v>
      </c>
      <c r="AJ5" s="35">
        <v>82809</v>
      </c>
      <c r="AK5" s="35">
        <v>0</v>
      </c>
      <c r="AL5" s="35">
        <v>0</v>
      </c>
      <c r="AM5" s="35">
        <v>82809</v>
      </c>
      <c r="AN5" s="35">
        <v>0</v>
      </c>
      <c r="AO5" s="35" t="s">
        <v>524</v>
      </c>
      <c r="AP5" s="35" t="s">
        <v>520</v>
      </c>
      <c r="AQ5" s="35" t="s">
        <v>521</v>
      </c>
      <c r="AR5" s="35" t="s">
        <v>522</v>
      </c>
      <c r="AS5" s="35">
        <v>0</v>
      </c>
      <c r="AT5" s="35">
        <v>0</v>
      </c>
      <c r="AU5" s="36"/>
      <c r="AV5" s="36"/>
      <c r="AW5" s="36"/>
      <c r="AX5" s="36"/>
      <c r="AY5" s="36"/>
      <c r="AZ5" s="35">
        <v>0</v>
      </c>
      <c r="BA5" s="36"/>
      <c r="BB5" s="36"/>
      <c r="BC5" s="36"/>
      <c r="BD5" s="36"/>
      <c r="BE5" s="36"/>
      <c r="BF5" s="42">
        <v>45596</v>
      </c>
    </row>
    <row r="6" spans="1:58" s="34" customFormat="1" x14ac:dyDescent="0.35">
      <c r="A6" s="18">
        <v>891300047</v>
      </c>
      <c r="B6" s="19" t="s">
        <v>239</v>
      </c>
      <c r="C6" s="38" t="s">
        <v>16</v>
      </c>
      <c r="D6" s="38" t="s">
        <v>246</v>
      </c>
      <c r="E6" s="39">
        <v>43873</v>
      </c>
      <c r="F6" s="39">
        <v>43983</v>
      </c>
      <c r="G6" s="39">
        <v>43991</v>
      </c>
      <c r="H6" s="40">
        <v>1993929</v>
      </c>
      <c r="I6" s="41">
        <v>0</v>
      </c>
      <c r="J6" s="41">
        <v>0</v>
      </c>
      <c r="K6" s="41">
        <v>0</v>
      </c>
      <c r="L6" s="41">
        <v>0</v>
      </c>
      <c r="M6" s="41">
        <v>0</v>
      </c>
      <c r="N6" s="41">
        <v>0</v>
      </c>
      <c r="O6" s="41">
        <v>0</v>
      </c>
      <c r="P6" s="41">
        <v>1993929</v>
      </c>
      <c r="Q6" s="41">
        <v>1993929</v>
      </c>
      <c r="R6" s="36" t="s">
        <v>507</v>
      </c>
      <c r="S6" s="36" t="str">
        <f>VLOOKUP(D6,'[1]ESTADO DE CADA FACTURA'!$D:$S,16,0)</f>
        <v>Devuelta</v>
      </c>
      <c r="T6" s="36" t="e">
        <v>#N/A</v>
      </c>
      <c r="U6" s="36" t="s">
        <v>507</v>
      </c>
      <c r="V6" s="35">
        <v>0</v>
      </c>
      <c r="W6" s="36"/>
      <c r="X6" s="36"/>
      <c r="Y6" s="36"/>
      <c r="Z6" s="35">
        <v>0</v>
      </c>
      <c r="AA6" s="35">
        <v>1993929</v>
      </c>
      <c r="AB6" s="35">
        <v>0</v>
      </c>
      <c r="AC6" s="35">
        <v>0</v>
      </c>
      <c r="AD6" s="35">
        <v>0</v>
      </c>
      <c r="AE6" s="35">
        <v>0</v>
      </c>
      <c r="AF6" s="35">
        <v>0</v>
      </c>
      <c r="AG6" s="35">
        <v>0</v>
      </c>
      <c r="AH6" s="35">
        <v>0</v>
      </c>
      <c r="AI6" s="35">
        <v>1993929</v>
      </c>
      <c r="AJ6" s="35">
        <v>1993929</v>
      </c>
      <c r="AK6" s="35">
        <v>0</v>
      </c>
      <c r="AL6" s="35">
        <v>0</v>
      </c>
      <c r="AM6" s="35">
        <v>1993929</v>
      </c>
      <c r="AN6" s="35">
        <v>0</v>
      </c>
      <c r="AO6" s="35" t="s">
        <v>525</v>
      </c>
      <c r="AP6" s="35" t="s">
        <v>520</v>
      </c>
      <c r="AQ6" s="35" t="s">
        <v>521</v>
      </c>
      <c r="AR6" s="35" t="s">
        <v>522</v>
      </c>
      <c r="AS6" s="35">
        <v>0</v>
      </c>
      <c r="AT6" s="35">
        <v>0</v>
      </c>
      <c r="AU6" s="36"/>
      <c r="AV6" s="36"/>
      <c r="AW6" s="36"/>
      <c r="AX6" s="36"/>
      <c r="AY6" s="36"/>
      <c r="AZ6" s="35">
        <v>0</v>
      </c>
      <c r="BA6" s="36"/>
      <c r="BB6" s="36"/>
      <c r="BC6" s="36"/>
      <c r="BD6" s="36"/>
      <c r="BE6" s="36"/>
      <c r="BF6" s="42">
        <v>45596</v>
      </c>
    </row>
    <row r="7" spans="1:58" s="34" customFormat="1" x14ac:dyDescent="0.35">
      <c r="A7" s="18">
        <v>891300047</v>
      </c>
      <c r="B7" s="19" t="s">
        <v>239</v>
      </c>
      <c r="C7" s="38" t="s">
        <v>21</v>
      </c>
      <c r="D7" s="38" t="s">
        <v>247</v>
      </c>
      <c r="E7" s="39">
        <v>43948</v>
      </c>
      <c r="F7" s="39">
        <v>43983</v>
      </c>
      <c r="G7" s="39">
        <v>43991</v>
      </c>
      <c r="H7" s="40">
        <v>501580</v>
      </c>
      <c r="I7" s="41">
        <v>0</v>
      </c>
      <c r="J7" s="41">
        <v>0</v>
      </c>
      <c r="K7" s="41">
        <v>0</v>
      </c>
      <c r="L7" s="41">
        <v>0</v>
      </c>
      <c r="M7" s="41">
        <v>0</v>
      </c>
      <c r="N7" s="41">
        <v>0</v>
      </c>
      <c r="O7" s="41">
        <v>0</v>
      </c>
      <c r="P7" s="41">
        <v>501580</v>
      </c>
      <c r="Q7" s="41">
        <v>501580</v>
      </c>
      <c r="R7" s="36" t="s">
        <v>507</v>
      </c>
      <c r="S7" s="36" t="str">
        <f>VLOOKUP(D7,'[1]ESTADO DE CADA FACTURA'!$D:$S,16,0)</f>
        <v>Devuelta</v>
      </c>
      <c r="T7" s="36" t="e">
        <v>#N/A</v>
      </c>
      <c r="U7" s="36" t="s">
        <v>507</v>
      </c>
      <c r="V7" s="35">
        <v>0</v>
      </c>
      <c r="W7" s="36"/>
      <c r="X7" s="36"/>
      <c r="Y7" s="36"/>
      <c r="Z7" s="35">
        <v>0</v>
      </c>
      <c r="AA7" s="35">
        <v>501580</v>
      </c>
      <c r="AB7" s="35">
        <v>0</v>
      </c>
      <c r="AC7" s="35">
        <v>0</v>
      </c>
      <c r="AD7" s="35">
        <v>0</v>
      </c>
      <c r="AE7" s="35">
        <v>0</v>
      </c>
      <c r="AF7" s="35">
        <v>0</v>
      </c>
      <c r="AG7" s="35">
        <v>0</v>
      </c>
      <c r="AH7" s="35">
        <v>0</v>
      </c>
      <c r="AI7" s="35">
        <v>501580</v>
      </c>
      <c r="AJ7" s="35">
        <v>501580</v>
      </c>
      <c r="AK7" s="35">
        <v>0</v>
      </c>
      <c r="AL7" s="35">
        <v>0</v>
      </c>
      <c r="AM7" s="35">
        <v>501580</v>
      </c>
      <c r="AN7" s="35">
        <v>0</v>
      </c>
      <c r="AO7" s="35" t="s">
        <v>526</v>
      </c>
      <c r="AP7" s="35" t="s">
        <v>520</v>
      </c>
      <c r="AQ7" s="35" t="s">
        <v>521</v>
      </c>
      <c r="AR7" s="35" t="s">
        <v>522</v>
      </c>
      <c r="AS7" s="35">
        <v>0</v>
      </c>
      <c r="AT7" s="35">
        <v>0</v>
      </c>
      <c r="AU7" s="36"/>
      <c r="AV7" s="36"/>
      <c r="AW7" s="36"/>
      <c r="AX7" s="36"/>
      <c r="AY7" s="36"/>
      <c r="AZ7" s="35">
        <v>0</v>
      </c>
      <c r="BA7" s="36"/>
      <c r="BB7" s="36"/>
      <c r="BC7" s="36"/>
      <c r="BD7" s="36"/>
      <c r="BE7" s="36"/>
      <c r="BF7" s="42">
        <v>45596</v>
      </c>
    </row>
    <row r="8" spans="1:58" s="34" customFormat="1" x14ac:dyDescent="0.35">
      <c r="A8" s="18">
        <v>891300047</v>
      </c>
      <c r="B8" s="19" t="s">
        <v>239</v>
      </c>
      <c r="C8" s="38" t="s">
        <v>17</v>
      </c>
      <c r="D8" s="38" t="s">
        <v>248</v>
      </c>
      <c r="E8" s="39">
        <v>43874</v>
      </c>
      <c r="F8" s="39">
        <v>44044</v>
      </c>
      <c r="G8" s="39">
        <v>44060</v>
      </c>
      <c r="H8" s="40">
        <v>43032</v>
      </c>
      <c r="I8" s="41">
        <v>0</v>
      </c>
      <c r="J8" s="41">
        <v>0</v>
      </c>
      <c r="K8" s="41">
        <v>0</v>
      </c>
      <c r="L8" s="41">
        <v>0</v>
      </c>
      <c r="M8" s="41">
        <v>0</v>
      </c>
      <c r="N8" s="41">
        <v>0</v>
      </c>
      <c r="O8" s="41">
        <v>0</v>
      </c>
      <c r="P8" s="41">
        <v>43032</v>
      </c>
      <c r="Q8" s="41">
        <v>43032</v>
      </c>
      <c r="R8" s="36" t="s">
        <v>507</v>
      </c>
      <c r="S8" s="36" t="str">
        <f>VLOOKUP(D8,'[1]ESTADO DE CADA FACTURA'!$D:$S,16,0)</f>
        <v>Devuelta</v>
      </c>
      <c r="T8" s="36" t="e">
        <v>#N/A</v>
      </c>
      <c r="U8" s="36" t="s">
        <v>507</v>
      </c>
      <c r="V8" s="35">
        <v>0</v>
      </c>
      <c r="W8" s="36"/>
      <c r="X8" s="36"/>
      <c r="Y8" s="36"/>
      <c r="Z8" s="35">
        <v>0</v>
      </c>
      <c r="AA8" s="35">
        <v>43032</v>
      </c>
      <c r="AB8" s="35">
        <v>0</v>
      </c>
      <c r="AC8" s="35">
        <v>0</v>
      </c>
      <c r="AD8" s="35">
        <v>0</v>
      </c>
      <c r="AE8" s="35">
        <v>0</v>
      </c>
      <c r="AF8" s="35">
        <v>0</v>
      </c>
      <c r="AG8" s="35">
        <v>0</v>
      </c>
      <c r="AH8" s="35">
        <v>0</v>
      </c>
      <c r="AI8" s="35">
        <v>43032</v>
      </c>
      <c r="AJ8" s="35">
        <v>43032</v>
      </c>
      <c r="AK8" s="35">
        <v>0</v>
      </c>
      <c r="AL8" s="35">
        <v>0</v>
      </c>
      <c r="AM8" s="35">
        <v>43032</v>
      </c>
      <c r="AN8" s="35">
        <v>0</v>
      </c>
      <c r="AO8" s="35" t="s">
        <v>527</v>
      </c>
      <c r="AP8" s="35" t="s">
        <v>520</v>
      </c>
      <c r="AQ8" s="35" t="s">
        <v>521</v>
      </c>
      <c r="AR8" s="35" t="s">
        <v>522</v>
      </c>
      <c r="AS8" s="35">
        <v>0</v>
      </c>
      <c r="AT8" s="35">
        <v>0</v>
      </c>
      <c r="AU8" s="36"/>
      <c r="AV8" s="36"/>
      <c r="AW8" s="36"/>
      <c r="AX8" s="36"/>
      <c r="AY8" s="36"/>
      <c r="AZ8" s="35">
        <v>0</v>
      </c>
      <c r="BA8" s="36"/>
      <c r="BB8" s="36"/>
      <c r="BC8" s="36"/>
      <c r="BD8" s="36"/>
      <c r="BE8" s="36"/>
      <c r="BF8" s="42">
        <v>45596</v>
      </c>
    </row>
    <row r="9" spans="1:58" s="34" customFormat="1" x14ac:dyDescent="0.35">
      <c r="A9" s="18">
        <v>891300047</v>
      </c>
      <c r="B9" s="19" t="s">
        <v>239</v>
      </c>
      <c r="C9" s="38" t="s">
        <v>18</v>
      </c>
      <c r="D9" s="38" t="s">
        <v>249</v>
      </c>
      <c r="E9" s="39">
        <v>43874</v>
      </c>
      <c r="F9" s="39">
        <v>44044</v>
      </c>
      <c r="G9" s="39">
        <v>44060</v>
      </c>
      <c r="H9" s="40">
        <v>1196616</v>
      </c>
      <c r="I9" s="41">
        <v>0</v>
      </c>
      <c r="J9" s="41">
        <v>0</v>
      </c>
      <c r="K9" s="41">
        <v>0</v>
      </c>
      <c r="L9" s="41">
        <v>0</v>
      </c>
      <c r="M9" s="41">
        <v>0</v>
      </c>
      <c r="N9" s="41">
        <v>0</v>
      </c>
      <c r="O9" s="41">
        <v>0</v>
      </c>
      <c r="P9" s="41">
        <v>1196616</v>
      </c>
      <c r="Q9" s="41">
        <v>1196616</v>
      </c>
      <c r="R9" s="36" t="s">
        <v>507</v>
      </c>
      <c r="S9" s="36" t="str">
        <f>VLOOKUP(D9,'[1]ESTADO DE CADA FACTURA'!$D:$S,16,0)</f>
        <v>Devuelta</v>
      </c>
      <c r="T9" s="36" t="e">
        <v>#N/A</v>
      </c>
      <c r="U9" s="36" t="s">
        <v>507</v>
      </c>
      <c r="V9" s="35">
        <v>0</v>
      </c>
      <c r="W9" s="36"/>
      <c r="X9" s="36"/>
      <c r="Y9" s="36"/>
      <c r="Z9" s="35">
        <v>0</v>
      </c>
      <c r="AA9" s="35">
        <v>1196616</v>
      </c>
      <c r="AB9" s="35">
        <v>0</v>
      </c>
      <c r="AC9" s="35">
        <v>0</v>
      </c>
      <c r="AD9" s="35">
        <v>0</v>
      </c>
      <c r="AE9" s="35">
        <v>0</v>
      </c>
      <c r="AF9" s="35">
        <v>0</v>
      </c>
      <c r="AG9" s="35">
        <v>0</v>
      </c>
      <c r="AH9" s="35">
        <v>0</v>
      </c>
      <c r="AI9" s="35">
        <v>1196616</v>
      </c>
      <c r="AJ9" s="35">
        <v>1196616</v>
      </c>
      <c r="AK9" s="35">
        <v>0</v>
      </c>
      <c r="AL9" s="35">
        <v>0</v>
      </c>
      <c r="AM9" s="35">
        <v>1196616</v>
      </c>
      <c r="AN9" s="35">
        <v>0</v>
      </c>
      <c r="AO9" s="35" t="s">
        <v>528</v>
      </c>
      <c r="AP9" s="35" t="s">
        <v>520</v>
      </c>
      <c r="AQ9" s="35" t="s">
        <v>521</v>
      </c>
      <c r="AR9" s="35" t="s">
        <v>522</v>
      </c>
      <c r="AS9" s="35">
        <v>0</v>
      </c>
      <c r="AT9" s="35">
        <v>0</v>
      </c>
      <c r="AU9" s="36"/>
      <c r="AV9" s="36"/>
      <c r="AW9" s="36"/>
      <c r="AX9" s="36"/>
      <c r="AY9" s="36"/>
      <c r="AZ9" s="35">
        <v>0</v>
      </c>
      <c r="BA9" s="36"/>
      <c r="BB9" s="36"/>
      <c r="BC9" s="36"/>
      <c r="BD9" s="36"/>
      <c r="BE9" s="36"/>
      <c r="BF9" s="42">
        <v>45596</v>
      </c>
    </row>
    <row r="10" spans="1:58" s="34" customFormat="1" x14ac:dyDescent="0.35">
      <c r="A10" s="18">
        <v>891300047</v>
      </c>
      <c r="B10" s="19" t="s">
        <v>239</v>
      </c>
      <c r="C10" s="38" t="s">
        <v>19</v>
      </c>
      <c r="D10" s="38" t="s">
        <v>250</v>
      </c>
      <c r="E10" s="39">
        <v>43936</v>
      </c>
      <c r="F10" s="39">
        <v>44044</v>
      </c>
      <c r="G10" s="39">
        <v>44060</v>
      </c>
      <c r="H10" s="40">
        <v>114868</v>
      </c>
      <c r="I10" s="41">
        <v>0</v>
      </c>
      <c r="J10" s="41">
        <v>0</v>
      </c>
      <c r="K10" s="41">
        <v>0</v>
      </c>
      <c r="L10" s="41">
        <v>0</v>
      </c>
      <c r="M10" s="41">
        <v>0</v>
      </c>
      <c r="N10" s="41">
        <v>0</v>
      </c>
      <c r="O10" s="41">
        <v>0</v>
      </c>
      <c r="P10" s="41">
        <v>114868</v>
      </c>
      <c r="Q10" s="41">
        <v>114868</v>
      </c>
      <c r="R10" s="36" t="s">
        <v>507</v>
      </c>
      <c r="S10" s="36" t="str">
        <f>VLOOKUP(D10,'[1]ESTADO DE CADA FACTURA'!$D:$S,16,0)</f>
        <v>Devuelta</v>
      </c>
      <c r="T10" s="36" t="e">
        <v>#N/A</v>
      </c>
      <c r="U10" s="36" t="s">
        <v>507</v>
      </c>
      <c r="V10" s="35">
        <v>0</v>
      </c>
      <c r="W10" s="36"/>
      <c r="X10" s="36"/>
      <c r="Y10" s="36"/>
      <c r="Z10" s="35">
        <v>0</v>
      </c>
      <c r="AA10" s="35">
        <v>114868</v>
      </c>
      <c r="AB10" s="35">
        <v>0</v>
      </c>
      <c r="AC10" s="35">
        <v>0</v>
      </c>
      <c r="AD10" s="35">
        <v>0</v>
      </c>
      <c r="AE10" s="35">
        <v>0</v>
      </c>
      <c r="AF10" s="35">
        <v>0</v>
      </c>
      <c r="AG10" s="35">
        <v>0</v>
      </c>
      <c r="AH10" s="35">
        <v>0</v>
      </c>
      <c r="AI10" s="35">
        <v>114868</v>
      </c>
      <c r="AJ10" s="35">
        <v>114868</v>
      </c>
      <c r="AK10" s="35">
        <v>0</v>
      </c>
      <c r="AL10" s="35">
        <v>0</v>
      </c>
      <c r="AM10" s="35">
        <v>114868</v>
      </c>
      <c r="AN10" s="35">
        <v>0</v>
      </c>
      <c r="AO10" s="35" t="s">
        <v>529</v>
      </c>
      <c r="AP10" s="35" t="s">
        <v>520</v>
      </c>
      <c r="AQ10" s="35" t="s">
        <v>521</v>
      </c>
      <c r="AR10" s="35" t="s">
        <v>522</v>
      </c>
      <c r="AS10" s="35">
        <v>0</v>
      </c>
      <c r="AT10" s="35">
        <v>0</v>
      </c>
      <c r="AU10" s="36"/>
      <c r="AV10" s="36"/>
      <c r="AW10" s="36"/>
      <c r="AX10" s="36"/>
      <c r="AY10" s="36"/>
      <c r="AZ10" s="35">
        <v>0</v>
      </c>
      <c r="BA10" s="36"/>
      <c r="BB10" s="36"/>
      <c r="BC10" s="36"/>
      <c r="BD10" s="36"/>
      <c r="BE10" s="36"/>
      <c r="BF10" s="42">
        <v>45596</v>
      </c>
    </row>
    <row r="11" spans="1:58" s="34" customFormat="1" x14ac:dyDescent="0.35">
      <c r="A11" s="18">
        <v>891300047</v>
      </c>
      <c r="B11" s="19" t="s">
        <v>239</v>
      </c>
      <c r="C11" s="38" t="s">
        <v>20</v>
      </c>
      <c r="D11" s="38" t="s">
        <v>251</v>
      </c>
      <c r="E11" s="39">
        <v>43948</v>
      </c>
      <c r="F11" s="39">
        <v>44044</v>
      </c>
      <c r="G11" s="39">
        <v>44060</v>
      </c>
      <c r="H11" s="40">
        <v>1088253</v>
      </c>
      <c r="I11" s="41">
        <v>0</v>
      </c>
      <c r="J11" s="41">
        <v>0</v>
      </c>
      <c r="K11" s="41">
        <v>0</v>
      </c>
      <c r="L11" s="41">
        <v>0</v>
      </c>
      <c r="M11" s="41">
        <v>0</v>
      </c>
      <c r="N11" s="41">
        <v>0</v>
      </c>
      <c r="O11" s="41">
        <v>0</v>
      </c>
      <c r="P11" s="41">
        <v>1088253</v>
      </c>
      <c r="Q11" s="41">
        <v>1088253</v>
      </c>
      <c r="R11" s="36" t="s">
        <v>507</v>
      </c>
      <c r="S11" s="36" t="str">
        <f>VLOOKUP(D11,'[1]ESTADO DE CADA FACTURA'!$D:$S,16,0)</f>
        <v>Devuelta</v>
      </c>
      <c r="T11" s="36" t="e">
        <v>#N/A</v>
      </c>
      <c r="U11" s="36" t="s">
        <v>507</v>
      </c>
      <c r="V11" s="35">
        <v>0</v>
      </c>
      <c r="W11" s="36"/>
      <c r="X11" s="36"/>
      <c r="Y11" s="36"/>
      <c r="Z11" s="35">
        <v>0</v>
      </c>
      <c r="AA11" s="35">
        <v>1088253</v>
      </c>
      <c r="AB11" s="35">
        <v>0</v>
      </c>
      <c r="AC11" s="35">
        <v>0</v>
      </c>
      <c r="AD11" s="35">
        <v>0</v>
      </c>
      <c r="AE11" s="35">
        <v>0</v>
      </c>
      <c r="AF11" s="35">
        <v>0</v>
      </c>
      <c r="AG11" s="35">
        <v>0</v>
      </c>
      <c r="AH11" s="35">
        <v>0</v>
      </c>
      <c r="AI11" s="35">
        <v>1088253</v>
      </c>
      <c r="AJ11" s="35">
        <v>1088253</v>
      </c>
      <c r="AK11" s="35">
        <v>0</v>
      </c>
      <c r="AL11" s="35">
        <v>0</v>
      </c>
      <c r="AM11" s="35">
        <v>1088253</v>
      </c>
      <c r="AN11" s="35">
        <v>0</v>
      </c>
      <c r="AO11" s="35" t="s">
        <v>530</v>
      </c>
      <c r="AP11" s="35" t="s">
        <v>520</v>
      </c>
      <c r="AQ11" s="35" t="s">
        <v>521</v>
      </c>
      <c r="AR11" s="35" t="s">
        <v>522</v>
      </c>
      <c r="AS11" s="35">
        <v>0</v>
      </c>
      <c r="AT11" s="35">
        <v>0</v>
      </c>
      <c r="AU11" s="36"/>
      <c r="AV11" s="36"/>
      <c r="AW11" s="36"/>
      <c r="AX11" s="36"/>
      <c r="AY11" s="36"/>
      <c r="AZ11" s="35">
        <v>0</v>
      </c>
      <c r="BA11" s="36"/>
      <c r="BB11" s="36"/>
      <c r="BC11" s="36"/>
      <c r="BD11" s="36"/>
      <c r="BE11" s="36"/>
      <c r="BF11" s="42">
        <v>45596</v>
      </c>
    </row>
    <row r="12" spans="1:58" s="34" customFormat="1" x14ac:dyDescent="0.35">
      <c r="A12" s="18">
        <v>891300047</v>
      </c>
      <c r="B12" s="19" t="s">
        <v>239</v>
      </c>
      <c r="C12" s="38" t="s">
        <v>22</v>
      </c>
      <c r="D12" s="38" t="s">
        <v>252</v>
      </c>
      <c r="E12" s="39">
        <v>43948</v>
      </c>
      <c r="F12" s="39">
        <v>44044</v>
      </c>
      <c r="G12" s="39">
        <v>44060</v>
      </c>
      <c r="H12" s="40">
        <v>110448</v>
      </c>
      <c r="I12" s="41">
        <v>0</v>
      </c>
      <c r="J12" s="41">
        <v>0</v>
      </c>
      <c r="K12" s="41">
        <v>0</v>
      </c>
      <c r="L12" s="41">
        <v>0</v>
      </c>
      <c r="M12" s="41">
        <v>0</v>
      </c>
      <c r="N12" s="41">
        <v>0</v>
      </c>
      <c r="O12" s="41">
        <v>0</v>
      </c>
      <c r="P12" s="41">
        <v>110448</v>
      </c>
      <c r="Q12" s="41">
        <v>110448</v>
      </c>
      <c r="R12" s="36" t="s">
        <v>507</v>
      </c>
      <c r="S12" s="36" t="str">
        <f>VLOOKUP(D12,'[1]ESTADO DE CADA FACTURA'!$D:$S,16,0)</f>
        <v>Devuelta</v>
      </c>
      <c r="T12" s="36" t="e">
        <v>#N/A</v>
      </c>
      <c r="U12" s="36" t="s">
        <v>507</v>
      </c>
      <c r="V12" s="35">
        <v>0</v>
      </c>
      <c r="W12" s="36"/>
      <c r="X12" s="36"/>
      <c r="Y12" s="36"/>
      <c r="Z12" s="35">
        <v>0</v>
      </c>
      <c r="AA12" s="35">
        <v>110448</v>
      </c>
      <c r="AB12" s="35">
        <v>0</v>
      </c>
      <c r="AC12" s="35">
        <v>0</v>
      </c>
      <c r="AD12" s="35">
        <v>0</v>
      </c>
      <c r="AE12" s="35">
        <v>0</v>
      </c>
      <c r="AF12" s="35">
        <v>0</v>
      </c>
      <c r="AG12" s="35">
        <v>0</v>
      </c>
      <c r="AH12" s="35">
        <v>0</v>
      </c>
      <c r="AI12" s="35">
        <v>110448</v>
      </c>
      <c r="AJ12" s="35">
        <v>110448</v>
      </c>
      <c r="AK12" s="35">
        <v>0</v>
      </c>
      <c r="AL12" s="35">
        <v>0</v>
      </c>
      <c r="AM12" s="35">
        <v>110448</v>
      </c>
      <c r="AN12" s="35">
        <v>0</v>
      </c>
      <c r="AO12" s="35" t="s">
        <v>531</v>
      </c>
      <c r="AP12" s="35" t="s">
        <v>520</v>
      </c>
      <c r="AQ12" s="35" t="s">
        <v>521</v>
      </c>
      <c r="AR12" s="35" t="s">
        <v>522</v>
      </c>
      <c r="AS12" s="35">
        <v>0</v>
      </c>
      <c r="AT12" s="35">
        <v>0</v>
      </c>
      <c r="AU12" s="36"/>
      <c r="AV12" s="36"/>
      <c r="AW12" s="36"/>
      <c r="AX12" s="36"/>
      <c r="AY12" s="36"/>
      <c r="AZ12" s="35">
        <v>0</v>
      </c>
      <c r="BA12" s="36"/>
      <c r="BB12" s="36"/>
      <c r="BC12" s="36"/>
      <c r="BD12" s="36"/>
      <c r="BE12" s="36"/>
      <c r="BF12" s="42">
        <v>45596</v>
      </c>
    </row>
    <row r="13" spans="1:58" s="34" customFormat="1" x14ac:dyDescent="0.35">
      <c r="A13" s="18">
        <v>891300047</v>
      </c>
      <c r="B13" s="19" t="s">
        <v>239</v>
      </c>
      <c r="C13" s="38" t="s">
        <v>27</v>
      </c>
      <c r="D13" s="38" t="s">
        <v>253</v>
      </c>
      <c r="E13" s="39">
        <v>44022</v>
      </c>
      <c r="F13" s="39">
        <v>44044</v>
      </c>
      <c r="G13" s="39">
        <v>44060</v>
      </c>
      <c r="H13" s="40">
        <v>101640</v>
      </c>
      <c r="I13" s="41">
        <v>0</v>
      </c>
      <c r="J13" s="41">
        <v>0</v>
      </c>
      <c r="K13" s="41">
        <v>0</v>
      </c>
      <c r="L13" s="41">
        <v>0</v>
      </c>
      <c r="M13" s="41">
        <v>0</v>
      </c>
      <c r="N13" s="41">
        <v>0</v>
      </c>
      <c r="O13" s="41">
        <v>0</v>
      </c>
      <c r="P13" s="41">
        <v>101640</v>
      </c>
      <c r="Q13" s="41">
        <v>101640</v>
      </c>
      <c r="R13" s="36" t="s">
        <v>507</v>
      </c>
      <c r="S13" s="36" t="str">
        <f>VLOOKUP(D13,'[1]ESTADO DE CADA FACTURA'!$D:$S,16,0)</f>
        <v>Devuelta</v>
      </c>
      <c r="T13" s="36" t="e">
        <v>#N/A</v>
      </c>
      <c r="U13" s="36" t="s">
        <v>507</v>
      </c>
      <c r="V13" s="35">
        <v>0</v>
      </c>
      <c r="W13" s="36"/>
      <c r="X13" s="36"/>
      <c r="Y13" s="36"/>
      <c r="Z13" s="35">
        <v>0</v>
      </c>
      <c r="AA13" s="35">
        <v>101640</v>
      </c>
      <c r="AB13" s="35">
        <v>0</v>
      </c>
      <c r="AC13" s="35">
        <v>0</v>
      </c>
      <c r="AD13" s="35">
        <v>0</v>
      </c>
      <c r="AE13" s="35">
        <v>0</v>
      </c>
      <c r="AF13" s="35">
        <v>0</v>
      </c>
      <c r="AG13" s="35">
        <v>0</v>
      </c>
      <c r="AH13" s="35">
        <v>0</v>
      </c>
      <c r="AI13" s="35">
        <v>101640</v>
      </c>
      <c r="AJ13" s="35">
        <v>101640</v>
      </c>
      <c r="AK13" s="35">
        <v>0</v>
      </c>
      <c r="AL13" s="35">
        <v>0</v>
      </c>
      <c r="AM13" s="35">
        <v>101640</v>
      </c>
      <c r="AN13" s="35">
        <v>0</v>
      </c>
      <c r="AO13" s="35" t="s">
        <v>532</v>
      </c>
      <c r="AP13" s="35" t="s">
        <v>520</v>
      </c>
      <c r="AQ13" s="35" t="s">
        <v>521</v>
      </c>
      <c r="AR13" s="35" t="s">
        <v>522</v>
      </c>
      <c r="AS13" s="35">
        <v>0</v>
      </c>
      <c r="AT13" s="35">
        <v>0</v>
      </c>
      <c r="AU13" s="36"/>
      <c r="AV13" s="36"/>
      <c r="AW13" s="36"/>
      <c r="AX13" s="36"/>
      <c r="AY13" s="36"/>
      <c r="AZ13" s="35">
        <v>0</v>
      </c>
      <c r="BA13" s="36"/>
      <c r="BB13" s="36"/>
      <c r="BC13" s="36"/>
      <c r="BD13" s="36"/>
      <c r="BE13" s="36"/>
      <c r="BF13" s="42">
        <v>45596</v>
      </c>
    </row>
    <row r="14" spans="1:58" s="34" customFormat="1" x14ac:dyDescent="0.35">
      <c r="A14" s="18">
        <v>891300047</v>
      </c>
      <c r="B14" s="19" t="s">
        <v>239</v>
      </c>
      <c r="C14" s="38" t="s">
        <v>28</v>
      </c>
      <c r="D14" s="38" t="s">
        <v>254</v>
      </c>
      <c r="E14" s="39">
        <v>44051</v>
      </c>
      <c r="F14" s="39">
        <v>44075</v>
      </c>
      <c r="G14" s="39">
        <v>44094</v>
      </c>
      <c r="H14" s="40">
        <v>427828</v>
      </c>
      <c r="I14" s="41">
        <v>0</v>
      </c>
      <c r="J14" s="41">
        <v>0</v>
      </c>
      <c r="K14" s="41">
        <v>0</v>
      </c>
      <c r="L14" s="41">
        <v>0</v>
      </c>
      <c r="M14" s="41">
        <v>0</v>
      </c>
      <c r="N14" s="41">
        <v>0</v>
      </c>
      <c r="O14" s="41">
        <v>0</v>
      </c>
      <c r="P14" s="41">
        <v>427828</v>
      </c>
      <c r="Q14" s="41">
        <v>427828</v>
      </c>
      <c r="R14" s="36" t="s">
        <v>508</v>
      </c>
      <c r="S14" s="37" t="s">
        <v>465</v>
      </c>
      <c r="T14" s="36" t="e">
        <v>#N/A</v>
      </c>
      <c r="U14" s="36" t="s">
        <v>508</v>
      </c>
      <c r="V14" s="35">
        <v>0</v>
      </c>
      <c r="W14" s="36"/>
      <c r="X14" s="36"/>
      <c r="Y14" s="36"/>
      <c r="Z14" s="35">
        <v>0</v>
      </c>
      <c r="AA14" s="35">
        <v>0</v>
      </c>
      <c r="AB14" s="35">
        <v>0</v>
      </c>
      <c r="AC14" s="35">
        <v>427828</v>
      </c>
      <c r="AD14" s="35">
        <v>0</v>
      </c>
      <c r="AE14" s="35">
        <v>0</v>
      </c>
      <c r="AF14" s="35">
        <v>0</v>
      </c>
      <c r="AG14" s="35">
        <v>0</v>
      </c>
      <c r="AH14" s="35">
        <v>0</v>
      </c>
      <c r="AI14" s="35">
        <v>427828</v>
      </c>
      <c r="AJ14" s="35">
        <v>427828</v>
      </c>
      <c r="AK14" s="35">
        <v>427828</v>
      </c>
      <c r="AL14" s="35">
        <v>0</v>
      </c>
      <c r="AM14" s="35">
        <v>0</v>
      </c>
      <c r="AN14" s="35">
        <v>0</v>
      </c>
      <c r="AO14" s="35"/>
      <c r="AP14" s="35"/>
      <c r="AQ14" s="35"/>
      <c r="AR14" s="35"/>
      <c r="AS14" s="35">
        <v>0</v>
      </c>
      <c r="AT14" s="35">
        <v>0</v>
      </c>
      <c r="AU14" s="36"/>
      <c r="AV14" s="36"/>
      <c r="AW14" s="36"/>
      <c r="AX14" s="36"/>
      <c r="AY14" s="36"/>
      <c r="AZ14" s="35">
        <v>0</v>
      </c>
      <c r="BA14" s="36"/>
      <c r="BB14" s="36"/>
      <c r="BC14" s="36"/>
      <c r="BD14" s="36"/>
      <c r="BE14" s="36"/>
      <c r="BF14" s="42">
        <v>45596</v>
      </c>
    </row>
    <row r="15" spans="1:58" s="34" customFormat="1" x14ac:dyDescent="0.35">
      <c r="A15" s="18">
        <v>891300047</v>
      </c>
      <c r="B15" s="19" t="s">
        <v>239</v>
      </c>
      <c r="C15" s="38" t="s">
        <v>41</v>
      </c>
      <c r="D15" s="38" t="s">
        <v>255</v>
      </c>
      <c r="E15" s="39">
        <v>44089</v>
      </c>
      <c r="F15" s="39">
        <v>44105</v>
      </c>
      <c r="G15" s="39">
        <v>44118</v>
      </c>
      <c r="H15" s="40">
        <v>216994</v>
      </c>
      <c r="I15" s="41">
        <v>0</v>
      </c>
      <c r="J15" s="41">
        <v>0</v>
      </c>
      <c r="K15" s="41">
        <v>0</v>
      </c>
      <c r="L15" s="41">
        <v>0</v>
      </c>
      <c r="M15" s="41">
        <v>0</v>
      </c>
      <c r="N15" s="41">
        <v>0</v>
      </c>
      <c r="O15" s="41">
        <v>0</v>
      </c>
      <c r="P15" s="41">
        <v>216994</v>
      </c>
      <c r="Q15" s="41">
        <v>216994</v>
      </c>
      <c r="R15" s="36" t="s">
        <v>509</v>
      </c>
      <c r="S15" s="37" t="s">
        <v>465</v>
      </c>
      <c r="T15" s="36" t="e">
        <v>#N/A</v>
      </c>
      <c r="U15" s="36" t="s">
        <v>509</v>
      </c>
      <c r="V15" s="35">
        <v>212654</v>
      </c>
      <c r="W15" s="36">
        <v>1907494073</v>
      </c>
      <c r="X15" s="36"/>
      <c r="Y15" s="36"/>
      <c r="Z15" s="35">
        <v>0</v>
      </c>
      <c r="AA15" s="35">
        <v>0</v>
      </c>
      <c r="AB15" s="35">
        <v>0</v>
      </c>
      <c r="AC15" s="35">
        <v>0</v>
      </c>
      <c r="AD15" s="35">
        <v>0</v>
      </c>
      <c r="AE15" s="35">
        <v>0</v>
      </c>
      <c r="AF15" s="35">
        <v>0</v>
      </c>
      <c r="AG15" s="35">
        <v>0</v>
      </c>
      <c r="AH15" s="35">
        <v>216994</v>
      </c>
      <c r="AI15" s="35">
        <v>216994</v>
      </c>
      <c r="AJ15" s="35">
        <v>216994</v>
      </c>
      <c r="AK15" s="35">
        <v>0</v>
      </c>
      <c r="AL15" s="35">
        <v>0</v>
      </c>
      <c r="AM15" s="35">
        <v>0</v>
      </c>
      <c r="AN15" s="35">
        <v>0</v>
      </c>
      <c r="AO15" s="35"/>
      <c r="AP15" s="35"/>
      <c r="AQ15" s="35"/>
      <c r="AR15" s="35"/>
      <c r="AS15" s="35">
        <v>216994</v>
      </c>
      <c r="AT15" s="35">
        <v>0</v>
      </c>
      <c r="AU15" s="36"/>
      <c r="AV15" s="36"/>
      <c r="AW15" s="36"/>
      <c r="AX15" s="36"/>
      <c r="AY15" s="36"/>
      <c r="AZ15" s="35">
        <v>0</v>
      </c>
      <c r="BA15" s="36"/>
      <c r="BB15" s="36"/>
      <c r="BC15" s="36"/>
      <c r="BD15" s="36"/>
      <c r="BE15" s="36"/>
      <c r="BF15" s="42">
        <v>45596</v>
      </c>
    </row>
    <row r="16" spans="1:58" s="34" customFormat="1" x14ac:dyDescent="0.35">
      <c r="A16" s="18">
        <v>891300047</v>
      </c>
      <c r="B16" s="19" t="s">
        <v>239</v>
      </c>
      <c r="C16" s="38" t="s">
        <v>42</v>
      </c>
      <c r="D16" s="38" t="s">
        <v>256</v>
      </c>
      <c r="E16" s="39">
        <v>44090</v>
      </c>
      <c r="F16" s="39">
        <v>44105</v>
      </c>
      <c r="G16" s="39">
        <v>44118</v>
      </c>
      <c r="H16" s="40">
        <v>216994</v>
      </c>
      <c r="I16" s="41">
        <v>0</v>
      </c>
      <c r="J16" s="41">
        <v>0</v>
      </c>
      <c r="K16" s="41">
        <v>0</v>
      </c>
      <c r="L16" s="41">
        <v>0</v>
      </c>
      <c r="M16" s="41">
        <v>0</v>
      </c>
      <c r="N16" s="41">
        <v>0</v>
      </c>
      <c r="O16" s="41">
        <v>0</v>
      </c>
      <c r="P16" s="41">
        <v>216994</v>
      </c>
      <c r="Q16" s="41">
        <v>216994</v>
      </c>
      <c r="R16" s="36" t="s">
        <v>509</v>
      </c>
      <c r="S16" s="37" t="s">
        <v>465</v>
      </c>
      <c r="T16" s="36" t="e">
        <v>#N/A</v>
      </c>
      <c r="U16" s="36" t="s">
        <v>509</v>
      </c>
      <c r="V16" s="35">
        <v>212654</v>
      </c>
      <c r="W16" s="36">
        <v>1907494074</v>
      </c>
      <c r="X16" s="36"/>
      <c r="Y16" s="36"/>
      <c r="Z16" s="35">
        <v>0</v>
      </c>
      <c r="AA16" s="35">
        <v>0</v>
      </c>
      <c r="AB16" s="35">
        <v>0</v>
      </c>
      <c r="AC16" s="35">
        <v>0</v>
      </c>
      <c r="AD16" s="35">
        <v>0</v>
      </c>
      <c r="AE16" s="35">
        <v>0</v>
      </c>
      <c r="AF16" s="35">
        <v>0</v>
      </c>
      <c r="AG16" s="35">
        <v>0</v>
      </c>
      <c r="AH16" s="35">
        <v>216994</v>
      </c>
      <c r="AI16" s="35">
        <v>216994</v>
      </c>
      <c r="AJ16" s="35">
        <v>216994</v>
      </c>
      <c r="AK16" s="35">
        <v>0</v>
      </c>
      <c r="AL16" s="35">
        <v>0</v>
      </c>
      <c r="AM16" s="35">
        <v>0</v>
      </c>
      <c r="AN16" s="35">
        <v>0</v>
      </c>
      <c r="AO16" s="35"/>
      <c r="AP16" s="35"/>
      <c r="AQ16" s="35"/>
      <c r="AR16" s="35"/>
      <c r="AS16" s="35">
        <v>216994</v>
      </c>
      <c r="AT16" s="35">
        <v>0</v>
      </c>
      <c r="AU16" s="36"/>
      <c r="AV16" s="36"/>
      <c r="AW16" s="36"/>
      <c r="AX16" s="36"/>
      <c r="AY16" s="36"/>
      <c r="AZ16" s="35">
        <v>0</v>
      </c>
      <c r="BA16" s="36"/>
      <c r="BB16" s="36"/>
      <c r="BC16" s="36"/>
      <c r="BD16" s="36"/>
      <c r="BE16" s="36"/>
      <c r="BF16" s="42">
        <v>45596</v>
      </c>
    </row>
    <row r="17" spans="1:58" s="34" customFormat="1" x14ac:dyDescent="0.35">
      <c r="A17" s="18">
        <v>891300047</v>
      </c>
      <c r="B17" s="19" t="s">
        <v>239</v>
      </c>
      <c r="C17" s="38" t="s">
        <v>23</v>
      </c>
      <c r="D17" s="38" t="s">
        <v>257</v>
      </c>
      <c r="E17" s="39">
        <v>44018</v>
      </c>
      <c r="F17" s="39">
        <v>44197</v>
      </c>
      <c r="G17" s="39">
        <v>44211</v>
      </c>
      <c r="H17" s="40">
        <v>553212</v>
      </c>
      <c r="I17" s="41">
        <v>0</v>
      </c>
      <c r="J17" s="41">
        <v>0</v>
      </c>
      <c r="K17" s="41">
        <v>0</v>
      </c>
      <c r="L17" s="41">
        <v>0</v>
      </c>
      <c r="M17" s="41">
        <v>0</v>
      </c>
      <c r="N17" s="41">
        <v>0</v>
      </c>
      <c r="O17" s="41">
        <v>0</v>
      </c>
      <c r="P17" s="41">
        <v>553212</v>
      </c>
      <c r="Q17" s="41">
        <v>553212</v>
      </c>
      <c r="R17" s="36" t="s">
        <v>507</v>
      </c>
      <c r="S17" s="36" t="str">
        <f>VLOOKUP(D17,'[1]ESTADO DE CADA FACTURA'!$D:$S,16,0)</f>
        <v>Devuelta</v>
      </c>
      <c r="T17" s="36" t="e">
        <v>#N/A</v>
      </c>
      <c r="U17" s="36" t="s">
        <v>507</v>
      </c>
      <c r="V17" s="35">
        <v>0</v>
      </c>
      <c r="W17" s="36"/>
      <c r="X17" s="36"/>
      <c r="Y17" s="36"/>
      <c r="Z17" s="35">
        <v>0</v>
      </c>
      <c r="AA17" s="35">
        <v>553212</v>
      </c>
      <c r="AB17" s="35">
        <v>0</v>
      </c>
      <c r="AC17" s="35">
        <v>0</v>
      </c>
      <c r="AD17" s="35">
        <v>0</v>
      </c>
      <c r="AE17" s="35">
        <v>0</v>
      </c>
      <c r="AF17" s="35">
        <v>0</v>
      </c>
      <c r="AG17" s="35">
        <v>0</v>
      </c>
      <c r="AH17" s="35">
        <v>0</v>
      </c>
      <c r="AI17" s="35">
        <v>553212</v>
      </c>
      <c r="AJ17" s="35">
        <v>553212</v>
      </c>
      <c r="AK17" s="35">
        <v>0</v>
      </c>
      <c r="AL17" s="35">
        <v>0</v>
      </c>
      <c r="AM17" s="35">
        <v>553212</v>
      </c>
      <c r="AN17" s="35">
        <v>0</v>
      </c>
      <c r="AO17" s="35" t="s">
        <v>533</v>
      </c>
      <c r="AP17" s="35" t="s">
        <v>520</v>
      </c>
      <c r="AQ17" s="35" t="s">
        <v>521</v>
      </c>
      <c r="AR17" s="35" t="s">
        <v>522</v>
      </c>
      <c r="AS17" s="35">
        <v>0</v>
      </c>
      <c r="AT17" s="35">
        <v>0</v>
      </c>
      <c r="AU17" s="36"/>
      <c r="AV17" s="36"/>
      <c r="AW17" s="36"/>
      <c r="AX17" s="36"/>
      <c r="AY17" s="36"/>
      <c r="AZ17" s="35">
        <v>0</v>
      </c>
      <c r="BA17" s="36"/>
      <c r="BB17" s="36"/>
      <c r="BC17" s="36"/>
      <c r="BD17" s="36"/>
      <c r="BE17" s="36"/>
      <c r="BF17" s="42">
        <v>45596</v>
      </c>
    </row>
    <row r="18" spans="1:58" s="34" customFormat="1" x14ac:dyDescent="0.35">
      <c r="A18" s="18">
        <v>891300047</v>
      </c>
      <c r="B18" s="19" t="s">
        <v>239</v>
      </c>
      <c r="C18" s="38" t="s">
        <v>24</v>
      </c>
      <c r="D18" s="38" t="s">
        <v>258</v>
      </c>
      <c r="E18" s="39">
        <v>44018</v>
      </c>
      <c r="F18" s="39">
        <v>44197</v>
      </c>
      <c r="G18" s="39">
        <v>44211</v>
      </c>
      <c r="H18" s="40">
        <v>198900</v>
      </c>
      <c r="I18" s="41">
        <v>0</v>
      </c>
      <c r="J18" s="41">
        <v>0</v>
      </c>
      <c r="K18" s="41">
        <v>0</v>
      </c>
      <c r="L18" s="41">
        <v>0</v>
      </c>
      <c r="M18" s="41">
        <v>0</v>
      </c>
      <c r="N18" s="41">
        <v>0</v>
      </c>
      <c r="O18" s="41">
        <v>0</v>
      </c>
      <c r="P18" s="41">
        <v>198900</v>
      </c>
      <c r="Q18" s="41">
        <v>198900</v>
      </c>
      <c r="R18" s="36" t="s">
        <v>507</v>
      </c>
      <c r="S18" s="36" t="str">
        <f>VLOOKUP(D18,'[1]ESTADO DE CADA FACTURA'!$D:$S,16,0)</f>
        <v>Devuelta</v>
      </c>
      <c r="T18" s="36" t="e">
        <v>#N/A</v>
      </c>
      <c r="U18" s="36" t="s">
        <v>507</v>
      </c>
      <c r="V18" s="35">
        <v>0</v>
      </c>
      <c r="W18" s="36"/>
      <c r="X18" s="36"/>
      <c r="Y18" s="36"/>
      <c r="Z18" s="35">
        <v>0</v>
      </c>
      <c r="AA18" s="35">
        <v>198900</v>
      </c>
      <c r="AB18" s="35">
        <v>0</v>
      </c>
      <c r="AC18" s="35">
        <v>0</v>
      </c>
      <c r="AD18" s="35">
        <v>0</v>
      </c>
      <c r="AE18" s="35">
        <v>0</v>
      </c>
      <c r="AF18" s="35">
        <v>0</v>
      </c>
      <c r="AG18" s="35">
        <v>0</v>
      </c>
      <c r="AH18" s="35">
        <v>0</v>
      </c>
      <c r="AI18" s="35">
        <v>198900</v>
      </c>
      <c r="AJ18" s="35">
        <v>198900</v>
      </c>
      <c r="AK18" s="35">
        <v>0</v>
      </c>
      <c r="AL18" s="35">
        <v>0</v>
      </c>
      <c r="AM18" s="35">
        <v>198900</v>
      </c>
      <c r="AN18" s="35">
        <v>0</v>
      </c>
      <c r="AO18" s="35" t="s">
        <v>534</v>
      </c>
      <c r="AP18" s="35" t="s">
        <v>520</v>
      </c>
      <c r="AQ18" s="35" t="s">
        <v>521</v>
      </c>
      <c r="AR18" s="35" t="s">
        <v>522</v>
      </c>
      <c r="AS18" s="35">
        <v>0</v>
      </c>
      <c r="AT18" s="35">
        <v>0</v>
      </c>
      <c r="AU18" s="36"/>
      <c r="AV18" s="36"/>
      <c r="AW18" s="36"/>
      <c r="AX18" s="36"/>
      <c r="AY18" s="36"/>
      <c r="AZ18" s="35">
        <v>0</v>
      </c>
      <c r="BA18" s="36"/>
      <c r="BB18" s="36"/>
      <c r="BC18" s="36"/>
      <c r="BD18" s="36"/>
      <c r="BE18" s="36"/>
      <c r="BF18" s="42">
        <v>45596</v>
      </c>
    </row>
    <row r="19" spans="1:58" s="34" customFormat="1" x14ac:dyDescent="0.35">
      <c r="A19" s="18">
        <v>891300047</v>
      </c>
      <c r="B19" s="19" t="s">
        <v>239</v>
      </c>
      <c r="C19" s="38" t="s">
        <v>25</v>
      </c>
      <c r="D19" s="38" t="s">
        <v>259</v>
      </c>
      <c r="E19" s="39">
        <v>44021</v>
      </c>
      <c r="F19" s="39">
        <v>44197</v>
      </c>
      <c r="G19" s="39">
        <v>44211</v>
      </c>
      <c r="H19" s="40">
        <v>198900</v>
      </c>
      <c r="I19" s="41">
        <v>0</v>
      </c>
      <c r="J19" s="41">
        <v>0</v>
      </c>
      <c r="K19" s="41">
        <v>0</v>
      </c>
      <c r="L19" s="41">
        <v>0</v>
      </c>
      <c r="M19" s="41">
        <v>0</v>
      </c>
      <c r="N19" s="41">
        <v>0</v>
      </c>
      <c r="O19" s="41">
        <v>0</v>
      </c>
      <c r="P19" s="41">
        <v>198900</v>
      </c>
      <c r="Q19" s="41">
        <v>198900</v>
      </c>
      <c r="R19" s="36" t="s">
        <v>507</v>
      </c>
      <c r="S19" s="36" t="str">
        <f>VLOOKUP(D19,'[1]ESTADO DE CADA FACTURA'!$D:$S,16,0)</f>
        <v>Devuelta</v>
      </c>
      <c r="T19" s="36" t="e">
        <v>#N/A</v>
      </c>
      <c r="U19" s="36" t="s">
        <v>507</v>
      </c>
      <c r="V19" s="35">
        <v>0</v>
      </c>
      <c r="W19" s="36"/>
      <c r="X19" s="36"/>
      <c r="Y19" s="36"/>
      <c r="Z19" s="35">
        <v>0</v>
      </c>
      <c r="AA19" s="35">
        <v>198900</v>
      </c>
      <c r="AB19" s="35">
        <v>0</v>
      </c>
      <c r="AC19" s="35">
        <v>0</v>
      </c>
      <c r="AD19" s="35">
        <v>0</v>
      </c>
      <c r="AE19" s="35">
        <v>0</v>
      </c>
      <c r="AF19" s="35">
        <v>0</v>
      </c>
      <c r="AG19" s="35">
        <v>0</v>
      </c>
      <c r="AH19" s="35">
        <v>0</v>
      </c>
      <c r="AI19" s="35">
        <v>198900</v>
      </c>
      <c r="AJ19" s="35">
        <v>198900</v>
      </c>
      <c r="AK19" s="35">
        <v>0</v>
      </c>
      <c r="AL19" s="35">
        <v>0</v>
      </c>
      <c r="AM19" s="35">
        <v>198900</v>
      </c>
      <c r="AN19" s="35">
        <v>0</v>
      </c>
      <c r="AO19" s="35" t="s">
        <v>535</v>
      </c>
      <c r="AP19" s="35" t="s">
        <v>520</v>
      </c>
      <c r="AQ19" s="35" t="s">
        <v>521</v>
      </c>
      <c r="AR19" s="35" t="s">
        <v>522</v>
      </c>
      <c r="AS19" s="35">
        <v>0</v>
      </c>
      <c r="AT19" s="35">
        <v>0</v>
      </c>
      <c r="AU19" s="36"/>
      <c r="AV19" s="36"/>
      <c r="AW19" s="36"/>
      <c r="AX19" s="36"/>
      <c r="AY19" s="36"/>
      <c r="AZ19" s="35">
        <v>0</v>
      </c>
      <c r="BA19" s="36"/>
      <c r="BB19" s="36"/>
      <c r="BC19" s="36"/>
      <c r="BD19" s="36"/>
      <c r="BE19" s="36"/>
      <c r="BF19" s="42">
        <v>45596</v>
      </c>
    </row>
    <row r="20" spans="1:58" s="34" customFormat="1" x14ac:dyDescent="0.35">
      <c r="A20" s="18">
        <v>891300047</v>
      </c>
      <c r="B20" s="19" t="s">
        <v>239</v>
      </c>
      <c r="C20" s="38" t="s">
        <v>26</v>
      </c>
      <c r="D20" s="38" t="s">
        <v>260</v>
      </c>
      <c r="E20" s="39">
        <v>44022</v>
      </c>
      <c r="F20" s="39">
        <v>44197</v>
      </c>
      <c r="G20" s="39">
        <v>44211</v>
      </c>
      <c r="H20" s="40">
        <v>640933</v>
      </c>
      <c r="I20" s="41">
        <v>0</v>
      </c>
      <c r="J20" s="41">
        <v>0</v>
      </c>
      <c r="K20" s="41">
        <v>0</v>
      </c>
      <c r="L20" s="41">
        <v>0</v>
      </c>
      <c r="M20" s="41">
        <v>0</v>
      </c>
      <c r="N20" s="41">
        <v>0</v>
      </c>
      <c r="O20" s="41">
        <v>0</v>
      </c>
      <c r="P20" s="41">
        <v>640933</v>
      </c>
      <c r="Q20" s="41">
        <v>640933</v>
      </c>
      <c r="R20" s="36" t="s">
        <v>507</v>
      </c>
      <c r="S20" s="36" t="str">
        <f>VLOOKUP(D20,'[1]ESTADO DE CADA FACTURA'!$D:$S,16,0)</f>
        <v>Devuelta</v>
      </c>
      <c r="T20" s="36" t="e">
        <v>#N/A</v>
      </c>
      <c r="U20" s="36" t="s">
        <v>507</v>
      </c>
      <c r="V20" s="35">
        <v>0</v>
      </c>
      <c r="W20" s="36"/>
      <c r="X20" s="36"/>
      <c r="Y20" s="36"/>
      <c r="Z20" s="35">
        <v>0</v>
      </c>
      <c r="AA20" s="35">
        <v>640933</v>
      </c>
      <c r="AB20" s="35">
        <v>0</v>
      </c>
      <c r="AC20" s="35">
        <v>0</v>
      </c>
      <c r="AD20" s="35">
        <v>0</v>
      </c>
      <c r="AE20" s="35">
        <v>0</v>
      </c>
      <c r="AF20" s="35">
        <v>0</v>
      </c>
      <c r="AG20" s="35">
        <v>0</v>
      </c>
      <c r="AH20" s="35">
        <v>0</v>
      </c>
      <c r="AI20" s="35">
        <v>640933</v>
      </c>
      <c r="AJ20" s="35">
        <v>640933</v>
      </c>
      <c r="AK20" s="35">
        <v>0</v>
      </c>
      <c r="AL20" s="35">
        <v>0</v>
      </c>
      <c r="AM20" s="35">
        <v>640933</v>
      </c>
      <c r="AN20" s="35">
        <v>0</v>
      </c>
      <c r="AO20" s="35" t="s">
        <v>536</v>
      </c>
      <c r="AP20" s="35" t="s">
        <v>520</v>
      </c>
      <c r="AQ20" s="35" t="s">
        <v>521</v>
      </c>
      <c r="AR20" s="35" t="s">
        <v>522</v>
      </c>
      <c r="AS20" s="35">
        <v>0</v>
      </c>
      <c r="AT20" s="35">
        <v>0</v>
      </c>
      <c r="AU20" s="36"/>
      <c r="AV20" s="36"/>
      <c r="AW20" s="36"/>
      <c r="AX20" s="36"/>
      <c r="AY20" s="36"/>
      <c r="AZ20" s="35">
        <v>0</v>
      </c>
      <c r="BA20" s="36"/>
      <c r="BB20" s="36"/>
      <c r="BC20" s="36"/>
      <c r="BD20" s="36"/>
      <c r="BE20" s="36"/>
      <c r="BF20" s="42">
        <v>45596</v>
      </c>
    </row>
    <row r="21" spans="1:58" s="34" customFormat="1" x14ac:dyDescent="0.35">
      <c r="A21" s="18">
        <v>891300047</v>
      </c>
      <c r="B21" s="19" t="s">
        <v>239</v>
      </c>
      <c r="C21" s="38" t="s">
        <v>29</v>
      </c>
      <c r="D21" s="38" t="s">
        <v>261</v>
      </c>
      <c r="E21" s="39">
        <v>44064</v>
      </c>
      <c r="F21" s="39">
        <v>44197</v>
      </c>
      <c r="G21" s="39">
        <v>44211</v>
      </c>
      <c r="H21" s="40">
        <v>220000</v>
      </c>
      <c r="I21" s="41">
        <v>0</v>
      </c>
      <c r="J21" s="41">
        <v>0</v>
      </c>
      <c r="K21" s="41">
        <v>0</v>
      </c>
      <c r="L21" s="41">
        <v>0</v>
      </c>
      <c r="M21" s="41">
        <v>0</v>
      </c>
      <c r="N21" s="41">
        <v>0</v>
      </c>
      <c r="O21" s="41">
        <v>0</v>
      </c>
      <c r="P21" s="41">
        <v>220000</v>
      </c>
      <c r="Q21" s="41">
        <v>220000</v>
      </c>
      <c r="R21" s="36" t="s">
        <v>507</v>
      </c>
      <c r="S21" s="36" t="str">
        <f>VLOOKUP(D21,'[1]ESTADO DE CADA FACTURA'!$D:$S,16,0)</f>
        <v>Devuelta</v>
      </c>
      <c r="T21" s="36" t="e">
        <v>#N/A</v>
      </c>
      <c r="U21" s="36" t="s">
        <v>507</v>
      </c>
      <c r="V21" s="35">
        <v>0</v>
      </c>
      <c r="W21" s="36"/>
      <c r="X21" s="36"/>
      <c r="Y21" s="36"/>
      <c r="Z21" s="35">
        <v>0</v>
      </c>
      <c r="AA21" s="35">
        <v>220000</v>
      </c>
      <c r="AB21" s="35">
        <v>0</v>
      </c>
      <c r="AC21" s="35">
        <v>0</v>
      </c>
      <c r="AD21" s="35">
        <v>0</v>
      </c>
      <c r="AE21" s="35">
        <v>0</v>
      </c>
      <c r="AF21" s="35">
        <v>0</v>
      </c>
      <c r="AG21" s="35">
        <v>0</v>
      </c>
      <c r="AH21" s="35">
        <v>0</v>
      </c>
      <c r="AI21" s="35">
        <v>220000</v>
      </c>
      <c r="AJ21" s="35">
        <v>220000</v>
      </c>
      <c r="AK21" s="35">
        <v>0</v>
      </c>
      <c r="AL21" s="35">
        <v>0</v>
      </c>
      <c r="AM21" s="35">
        <v>220000</v>
      </c>
      <c r="AN21" s="35">
        <v>0</v>
      </c>
      <c r="AO21" s="35" t="s">
        <v>537</v>
      </c>
      <c r="AP21" s="35" t="s">
        <v>538</v>
      </c>
      <c r="AQ21" s="35" t="s">
        <v>521</v>
      </c>
      <c r="AR21" s="35" t="s">
        <v>522</v>
      </c>
      <c r="AS21" s="35">
        <v>0</v>
      </c>
      <c r="AT21" s="35">
        <v>0</v>
      </c>
      <c r="AU21" s="36"/>
      <c r="AV21" s="36"/>
      <c r="AW21" s="36"/>
      <c r="AX21" s="36"/>
      <c r="AY21" s="36"/>
      <c r="AZ21" s="35">
        <v>0</v>
      </c>
      <c r="BA21" s="36"/>
      <c r="BB21" s="36"/>
      <c r="BC21" s="36"/>
      <c r="BD21" s="36"/>
      <c r="BE21" s="36"/>
      <c r="BF21" s="42">
        <v>45596</v>
      </c>
    </row>
    <row r="22" spans="1:58" s="34" customFormat="1" x14ac:dyDescent="0.35">
      <c r="A22" s="18">
        <v>891300047</v>
      </c>
      <c r="B22" s="19" t="s">
        <v>239</v>
      </c>
      <c r="C22" s="38" t="s">
        <v>30</v>
      </c>
      <c r="D22" s="38" t="s">
        <v>262</v>
      </c>
      <c r="E22" s="39">
        <v>44067</v>
      </c>
      <c r="F22" s="39">
        <v>44197</v>
      </c>
      <c r="G22" s="39">
        <v>44211</v>
      </c>
      <c r="H22" s="40">
        <v>135506</v>
      </c>
      <c r="I22" s="41">
        <v>0</v>
      </c>
      <c r="J22" s="41">
        <v>0</v>
      </c>
      <c r="K22" s="41">
        <v>0</v>
      </c>
      <c r="L22" s="41">
        <v>0</v>
      </c>
      <c r="M22" s="41">
        <v>0</v>
      </c>
      <c r="N22" s="41">
        <v>0</v>
      </c>
      <c r="O22" s="41">
        <v>0</v>
      </c>
      <c r="P22" s="41">
        <v>135506</v>
      </c>
      <c r="Q22" s="41">
        <v>135506</v>
      </c>
      <c r="R22" s="36" t="s">
        <v>507</v>
      </c>
      <c r="S22" s="36" t="str">
        <f>VLOOKUP(D22,'[1]ESTADO DE CADA FACTURA'!$D:$S,16,0)</f>
        <v>Devuelta</v>
      </c>
      <c r="T22" s="36" t="e">
        <v>#N/A</v>
      </c>
      <c r="U22" s="36" t="s">
        <v>507</v>
      </c>
      <c r="V22" s="35">
        <v>0</v>
      </c>
      <c r="W22" s="36"/>
      <c r="X22" s="36"/>
      <c r="Y22" s="36"/>
      <c r="Z22" s="35">
        <v>0</v>
      </c>
      <c r="AA22" s="35">
        <v>135506</v>
      </c>
      <c r="AB22" s="35">
        <v>0</v>
      </c>
      <c r="AC22" s="35">
        <v>0</v>
      </c>
      <c r="AD22" s="35">
        <v>0</v>
      </c>
      <c r="AE22" s="35">
        <v>0</v>
      </c>
      <c r="AF22" s="35">
        <v>0</v>
      </c>
      <c r="AG22" s="35">
        <v>0</v>
      </c>
      <c r="AH22" s="35">
        <v>0</v>
      </c>
      <c r="AI22" s="35">
        <v>135506</v>
      </c>
      <c r="AJ22" s="35">
        <v>135506</v>
      </c>
      <c r="AK22" s="35">
        <v>0</v>
      </c>
      <c r="AL22" s="35">
        <v>0</v>
      </c>
      <c r="AM22" s="35">
        <v>135506</v>
      </c>
      <c r="AN22" s="35">
        <v>0</v>
      </c>
      <c r="AO22" s="35" t="s">
        <v>539</v>
      </c>
      <c r="AP22" s="35" t="s">
        <v>520</v>
      </c>
      <c r="AQ22" s="35" t="s">
        <v>521</v>
      </c>
      <c r="AR22" s="35" t="s">
        <v>522</v>
      </c>
      <c r="AS22" s="35">
        <v>0</v>
      </c>
      <c r="AT22" s="35">
        <v>0</v>
      </c>
      <c r="AU22" s="36"/>
      <c r="AV22" s="36"/>
      <c r="AW22" s="36"/>
      <c r="AX22" s="36"/>
      <c r="AY22" s="36"/>
      <c r="AZ22" s="35">
        <v>0</v>
      </c>
      <c r="BA22" s="36"/>
      <c r="BB22" s="36"/>
      <c r="BC22" s="36"/>
      <c r="BD22" s="36"/>
      <c r="BE22" s="36"/>
      <c r="BF22" s="42">
        <v>45596</v>
      </c>
    </row>
    <row r="23" spans="1:58" s="34" customFormat="1" x14ac:dyDescent="0.35">
      <c r="A23" s="18">
        <v>891300047</v>
      </c>
      <c r="B23" s="19" t="s">
        <v>239</v>
      </c>
      <c r="C23" s="38" t="s">
        <v>31</v>
      </c>
      <c r="D23" s="38" t="s">
        <v>263</v>
      </c>
      <c r="E23" s="39">
        <v>44071</v>
      </c>
      <c r="F23" s="39">
        <v>44197</v>
      </c>
      <c r="G23" s="39">
        <v>44211</v>
      </c>
      <c r="H23" s="40">
        <v>220000</v>
      </c>
      <c r="I23" s="41">
        <v>0</v>
      </c>
      <c r="J23" s="41">
        <v>0</v>
      </c>
      <c r="K23" s="41">
        <v>0</v>
      </c>
      <c r="L23" s="41">
        <v>0</v>
      </c>
      <c r="M23" s="41">
        <v>0</v>
      </c>
      <c r="N23" s="41">
        <v>0</v>
      </c>
      <c r="O23" s="41">
        <v>0</v>
      </c>
      <c r="P23" s="41">
        <v>220000</v>
      </c>
      <c r="Q23" s="41">
        <v>220000</v>
      </c>
      <c r="R23" s="36" t="s">
        <v>507</v>
      </c>
      <c r="S23" s="36" t="str">
        <f>VLOOKUP(D23,'[1]ESTADO DE CADA FACTURA'!$D:$S,16,0)</f>
        <v>Devuelta</v>
      </c>
      <c r="T23" s="36" t="e">
        <v>#N/A</v>
      </c>
      <c r="U23" s="36" t="s">
        <v>507</v>
      </c>
      <c r="V23" s="35">
        <v>0</v>
      </c>
      <c r="W23" s="36"/>
      <c r="X23" s="36"/>
      <c r="Y23" s="36"/>
      <c r="Z23" s="35">
        <v>0</v>
      </c>
      <c r="AA23" s="35">
        <v>220000</v>
      </c>
      <c r="AB23" s="35">
        <v>0</v>
      </c>
      <c r="AC23" s="35">
        <v>0</v>
      </c>
      <c r="AD23" s="35">
        <v>0</v>
      </c>
      <c r="AE23" s="35">
        <v>0</v>
      </c>
      <c r="AF23" s="35">
        <v>0</v>
      </c>
      <c r="AG23" s="35">
        <v>0</v>
      </c>
      <c r="AH23" s="35">
        <v>0</v>
      </c>
      <c r="AI23" s="35">
        <v>220000</v>
      </c>
      <c r="AJ23" s="35">
        <v>220000</v>
      </c>
      <c r="AK23" s="35">
        <v>0</v>
      </c>
      <c r="AL23" s="35">
        <v>0</v>
      </c>
      <c r="AM23" s="35">
        <v>220000</v>
      </c>
      <c r="AN23" s="35">
        <v>0</v>
      </c>
      <c r="AO23" s="35" t="s">
        <v>540</v>
      </c>
      <c r="AP23" s="35" t="s">
        <v>541</v>
      </c>
      <c r="AQ23" s="35" t="s">
        <v>521</v>
      </c>
      <c r="AR23" s="35" t="s">
        <v>522</v>
      </c>
      <c r="AS23" s="35">
        <v>0</v>
      </c>
      <c r="AT23" s="35">
        <v>0</v>
      </c>
      <c r="AU23" s="36"/>
      <c r="AV23" s="36"/>
      <c r="AW23" s="36"/>
      <c r="AX23" s="36"/>
      <c r="AY23" s="36"/>
      <c r="AZ23" s="35">
        <v>0</v>
      </c>
      <c r="BA23" s="36"/>
      <c r="BB23" s="36"/>
      <c r="BC23" s="36"/>
      <c r="BD23" s="36"/>
      <c r="BE23" s="36"/>
      <c r="BF23" s="42">
        <v>45596</v>
      </c>
    </row>
    <row r="24" spans="1:58" s="34" customFormat="1" x14ac:dyDescent="0.35">
      <c r="A24" s="18">
        <v>891300047</v>
      </c>
      <c r="B24" s="19" t="s">
        <v>239</v>
      </c>
      <c r="C24" s="38" t="s">
        <v>32</v>
      </c>
      <c r="D24" s="38" t="s">
        <v>264</v>
      </c>
      <c r="E24" s="39">
        <v>44074</v>
      </c>
      <c r="F24" s="39">
        <v>44197</v>
      </c>
      <c r="G24" s="39">
        <v>44211</v>
      </c>
      <c r="H24" s="40">
        <v>322519</v>
      </c>
      <c r="I24" s="41">
        <v>0</v>
      </c>
      <c r="J24" s="41">
        <v>0</v>
      </c>
      <c r="K24" s="41">
        <v>0</v>
      </c>
      <c r="L24" s="41">
        <v>0</v>
      </c>
      <c r="M24" s="41">
        <v>0</v>
      </c>
      <c r="N24" s="41">
        <v>0</v>
      </c>
      <c r="O24" s="41">
        <v>0</v>
      </c>
      <c r="P24" s="41">
        <v>322519</v>
      </c>
      <c r="Q24" s="41">
        <v>322519</v>
      </c>
      <c r="R24" s="36" t="s">
        <v>507</v>
      </c>
      <c r="S24" s="36" t="str">
        <f>VLOOKUP(D24,'[1]ESTADO DE CADA FACTURA'!$D:$S,16,0)</f>
        <v>Devuelta</v>
      </c>
      <c r="T24" s="36" t="e">
        <v>#N/A</v>
      </c>
      <c r="U24" s="36" t="s">
        <v>507</v>
      </c>
      <c r="V24" s="35">
        <v>0</v>
      </c>
      <c r="W24" s="36"/>
      <c r="X24" s="36"/>
      <c r="Y24" s="36"/>
      <c r="Z24" s="35">
        <v>0</v>
      </c>
      <c r="AA24" s="35">
        <v>322519</v>
      </c>
      <c r="AB24" s="35">
        <v>0</v>
      </c>
      <c r="AC24" s="35">
        <v>0</v>
      </c>
      <c r="AD24" s="35">
        <v>0</v>
      </c>
      <c r="AE24" s="35">
        <v>0</v>
      </c>
      <c r="AF24" s="35">
        <v>0</v>
      </c>
      <c r="AG24" s="35">
        <v>0</v>
      </c>
      <c r="AH24" s="35">
        <v>0</v>
      </c>
      <c r="AI24" s="35">
        <v>322519</v>
      </c>
      <c r="AJ24" s="35">
        <v>322519</v>
      </c>
      <c r="AK24" s="35">
        <v>0</v>
      </c>
      <c r="AL24" s="35">
        <v>0</v>
      </c>
      <c r="AM24" s="35">
        <v>322519</v>
      </c>
      <c r="AN24" s="35">
        <v>0</v>
      </c>
      <c r="AO24" s="35" t="s">
        <v>542</v>
      </c>
      <c r="AP24" s="35" t="s">
        <v>538</v>
      </c>
      <c r="AQ24" s="35" t="s">
        <v>521</v>
      </c>
      <c r="AR24" s="35" t="s">
        <v>522</v>
      </c>
      <c r="AS24" s="35">
        <v>0</v>
      </c>
      <c r="AT24" s="35">
        <v>0</v>
      </c>
      <c r="AU24" s="36"/>
      <c r="AV24" s="36"/>
      <c r="AW24" s="36"/>
      <c r="AX24" s="36"/>
      <c r="AY24" s="36"/>
      <c r="AZ24" s="35">
        <v>0</v>
      </c>
      <c r="BA24" s="36"/>
      <c r="BB24" s="36"/>
      <c r="BC24" s="36"/>
      <c r="BD24" s="36"/>
      <c r="BE24" s="36"/>
      <c r="BF24" s="42">
        <v>45596</v>
      </c>
    </row>
    <row r="25" spans="1:58" s="34" customFormat="1" x14ac:dyDescent="0.35">
      <c r="A25" s="18">
        <v>891300047</v>
      </c>
      <c r="B25" s="19" t="s">
        <v>239</v>
      </c>
      <c r="C25" s="38" t="s">
        <v>33</v>
      </c>
      <c r="D25" s="38" t="s">
        <v>265</v>
      </c>
      <c r="E25" s="39">
        <v>44074</v>
      </c>
      <c r="F25" s="39">
        <v>44197</v>
      </c>
      <c r="G25" s="39">
        <v>44211</v>
      </c>
      <c r="H25" s="40">
        <v>5652192</v>
      </c>
      <c r="I25" s="41">
        <v>0</v>
      </c>
      <c r="J25" s="41">
        <v>0</v>
      </c>
      <c r="K25" s="41">
        <v>0</v>
      </c>
      <c r="L25" s="41">
        <v>0</v>
      </c>
      <c r="M25" s="41">
        <v>0</v>
      </c>
      <c r="N25" s="41">
        <v>0</v>
      </c>
      <c r="O25" s="41">
        <v>0</v>
      </c>
      <c r="P25" s="41">
        <v>5652192</v>
      </c>
      <c r="Q25" s="41">
        <v>5652192</v>
      </c>
      <c r="R25" s="36" t="s">
        <v>507</v>
      </c>
      <c r="S25" s="36" t="str">
        <f>VLOOKUP(D25,'[1]ESTADO DE CADA FACTURA'!$D:$S,16,0)</f>
        <v>Devuelta</v>
      </c>
      <c r="T25" s="36" t="e">
        <v>#N/A</v>
      </c>
      <c r="U25" s="36" t="s">
        <v>507</v>
      </c>
      <c r="V25" s="35">
        <v>0</v>
      </c>
      <c r="W25" s="36"/>
      <c r="X25" s="36"/>
      <c r="Y25" s="36"/>
      <c r="Z25" s="35">
        <v>0</v>
      </c>
      <c r="AA25" s="35">
        <v>5652192</v>
      </c>
      <c r="AB25" s="35">
        <v>0</v>
      </c>
      <c r="AC25" s="35">
        <v>0</v>
      </c>
      <c r="AD25" s="35">
        <v>0</v>
      </c>
      <c r="AE25" s="35">
        <v>0</v>
      </c>
      <c r="AF25" s="35">
        <v>0</v>
      </c>
      <c r="AG25" s="35">
        <v>0</v>
      </c>
      <c r="AH25" s="35">
        <v>0</v>
      </c>
      <c r="AI25" s="35">
        <v>5652192</v>
      </c>
      <c r="AJ25" s="35">
        <v>5652192</v>
      </c>
      <c r="AK25" s="35">
        <v>0</v>
      </c>
      <c r="AL25" s="35">
        <v>0</v>
      </c>
      <c r="AM25" s="35">
        <v>5652192</v>
      </c>
      <c r="AN25" s="35">
        <v>0</v>
      </c>
      <c r="AO25" s="35" t="s">
        <v>543</v>
      </c>
      <c r="AP25" s="35" t="s">
        <v>520</v>
      </c>
      <c r="AQ25" s="35" t="s">
        <v>521</v>
      </c>
      <c r="AR25" s="35" t="s">
        <v>522</v>
      </c>
      <c r="AS25" s="35">
        <v>0</v>
      </c>
      <c r="AT25" s="35">
        <v>0</v>
      </c>
      <c r="AU25" s="36"/>
      <c r="AV25" s="36"/>
      <c r="AW25" s="36"/>
      <c r="AX25" s="36"/>
      <c r="AY25" s="36"/>
      <c r="AZ25" s="35">
        <v>0</v>
      </c>
      <c r="BA25" s="36"/>
      <c r="BB25" s="36"/>
      <c r="BC25" s="36"/>
      <c r="BD25" s="36"/>
      <c r="BE25" s="36"/>
      <c r="BF25" s="42">
        <v>45596</v>
      </c>
    </row>
    <row r="26" spans="1:58" s="34" customFormat="1" x14ac:dyDescent="0.35">
      <c r="A26" s="18">
        <v>891300047</v>
      </c>
      <c r="B26" s="19" t="s">
        <v>239</v>
      </c>
      <c r="C26" s="38" t="s">
        <v>34</v>
      </c>
      <c r="D26" s="38" t="s">
        <v>266</v>
      </c>
      <c r="E26" s="39">
        <v>44074</v>
      </c>
      <c r="F26" s="39">
        <v>44197</v>
      </c>
      <c r="G26" s="39">
        <v>44211</v>
      </c>
      <c r="H26" s="40">
        <v>111880</v>
      </c>
      <c r="I26" s="41">
        <v>0</v>
      </c>
      <c r="J26" s="41">
        <v>0</v>
      </c>
      <c r="K26" s="41">
        <v>0</v>
      </c>
      <c r="L26" s="41">
        <v>0</v>
      </c>
      <c r="M26" s="41">
        <v>0</v>
      </c>
      <c r="N26" s="41">
        <v>0</v>
      </c>
      <c r="O26" s="41">
        <v>0</v>
      </c>
      <c r="P26" s="41">
        <v>111880</v>
      </c>
      <c r="Q26" s="41">
        <v>111880</v>
      </c>
      <c r="R26" s="36" t="s">
        <v>507</v>
      </c>
      <c r="S26" s="36" t="str">
        <f>VLOOKUP(D26,'[1]ESTADO DE CADA FACTURA'!$D:$S,16,0)</f>
        <v>Devuelta</v>
      </c>
      <c r="T26" s="36" t="e">
        <v>#N/A</v>
      </c>
      <c r="U26" s="36" t="s">
        <v>507</v>
      </c>
      <c r="V26" s="35">
        <v>0</v>
      </c>
      <c r="W26" s="36"/>
      <c r="X26" s="36"/>
      <c r="Y26" s="36"/>
      <c r="Z26" s="35">
        <v>0</v>
      </c>
      <c r="AA26" s="35">
        <v>111880</v>
      </c>
      <c r="AB26" s="35">
        <v>0</v>
      </c>
      <c r="AC26" s="35">
        <v>0</v>
      </c>
      <c r="AD26" s="35">
        <v>0</v>
      </c>
      <c r="AE26" s="35">
        <v>0</v>
      </c>
      <c r="AF26" s="35">
        <v>0</v>
      </c>
      <c r="AG26" s="35">
        <v>0</v>
      </c>
      <c r="AH26" s="35">
        <v>0</v>
      </c>
      <c r="AI26" s="35">
        <v>111880</v>
      </c>
      <c r="AJ26" s="35">
        <v>111880</v>
      </c>
      <c r="AK26" s="35">
        <v>0</v>
      </c>
      <c r="AL26" s="35">
        <v>0</v>
      </c>
      <c r="AM26" s="35">
        <v>111880</v>
      </c>
      <c r="AN26" s="35">
        <v>0</v>
      </c>
      <c r="AO26" s="35" t="s">
        <v>544</v>
      </c>
      <c r="AP26" s="35" t="s">
        <v>520</v>
      </c>
      <c r="AQ26" s="35" t="s">
        <v>521</v>
      </c>
      <c r="AR26" s="35" t="s">
        <v>522</v>
      </c>
      <c r="AS26" s="35">
        <v>0</v>
      </c>
      <c r="AT26" s="35">
        <v>0</v>
      </c>
      <c r="AU26" s="36"/>
      <c r="AV26" s="36"/>
      <c r="AW26" s="36"/>
      <c r="AX26" s="36"/>
      <c r="AY26" s="36"/>
      <c r="AZ26" s="35">
        <v>0</v>
      </c>
      <c r="BA26" s="36"/>
      <c r="BB26" s="36"/>
      <c r="BC26" s="36"/>
      <c r="BD26" s="36"/>
      <c r="BE26" s="36"/>
      <c r="BF26" s="42">
        <v>45596</v>
      </c>
    </row>
    <row r="27" spans="1:58" s="34" customFormat="1" x14ac:dyDescent="0.35">
      <c r="A27" s="18">
        <v>891300047</v>
      </c>
      <c r="B27" s="19" t="s">
        <v>239</v>
      </c>
      <c r="C27" s="38" t="s">
        <v>35</v>
      </c>
      <c r="D27" s="38" t="s">
        <v>267</v>
      </c>
      <c r="E27" s="39">
        <v>44074</v>
      </c>
      <c r="F27" s="39">
        <v>44197</v>
      </c>
      <c r="G27" s="39">
        <v>44319</v>
      </c>
      <c r="H27" s="40">
        <v>115677</v>
      </c>
      <c r="I27" s="41">
        <v>0</v>
      </c>
      <c r="J27" s="41">
        <v>0</v>
      </c>
      <c r="K27" s="41">
        <v>0</v>
      </c>
      <c r="L27" s="41">
        <v>0</v>
      </c>
      <c r="M27" s="41">
        <v>0</v>
      </c>
      <c r="N27" s="41">
        <v>0</v>
      </c>
      <c r="O27" s="41">
        <v>0</v>
      </c>
      <c r="P27" s="41">
        <v>115677</v>
      </c>
      <c r="Q27" s="41">
        <v>115677</v>
      </c>
      <c r="R27" s="36" t="s">
        <v>507</v>
      </c>
      <c r="S27" s="36" t="str">
        <f>VLOOKUP(D27,'[1]ESTADO DE CADA FACTURA'!$D:$S,16,0)</f>
        <v>Devuelta</v>
      </c>
      <c r="T27" s="36" t="e">
        <v>#N/A</v>
      </c>
      <c r="U27" s="36" t="s">
        <v>507</v>
      </c>
      <c r="V27" s="35">
        <v>0</v>
      </c>
      <c r="W27" s="36"/>
      <c r="X27" s="36"/>
      <c r="Y27" s="36"/>
      <c r="Z27" s="35">
        <v>0</v>
      </c>
      <c r="AA27" s="35">
        <v>115677</v>
      </c>
      <c r="AB27" s="35">
        <v>0</v>
      </c>
      <c r="AC27" s="35">
        <v>0</v>
      </c>
      <c r="AD27" s="35">
        <v>0</v>
      </c>
      <c r="AE27" s="35">
        <v>0</v>
      </c>
      <c r="AF27" s="35">
        <v>0</v>
      </c>
      <c r="AG27" s="35">
        <v>0</v>
      </c>
      <c r="AH27" s="35">
        <v>0</v>
      </c>
      <c r="AI27" s="35">
        <v>115677</v>
      </c>
      <c r="AJ27" s="35">
        <v>115677</v>
      </c>
      <c r="AK27" s="35">
        <v>0</v>
      </c>
      <c r="AL27" s="35">
        <v>0</v>
      </c>
      <c r="AM27" s="35">
        <v>115677</v>
      </c>
      <c r="AN27" s="35">
        <v>0</v>
      </c>
      <c r="AO27" s="35" t="s">
        <v>545</v>
      </c>
      <c r="AP27" s="35" t="s">
        <v>520</v>
      </c>
      <c r="AQ27" s="35" t="s">
        <v>521</v>
      </c>
      <c r="AR27" s="35" t="s">
        <v>522</v>
      </c>
      <c r="AS27" s="35">
        <v>0</v>
      </c>
      <c r="AT27" s="35">
        <v>0</v>
      </c>
      <c r="AU27" s="36"/>
      <c r="AV27" s="36"/>
      <c r="AW27" s="36"/>
      <c r="AX27" s="36"/>
      <c r="AY27" s="36"/>
      <c r="AZ27" s="35">
        <v>0</v>
      </c>
      <c r="BA27" s="36"/>
      <c r="BB27" s="36"/>
      <c r="BC27" s="36"/>
      <c r="BD27" s="36"/>
      <c r="BE27" s="36"/>
      <c r="BF27" s="42">
        <v>45596</v>
      </c>
    </row>
    <row r="28" spans="1:58" s="34" customFormat="1" x14ac:dyDescent="0.35">
      <c r="A28" s="18">
        <v>891300047</v>
      </c>
      <c r="B28" s="19" t="s">
        <v>239</v>
      </c>
      <c r="C28" s="38" t="s">
        <v>36</v>
      </c>
      <c r="D28" s="38" t="s">
        <v>268</v>
      </c>
      <c r="E28" s="39">
        <v>44074</v>
      </c>
      <c r="F28" s="39">
        <v>44197</v>
      </c>
      <c r="G28" s="39">
        <v>44211</v>
      </c>
      <c r="H28" s="40">
        <v>149184</v>
      </c>
      <c r="I28" s="41">
        <v>0</v>
      </c>
      <c r="J28" s="41">
        <v>0</v>
      </c>
      <c r="K28" s="41">
        <v>0</v>
      </c>
      <c r="L28" s="41">
        <v>0</v>
      </c>
      <c r="M28" s="41">
        <v>0</v>
      </c>
      <c r="N28" s="41">
        <v>0</v>
      </c>
      <c r="O28" s="41">
        <v>0</v>
      </c>
      <c r="P28" s="41">
        <v>149184</v>
      </c>
      <c r="Q28" s="41">
        <v>149184</v>
      </c>
      <c r="R28" s="36" t="s">
        <v>507</v>
      </c>
      <c r="S28" s="36" t="str">
        <f>VLOOKUP(D28,'[1]ESTADO DE CADA FACTURA'!$D:$S,16,0)</f>
        <v>Devuelta</v>
      </c>
      <c r="T28" s="36" t="e">
        <v>#N/A</v>
      </c>
      <c r="U28" s="36" t="s">
        <v>507</v>
      </c>
      <c r="V28" s="35">
        <v>0</v>
      </c>
      <c r="W28" s="36"/>
      <c r="X28" s="36"/>
      <c r="Y28" s="36"/>
      <c r="Z28" s="35">
        <v>0</v>
      </c>
      <c r="AA28" s="35">
        <v>149184</v>
      </c>
      <c r="AB28" s="35">
        <v>0</v>
      </c>
      <c r="AC28" s="35">
        <v>0</v>
      </c>
      <c r="AD28" s="35">
        <v>0</v>
      </c>
      <c r="AE28" s="35">
        <v>0</v>
      </c>
      <c r="AF28" s="35">
        <v>0</v>
      </c>
      <c r="AG28" s="35">
        <v>0</v>
      </c>
      <c r="AH28" s="35">
        <v>0</v>
      </c>
      <c r="AI28" s="35">
        <v>149184</v>
      </c>
      <c r="AJ28" s="35">
        <v>149184</v>
      </c>
      <c r="AK28" s="35">
        <v>0</v>
      </c>
      <c r="AL28" s="35">
        <v>0</v>
      </c>
      <c r="AM28" s="35">
        <v>149184</v>
      </c>
      <c r="AN28" s="35">
        <v>0</v>
      </c>
      <c r="AO28" s="35" t="s">
        <v>546</v>
      </c>
      <c r="AP28" s="35" t="s">
        <v>520</v>
      </c>
      <c r="AQ28" s="35" t="s">
        <v>521</v>
      </c>
      <c r="AR28" s="35" t="s">
        <v>522</v>
      </c>
      <c r="AS28" s="35">
        <v>0</v>
      </c>
      <c r="AT28" s="35">
        <v>0</v>
      </c>
      <c r="AU28" s="36"/>
      <c r="AV28" s="36"/>
      <c r="AW28" s="36"/>
      <c r="AX28" s="36"/>
      <c r="AY28" s="36"/>
      <c r="AZ28" s="35">
        <v>0</v>
      </c>
      <c r="BA28" s="36"/>
      <c r="BB28" s="36"/>
      <c r="BC28" s="36"/>
      <c r="BD28" s="36"/>
      <c r="BE28" s="36"/>
      <c r="BF28" s="42">
        <v>45596</v>
      </c>
    </row>
    <row r="29" spans="1:58" s="34" customFormat="1" x14ac:dyDescent="0.35">
      <c r="A29" s="18">
        <v>891300047</v>
      </c>
      <c r="B29" s="19" t="s">
        <v>239</v>
      </c>
      <c r="C29" s="38" t="s">
        <v>37</v>
      </c>
      <c r="D29" s="38" t="s">
        <v>269</v>
      </c>
      <c r="E29" s="39">
        <v>44075</v>
      </c>
      <c r="F29" s="39">
        <v>44197</v>
      </c>
      <c r="G29" s="39">
        <v>44211</v>
      </c>
      <c r="H29" s="40">
        <v>321040</v>
      </c>
      <c r="I29" s="41">
        <v>0</v>
      </c>
      <c r="J29" s="41">
        <v>0</v>
      </c>
      <c r="K29" s="41">
        <v>0</v>
      </c>
      <c r="L29" s="41">
        <v>0</v>
      </c>
      <c r="M29" s="41">
        <v>0</v>
      </c>
      <c r="N29" s="41">
        <v>0</v>
      </c>
      <c r="O29" s="41">
        <v>0</v>
      </c>
      <c r="P29" s="41">
        <v>321040</v>
      </c>
      <c r="Q29" s="41">
        <v>321040</v>
      </c>
      <c r="R29" s="36" t="s">
        <v>507</v>
      </c>
      <c r="S29" s="36" t="str">
        <f>VLOOKUP(D29,'[1]ESTADO DE CADA FACTURA'!$D:$S,16,0)</f>
        <v>Devuelta</v>
      </c>
      <c r="T29" s="36" t="e">
        <v>#N/A</v>
      </c>
      <c r="U29" s="36" t="s">
        <v>507</v>
      </c>
      <c r="V29" s="35">
        <v>0</v>
      </c>
      <c r="W29" s="36"/>
      <c r="X29" s="36"/>
      <c r="Y29" s="36"/>
      <c r="Z29" s="35">
        <v>0</v>
      </c>
      <c r="AA29" s="35">
        <v>321040</v>
      </c>
      <c r="AB29" s="35">
        <v>0</v>
      </c>
      <c r="AC29" s="35">
        <v>0</v>
      </c>
      <c r="AD29" s="35">
        <v>0</v>
      </c>
      <c r="AE29" s="35">
        <v>0</v>
      </c>
      <c r="AF29" s="35">
        <v>0</v>
      </c>
      <c r="AG29" s="35">
        <v>0</v>
      </c>
      <c r="AH29" s="35">
        <v>0</v>
      </c>
      <c r="AI29" s="35">
        <v>321040</v>
      </c>
      <c r="AJ29" s="35">
        <v>321040</v>
      </c>
      <c r="AK29" s="35">
        <v>0</v>
      </c>
      <c r="AL29" s="35">
        <v>0</v>
      </c>
      <c r="AM29" s="35">
        <v>321040</v>
      </c>
      <c r="AN29" s="35">
        <v>0</v>
      </c>
      <c r="AO29" s="35" t="s">
        <v>547</v>
      </c>
      <c r="AP29" s="35" t="s">
        <v>520</v>
      </c>
      <c r="AQ29" s="35" t="s">
        <v>521</v>
      </c>
      <c r="AR29" s="35" t="s">
        <v>522</v>
      </c>
      <c r="AS29" s="35">
        <v>0</v>
      </c>
      <c r="AT29" s="35">
        <v>0</v>
      </c>
      <c r="AU29" s="36"/>
      <c r="AV29" s="36"/>
      <c r="AW29" s="36"/>
      <c r="AX29" s="36"/>
      <c r="AY29" s="36"/>
      <c r="AZ29" s="35">
        <v>0</v>
      </c>
      <c r="BA29" s="36"/>
      <c r="BB29" s="36"/>
      <c r="BC29" s="36"/>
      <c r="BD29" s="36"/>
      <c r="BE29" s="36"/>
      <c r="BF29" s="42">
        <v>45596</v>
      </c>
    </row>
    <row r="30" spans="1:58" s="34" customFormat="1" x14ac:dyDescent="0.35">
      <c r="A30" s="18">
        <v>891300047</v>
      </c>
      <c r="B30" s="19" t="s">
        <v>239</v>
      </c>
      <c r="C30" s="38" t="s">
        <v>38</v>
      </c>
      <c r="D30" s="38" t="s">
        <v>270</v>
      </c>
      <c r="E30" s="39">
        <v>44076</v>
      </c>
      <c r="F30" s="39">
        <v>44197</v>
      </c>
      <c r="G30" s="39">
        <v>44211</v>
      </c>
      <c r="H30" s="40">
        <v>2089755</v>
      </c>
      <c r="I30" s="41">
        <v>0</v>
      </c>
      <c r="J30" s="41">
        <v>0</v>
      </c>
      <c r="K30" s="41">
        <v>0</v>
      </c>
      <c r="L30" s="41">
        <v>0</v>
      </c>
      <c r="M30" s="41">
        <v>0</v>
      </c>
      <c r="N30" s="41">
        <v>0</v>
      </c>
      <c r="O30" s="41">
        <v>0</v>
      </c>
      <c r="P30" s="41">
        <v>2089755</v>
      </c>
      <c r="Q30" s="41">
        <v>2089755</v>
      </c>
      <c r="R30" s="36" t="s">
        <v>508</v>
      </c>
      <c r="S30" s="37" t="s">
        <v>465</v>
      </c>
      <c r="T30" s="36" t="e">
        <v>#N/A</v>
      </c>
      <c r="U30" s="36" t="s">
        <v>508</v>
      </c>
      <c r="V30" s="35">
        <v>0</v>
      </c>
      <c r="W30" s="36"/>
      <c r="X30" s="36"/>
      <c r="Y30" s="36"/>
      <c r="Z30" s="35">
        <v>0</v>
      </c>
      <c r="AA30" s="35">
        <v>0</v>
      </c>
      <c r="AB30" s="35">
        <v>0</v>
      </c>
      <c r="AC30" s="35">
        <v>2089755</v>
      </c>
      <c r="AD30" s="35">
        <v>0</v>
      </c>
      <c r="AE30" s="35">
        <v>0</v>
      </c>
      <c r="AF30" s="35">
        <v>0</v>
      </c>
      <c r="AG30" s="35">
        <v>0</v>
      </c>
      <c r="AH30" s="35">
        <v>0</v>
      </c>
      <c r="AI30" s="35">
        <v>2089755</v>
      </c>
      <c r="AJ30" s="35">
        <v>2089755</v>
      </c>
      <c r="AK30" s="35">
        <v>2089755</v>
      </c>
      <c r="AL30" s="35">
        <v>0</v>
      </c>
      <c r="AM30" s="35">
        <v>0</v>
      </c>
      <c r="AN30" s="35">
        <v>0</v>
      </c>
      <c r="AO30" s="35"/>
      <c r="AP30" s="35"/>
      <c r="AQ30" s="35"/>
      <c r="AR30" s="35"/>
      <c r="AS30" s="35">
        <v>0</v>
      </c>
      <c r="AT30" s="35">
        <v>0</v>
      </c>
      <c r="AU30" s="36"/>
      <c r="AV30" s="36"/>
      <c r="AW30" s="36"/>
      <c r="AX30" s="36"/>
      <c r="AY30" s="36"/>
      <c r="AZ30" s="35">
        <v>0</v>
      </c>
      <c r="BA30" s="36"/>
      <c r="BB30" s="36"/>
      <c r="BC30" s="36"/>
      <c r="BD30" s="36"/>
      <c r="BE30" s="36"/>
      <c r="BF30" s="42">
        <v>45596</v>
      </c>
    </row>
    <row r="31" spans="1:58" s="34" customFormat="1" x14ac:dyDescent="0.35">
      <c r="A31" s="18">
        <v>891300047</v>
      </c>
      <c r="B31" s="19" t="s">
        <v>239</v>
      </c>
      <c r="C31" s="38" t="s">
        <v>39</v>
      </c>
      <c r="D31" s="38" t="s">
        <v>271</v>
      </c>
      <c r="E31" s="39">
        <v>44081</v>
      </c>
      <c r="F31" s="39">
        <v>44197</v>
      </c>
      <c r="G31" s="39">
        <v>44211</v>
      </c>
      <c r="H31" s="40">
        <v>220000</v>
      </c>
      <c r="I31" s="41">
        <v>0</v>
      </c>
      <c r="J31" s="41">
        <v>0</v>
      </c>
      <c r="K31" s="41">
        <v>0</v>
      </c>
      <c r="L31" s="41">
        <v>0</v>
      </c>
      <c r="M31" s="41">
        <v>0</v>
      </c>
      <c r="N31" s="41">
        <v>0</v>
      </c>
      <c r="O31" s="41">
        <v>0</v>
      </c>
      <c r="P31" s="41">
        <v>220000</v>
      </c>
      <c r="Q31" s="41">
        <v>220000</v>
      </c>
      <c r="R31" s="36" t="s">
        <v>507</v>
      </c>
      <c r="S31" s="36" t="str">
        <f>VLOOKUP(D31,'[1]ESTADO DE CADA FACTURA'!$D:$S,16,0)</f>
        <v>Devuelta</v>
      </c>
      <c r="T31" s="36" t="e">
        <v>#N/A</v>
      </c>
      <c r="U31" s="36" t="s">
        <v>507</v>
      </c>
      <c r="V31" s="35">
        <v>0</v>
      </c>
      <c r="W31" s="36"/>
      <c r="X31" s="36"/>
      <c r="Y31" s="36"/>
      <c r="Z31" s="35">
        <v>0</v>
      </c>
      <c r="AA31" s="35">
        <v>220000</v>
      </c>
      <c r="AB31" s="35">
        <v>0</v>
      </c>
      <c r="AC31" s="35">
        <v>0</v>
      </c>
      <c r="AD31" s="35">
        <v>0</v>
      </c>
      <c r="AE31" s="35">
        <v>0</v>
      </c>
      <c r="AF31" s="35">
        <v>0</v>
      </c>
      <c r="AG31" s="35">
        <v>0</v>
      </c>
      <c r="AH31" s="35">
        <v>0</v>
      </c>
      <c r="AI31" s="35">
        <v>220000</v>
      </c>
      <c r="AJ31" s="35">
        <v>220000</v>
      </c>
      <c r="AK31" s="35">
        <v>0</v>
      </c>
      <c r="AL31" s="35">
        <v>0</v>
      </c>
      <c r="AM31" s="35">
        <v>220000</v>
      </c>
      <c r="AN31" s="35">
        <v>0</v>
      </c>
      <c r="AO31" s="35" t="s">
        <v>548</v>
      </c>
      <c r="AP31" s="35" t="s">
        <v>538</v>
      </c>
      <c r="AQ31" s="35" t="s">
        <v>521</v>
      </c>
      <c r="AR31" s="35" t="s">
        <v>522</v>
      </c>
      <c r="AS31" s="35">
        <v>0</v>
      </c>
      <c r="AT31" s="35">
        <v>0</v>
      </c>
      <c r="AU31" s="36"/>
      <c r="AV31" s="36"/>
      <c r="AW31" s="36"/>
      <c r="AX31" s="36"/>
      <c r="AY31" s="36"/>
      <c r="AZ31" s="35">
        <v>0</v>
      </c>
      <c r="BA31" s="36"/>
      <c r="BB31" s="36"/>
      <c r="BC31" s="36"/>
      <c r="BD31" s="36"/>
      <c r="BE31" s="36"/>
      <c r="BF31" s="42">
        <v>45596</v>
      </c>
    </row>
    <row r="32" spans="1:58" s="34" customFormat="1" x14ac:dyDescent="0.35">
      <c r="A32" s="18">
        <v>891300047</v>
      </c>
      <c r="B32" s="19" t="s">
        <v>239</v>
      </c>
      <c r="C32" s="38" t="s">
        <v>40</v>
      </c>
      <c r="D32" s="38" t="s">
        <v>272</v>
      </c>
      <c r="E32" s="39">
        <v>44089</v>
      </c>
      <c r="F32" s="39">
        <v>44197</v>
      </c>
      <c r="G32" s="39">
        <v>44211</v>
      </c>
      <c r="H32" s="40">
        <v>990966</v>
      </c>
      <c r="I32" s="41">
        <v>0</v>
      </c>
      <c r="J32" s="41">
        <v>0</v>
      </c>
      <c r="K32" s="41">
        <v>0</v>
      </c>
      <c r="L32" s="41">
        <v>0</v>
      </c>
      <c r="M32" s="41">
        <v>0</v>
      </c>
      <c r="N32" s="41">
        <v>0</v>
      </c>
      <c r="O32" s="41">
        <v>0</v>
      </c>
      <c r="P32" s="41">
        <v>990966</v>
      </c>
      <c r="Q32" s="41">
        <v>990966</v>
      </c>
      <c r="R32" s="36" t="s">
        <v>507</v>
      </c>
      <c r="S32" s="36" t="str">
        <f>VLOOKUP(D32,'[1]ESTADO DE CADA FACTURA'!$D:$S,16,0)</f>
        <v>Devuelta</v>
      </c>
      <c r="T32" s="36" t="e">
        <v>#N/A</v>
      </c>
      <c r="U32" s="36" t="s">
        <v>507</v>
      </c>
      <c r="V32" s="35">
        <v>0</v>
      </c>
      <c r="W32" s="36"/>
      <c r="X32" s="36"/>
      <c r="Y32" s="36"/>
      <c r="Z32" s="35">
        <v>0</v>
      </c>
      <c r="AA32" s="35">
        <v>990966</v>
      </c>
      <c r="AB32" s="35">
        <v>0</v>
      </c>
      <c r="AC32" s="35">
        <v>0</v>
      </c>
      <c r="AD32" s="35">
        <v>0</v>
      </c>
      <c r="AE32" s="35">
        <v>0</v>
      </c>
      <c r="AF32" s="35">
        <v>0</v>
      </c>
      <c r="AG32" s="35">
        <v>0</v>
      </c>
      <c r="AH32" s="35">
        <v>0</v>
      </c>
      <c r="AI32" s="35">
        <v>990966</v>
      </c>
      <c r="AJ32" s="35">
        <v>990966</v>
      </c>
      <c r="AK32" s="35">
        <v>0</v>
      </c>
      <c r="AL32" s="35">
        <v>0</v>
      </c>
      <c r="AM32" s="35">
        <v>990966</v>
      </c>
      <c r="AN32" s="35">
        <v>0</v>
      </c>
      <c r="AO32" s="35" t="s">
        <v>549</v>
      </c>
      <c r="AP32" s="35" t="s">
        <v>520</v>
      </c>
      <c r="AQ32" s="35" t="s">
        <v>521</v>
      </c>
      <c r="AR32" s="35" t="s">
        <v>522</v>
      </c>
      <c r="AS32" s="35">
        <v>0</v>
      </c>
      <c r="AT32" s="35">
        <v>0</v>
      </c>
      <c r="AU32" s="36"/>
      <c r="AV32" s="36"/>
      <c r="AW32" s="36"/>
      <c r="AX32" s="36"/>
      <c r="AY32" s="36"/>
      <c r="AZ32" s="35">
        <v>0</v>
      </c>
      <c r="BA32" s="36"/>
      <c r="BB32" s="36"/>
      <c r="BC32" s="36"/>
      <c r="BD32" s="36"/>
      <c r="BE32" s="36"/>
      <c r="BF32" s="42">
        <v>45596</v>
      </c>
    </row>
    <row r="33" spans="1:58" s="34" customFormat="1" x14ac:dyDescent="0.35">
      <c r="A33" s="18">
        <v>891300047</v>
      </c>
      <c r="B33" s="19" t="s">
        <v>239</v>
      </c>
      <c r="C33" s="38" t="s">
        <v>43</v>
      </c>
      <c r="D33" s="38" t="s">
        <v>273</v>
      </c>
      <c r="E33" s="39">
        <v>44182</v>
      </c>
      <c r="F33" s="39">
        <v>44197</v>
      </c>
      <c r="G33" s="39">
        <v>44212</v>
      </c>
      <c r="H33" s="40">
        <v>433988</v>
      </c>
      <c r="I33" s="41">
        <v>0</v>
      </c>
      <c r="J33" s="41">
        <v>0</v>
      </c>
      <c r="K33" s="41">
        <v>0</v>
      </c>
      <c r="L33" s="41">
        <v>0</v>
      </c>
      <c r="M33" s="41">
        <v>0</v>
      </c>
      <c r="N33" s="41">
        <v>0</v>
      </c>
      <c r="O33" s="41">
        <v>0</v>
      </c>
      <c r="P33" s="41">
        <v>433988</v>
      </c>
      <c r="Q33" s="41">
        <v>433988</v>
      </c>
      <c r="R33" s="36" t="s">
        <v>509</v>
      </c>
      <c r="S33" s="37" t="s">
        <v>465</v>
      </c>
      <c r="T33" s="36" t="e">
        <v>#N/A</v>
      </c>
      <c r="U33" s="36" t="s">
        <v>509</v>
      </c>
      <c r="V33" s="35">
        <v>425308</v>
      </c>
      <c r="W33" s="36">
        <v>1221695869</v>
      </c>
      <c r="X33" s="36"/>
      <c r="Y33" s="36"/>
      <c r="Z33" s="35">
        <v>0</v>
      </c>
      <c r="AA33" s="35">
        <v>0</v>
      </c>
      <c r="AB33" s="35">
        <v>0</v>
      </c>
      <c r="AC33" s="35">
        <v>0</v>
      </c>
      <c r="AD33" s="35">
        <v>0</v>
      </c>
      <c r="AE33" s="35">
        <v>0</v>
      </c>
      <c r="AF33" s="35">
        <v>0</v>
      </c>
      <c r="AG33" s="35">
        <v>0</v>
      </c>
      <c r="AH33" s="35">
        <v>433988</v>
      </c>
      <c r="AI33" s="35">
        <v>433988</v>
      </c>
      <c r="AJ33" s="35">
        <v>433988</v>
      </c>
      <c r="AK33" s="35">
        <v>0</v>
      </c>
      <c r="AL33" s="35">
        <v>0</v>
      </c>
      <c r="AM33" s="35">
        <v>0</v>
      </c>
      <c r="AN33" s="35">
        <v>0</v>
      </c>
      <c r="AO33" s="35"/>
      <c r="AP33" s="35"/>
      <c r="AQ33" s="35"/>
      <c r="AR33" s="35"/>
      <c r="AS33" s="35">
        <v>433988</v>
      </c>
      <c r="AT33" s="35">
        <v>0</v>
      </c>
      <c r="AU33" s="36"/>
      <c r="AV33" s="36"/>
      <c r="AW33" s="36"/>
      <c r="AX33" s="36"/>
      <c r="AY33" s="36"/>
      <c r="AZ33" s="35">
        <v>0</v>
      </c>
      <c r="BA33" s="36"/>
      <c r="BB33" s="36"/>
      <c r="BC33" s="36"/>
      <c r="BD33" s="36"/>
      <c r="BE33" s="36"/>
      <c r="BF33" s="42">
        <v>45596</v>
      </c>
    </row>
    <row r="34" spans="1:58" s="34" customFormat="1" x14ac:dyDescent="0.35">
      <c r="A34" s="18">
        <v>891300047</v>
      </c>
      <c r="B34" s="19" t="s">
        <v>239</v>
      </c>
      <c r="C34" s="38" t="s">
        <v>44</v>
      </c>
      <c r="D34" s="38" t="s">
        <v>274</v>
      </c>
      <c r="E34" s="39">
        <v>44212</v>
      </c>
      <c r="F34" s="39">
        <v>44228</v>
      </c>
      <c r="G34" s="39">
        <v>44243</v>
      </c>
      <c r="H34" s="40">
        <v>216994</v>
      </c>
      <c r="I34" s="41">
        <v>0</v>
      </c>
      <c r="J34" s="41">
        <v>0</v>
      </c>
      <c r="K34" s="41">
        <v>0</v>
      </c>
      <c r="L34" s="41">
        <v>0</v>
      </c>
      <c r="M34" s="41">
        <v>0</v>
      </c>
      <c r="N34" s="41">
        <v>0</v>
      </c>
      <c r="O34" s="41">
        <v>0</v>
      </c>
      <c r="P34" s="41">
        <v>216994</v>
      </c>
      <c r="Q34" s="41">
        <v>216994</v>
      </c>
      <c r="R34" s="36" t="s">
        <v>507</v>
      </c>
      <c r="S34" s="36" t="str">
        <f>VLOOKUP(D34,'[1]ESTADO DE CADA FACTURA'!$D:$S,16,0)</f>
        <v>Devuelta</v>
      </c>
      <c r="T34" s="36" t="e">
        <v>#N/A</v>
      </c>
      <c r="U34" s="36" t="s">
        <v>507</v>
      </c>
      <c r="V34" s="35">
        <v>0</v>
      </c>
      <c r="W34" s="36"/>
      <c r="X34" s="36"/>
      <c r="Y34" s="36"/>
      <c r="Z34" s="35">
        <v>0</v>
      </c>
      <c r="AA34" s="35">
        <v>216994</v>
      </c>
      <c r="AB34" s="35">
        <v>0</v>
      </c>
      <c r="AC34" s="35">
        <v>0</v>
      </c>
      <c r="AD34" s="35">
        <v>0</v>
      </c>
      <c r="AE34" s="35">
        <v>0</v>
      </c>
      <c r="AF34" s="35">
        <v>0</v>
      </c>
      <c r="AG34" s="35">
        <v>0</v>
      </c>
      <c r="AH34" s="35">
        <v>0</v>
      </c>
      <c r="AI34" s="35">
        <v>216994</v>
      </c>
      <c r="AJ34" s="35">
        <v>216994</v>
      </c>
      <c r="AK34" s="35">
        <v>0</v>
      </c>
      <c r="AL34" s="35">
        <v>0</v>
      </c>
      <c r="AM34" s="35">
        <v>216994</v>
      </c>
      <c r="AN34" s="35">
        <v>0</v>
      </c>
      <c r="AO34" s="35" t="s">
        <v>550</v>
      </c>
      <c r="AP34" s="35" t="s">
        <v>551</v>
      </c>
      <c r="AQ34" s="35" t="s">
        <v>521</v>
      </c>
      <c r="AR34" s="35" t="s">
        <v>522</v>
      </c>
      <c r="AS34" s="35">
        <v>0</v>
      </c>
      <c r="AT34" s="35">
        <v>0</v>
      </c>
      <c r="AU34" s="36"/>
      <c r="AV34" s="36"/>
      <c r="AW34" s="36"/>
      <c r="AX34" s="36"/>
      <c r="AY34" s="36"/>
      <c r="AZ34" s="35">
        <v>0</v>
      </c>
      <c r="BA34" s="36"/>
      <c r="BB34" s="36"/>
      <c r="BC34" s="36"/>
      <c r="BD34" s="36"/>
      <c r="BE34" s="36"/>
      <c r="BF34" s="42">
        <v>45596</v>
      </c>
    </row>
    <row r="35" spans="1:58" s="34" customFormat="1" x14ac:dyDescent="0.35">
      <c r="A35" s="18">
        <v>891300047</v>
      </c>
      <c r="B35" s="19" t="s">
        <v>239</v>
      </c>
      <c r="C35" s="38" t="s">
        <v>45</v>
      </c>
      <c r="D35" s="38" t="s">
        <v>275</v>
      </c>
      <c r="E35" s="39">
        <v>44212</v>
      </c>
      <c r="F35" s="39">
        <v>44228</v>
      </c>
      <c r="G35" s="39">
        <v>44243</v>
      </c>
      <c r="H35" s="40">
        <v>216994</v>
      </c>
      <c r="I35" s="41">
        <v>0</v>
      </c>
      <c r="J35" s="41">
        <v>0</v>
      </c>
      <c r="K35" s="41">
        <v>0</v>
      </c>
      <c r="L35" s="41">
        <v>0</v>
      </c>
      <c r="M35" s="41">
        <v>0</v>
      </c>
      <c r="N35" s="41">
        <v>0</v>
      </c>
      <c r="O35" s="41">
        <v>0</v>
      </c>
      <c r="P35" s="41">
        <v>216994</v>
      </c>
      <c r="Q35" s="41">
        <v>216994</v>
      </c>
      <c r="R35" s="36" t="s">
        <v>507</v>
      </c>
      <c r="S35" s="36" t="str">
        <f>VLOOKUP(D35,'[1]ESTADO DE CADA FACTURA'!$D:$S,16,0)</f>
        <v>Devuelta</v>
      </c>
      <c r="T35" s="36" t="e">
        <v>#N/A</v>
      </c>
      <c r="U35" s="36" t="s">
        <v>507</v>
      </c>
      <c r="V35" s="35">
        <v>0</v>
      </c>
      <c r="W35" s="36"/>
      <c r="X35" s="36"/>
      <c r="Y35" s="36"/>
      <c r="Z35" s="35">
        <v>0</v>
      </c>
      <c r="AA35" s="35">
        <v>216994</v>
      </c>
      <c r="AB35" s="35">
        <v>0</v>
      </c>
      <c r="AC35" s="35">
        <v>0</v>
      </c>
      <c r="AD35" s="35">
        <v>0</v>
      </c>
      <c r="AE35" s="35">
        <v>0</v>
      </c>
      <c r="AF35" s="35">
        <v>0</v>
      </c>
      <c r="AG35" s="35">
        <v>0</v>
      </c>
      <c r="AH35" s="35">
        <v>0</v>
      </c>
      <c r="AI35" s="35">
        <v>216994</v>
      </c>
      <c r="AJ35" s="35">
        <v>216994</v>
      </c>
      <c r="AK35" s="35">
        <v>0</v>
      </c>
      <c r="AL35" s="35">
        <v>0</v>
      </c>
      <c r="AM35" s="35">
        <v>216994</v>
      </c>
      <c r="AN35" s="35">
        <v>0</v>
      </c>
      <c r="AO35" s="35" t="s">
        <v>552</v>
      </c>
      <c r="AP35" s="35" t="s">
        <v>551</v>
      </c>
      <c r="AQ35" s="35" t="s">
        <v>521</v>
      </c>
      <c r="AR35" s="35" t="s">
        <v>522</v>
      </c>
      <c r="AS35" s="35">
        <v>0</v>
      </c>
      <c r="AT35" s="35">
        <v>0</v>
      </c>
      <c r="AU35" s="36"/>
      <c r="AV35" s="36"/>
      <c r="AW35" s="36"/>
      <c r="AX35" s="36"/>
      <c r="AY35" s="36"/>
      <c r="AZ35" s="35">
        <v>0</v>
      </c>
      <c r="BA35" s="36"/>
      <c r="BB35" s="36"/>
      <c r="BC35" s="36"/>
      <c r="BD35" s="36"/>
      <c r="BE35" s="36"/>
      <c r="BF35" s="42">
        <v>45596</v>
      </c>
    </row>
    <row r="36" spans="1:58" s="34" customFormat="1" x14ac:dyDescent="0.35">
      <c r="A36" s="18">
        <v>891300047</v>
      </c>
      <c r="B36" s="19" t="s">
        <v>239</v>
      </c>
      <c r="C36" s="38" t="s">
        <v>47</v>
      </c>
      <c r="D36" s="38" t="s">
        <v>276</v>
      </c>
      <c r="E36" s="39">
        <v>44214</v>
      </c>
      <c r="F36" s="39">
        <v>44228</v>
      </c>
      <c r="G36" s="39">
        <v>44243</v>
      </c>
      <c r="H36" s="40">
        <v>297826</v>
      </c>
      <c r="I36" s="41">
        <v>0</v>
      </c>
      <c r="J36" s="41">
        <v>0</v>
      </c>
      <c r="K36" s="41">
        <v>0</v>
      </c>
      <c r="L36" s="41">
        <v>0</v>
      </c>
      <c r="M36" s="41">
        <v>0</v>
      </c>
      <c r="N36" s="41">
        <v>0</v>
      </c>
      <c r="O36" s="41">
        <v>0</v>
      </c>
      <c r="P36" s="41">
        <v>297826</v>
      </c>
      <c r="Q36" s="41">
        <v>297826</v>
      </c>
      <c r="R36" s="36" t="s">
        <v>507</v>
      </c>
      <c r="S36" s="36" t="str">
        <f>VLOOKUP(D36,'[1]ESTADO DE CADA FACTURA'!$D:$S,16,0)</f>
        <v>Devuelta</v>
      </c>
      <c r="T36" s="36" t="e">
        <v>#N/A</v>
      </c>
      <c r="U36" s="36" t="s">
        <v>507</v>
      </c>
      <c r="V36" s="35">
        <v>0</v>
      </c>
      <c r="W36" s="36"/>
      <c r="X36" s="36"/>
      <c r="Y36" s="36"/>
      <c r="Z36" s="35">
        <v>0</v>
      </c>
      <c r="AA36" s="35">
        <v>297826</v>
      </c>
      <c r="AB36" s="35">
        <v>0</v>
      </c>
      <c r="AC36" s="35">
        <v>0</v>
      </c>
      <c r="AD36" s="35">
        <v>0</v>
      </c>
      <c r="AE36" s="35">
        <v>0</v>
      </c>
      <c r="AF36" s="35">
        <v>0</v>
      </c>
      <c r="AG36" s="35">
        <v>0</v>
      </c>
      <c r="AH36" s="35">
        <v>0</v>
      </c>
      <c r="AI36" s="35">
        <v>297826</v>
      </c>
      <c r="AJ36" s="35">
        <v>297826</v>
      </c>
      <c r="AK36" s="35">
        <v>0</v>
      </c>
      <c r="AL36" s="35">
        <v>0</v>
      </c>
      <c r="AM36" s="35">
        <v>297826</v>
      </c>
      <c r="AN36" s="35">
        <v>0</v>
      </c>
      <c r="AO36" s="35" t="s">
        <v>553</v>
      </c>
      <c r="AP36" s="35" t="s">
        <v>551</v>
      </c>
      <c r="AQ36" s="35" t="s">
        <v>521</v>
      </c>
      <c r="AR36" s="35" t="s">
        <v>522</v>
      </c>
      <c r="AS36" s="35">
        <v>0</v>
      </c>
      <c r="AT36" s="35">
        <v>0</v>
      </c>
      <c r="AU36" s="36"/>
      <c r="AV36" s="36"/>
      <c r="AW36" s="36"/>
      <c r="AX36" s="36"/>
      <c r="AY36" s="36"/>
      <c r="AZ36" s="35">
        <v>0</v>
      </c>
      <c r="BA36" s="36"/>
      <c r="BB36" s="36"/>
      <c r="BC36" s="36"/>
      <c r="BD36" s="36"/>
      <c r="BE36" s="36"/>
      <c r="BF36" s="42">
        <v>45596</v>
      </c>
    </row>
    <row r="37" spans="1:58" s="34" customFormat="1" x14ac:dyDescent="0.35">
      <c r="A37" s="18">
        <v>891300047</v>
      </c>
      <c r="B37" s="19" t="s">
        <v>239</v>
      </c>
      <c r="C37" s="38" t="s">
        <v>48</v>
      </c>
      <c r="D37" s="38" t="s">
        <v>277</v>
      </c>
      <c r="E37" s="39">
        <v>44214</v>
      </c>
      <c r="F37" s="39">
        <v>44228</v>
      </c>
      <c r="G37" s="39">
        <v>44243</v>
      </c>
      <c r="H37" s="40">
        <v>297826</v>
      </c>
      <c r="I37" s="41">
        <v>0</v>
      </c>
      <c r="J37" s="41">
        <v>0</v>
      </c>
      <c r="K37" s="41">
        <v>0</v>
      </c>
      <c r="L37" s="41">
        <v>0</v>
      </c>
      <c r="M37" s="41">
        <v>0</v>
      </c>
      <c r="N37" s="41">
        <v>0</v>
      </c>
      <c r="O37" s="41">
        <v>0</v>
      </c>
      <c r="P37" s="41">
        <v>297826</v>
      </c>
      <c r="Q37" s="41">
        <v>297826</v>
      </c>
      <c r="R37" s="36" t="s">
        <v>509</v>
      </c>
      <c r="S37" s="37" t="s">
        <v>465</v>
      </c>
      <c r="T37" s="36" t="e">
        <v>#N/A</v>
      </c>
      <c r="U37" s="36" t="s">
        <v>509</v>
      </c>
      <c r="V37" s="35">
        <v>0</v>
      </c>
      <c r="W37" s="36"/>
      <c r="X37" s="36"/>
      <c r="Y37" s="36"/>
      <c r="Z37" s="35">
        <v>0</v>
      </c>
      <c r="AA37" s="35">
        <v>0</v>
      </c>
      <c r="AB37" s="35">
        <v>0</v>
      </c>
      <c r="AC37" s="35">
        <v>0</v>
      </c>
      <c r="AD37" s="35">
        <v>0</v>
      </c>
      <c r="AE37" s="35">
        <v>0</v>
      </c>
      <c r="AF37" s="35">
        <v>0</v>
      </c>
      <c r="AG37" s="35">
        <v>0</v>
      </c>
      <c r="AH37" s="35">
        <v>297826</v>
      </c>
      <c r="AI37" s="35">
        <v>297826</v>
      </c>
      <c r="AJ37" s="35">
        <v>297826</v>
      </c>
      <c r="AK37" s="35">
        <v>297826</v>
      </c>
      <c r="AL37" s="35">
        <v>0</v>
      </c>
      <c r="AM37" s="35">
        <v>0</v>
      </c>
      <c r="AN37" s="35">
        <v>0</v>
      </c>
      <c r="AO37" s="35"/>
      <c r="AP37" s="35"/>
      <c r="AQ37" s="35"/>
      <c r="AR37" s="35"/>
      <c r="AS37" s="35">
        <v>0</v>
      </c>
      <c r="AT37" s="35">
        <v>0</v>
      </c>
      <c r="AU37" s="36"/>
      <c r="AV37" s="36"/>
      <c r="AW37" s="36"/>
      <c r="AX37" s="36"/>
      <c r="AY37" s="36"/>
      <c r="AZ37" s="35">
        <v>0</v>
      </c>
      <c r="BA37" s="36"/>
      <c r="BB37" s="36"/>
      <c r="BC37" s="36"/>
      <c r="BD37" s="36"/>
      <c r="BE37" s="36"/>
      <c r="BF37" s="42">
        <v>45596</v>
      </c>
    </row>
    <row r="38" spans="1:58" s="34" customFormat="1" x14ac:dyDescent="0.35">
      <c r="A38" s="18">
        <v>891300047</v>
      </c>
      <c r="B38" s="19" t="s">
        <v>239</v>
      </c>
      <c r="C38" s="38" t="s">
        <v>49</v>
      </c>
      <c r="D38" s="38" t="s">
        <v>278</v>
      </c>
      <c r="E38" s="39">
        <v>44214</v>
      </c>
      <c r="F38" s="39">
        <v>44228</v>
      </c>
      <c r="G38" s="39">
        <v>44243</v>
      </c>
      <c r="H38" s="40">
        <v>297826</v>
      </c>
      <c r="I38" s="41">
        <v>0</v>
      </c>
      <c r="J38" s="41">
        <v>0</v>
      </c>
      <c r="K38" s="41">
        <v>0</v>
      </c>
      <c r="L38" s="41">
        <v>0</v>
      </c>
      <c r="M38" s="41">
        <v>0</v>
      </c>
      <c r="N38" s="41">
        <v>0</v>
      </c>
      <c r="O38" s="41">
        <v>0</v>
      </c>
      <c r="P38" s="41">
        <v>297826</v>
      </c>
      <c r="Q38" s="41">
        <v>297826</v>
      </c>
      <c r="R38" s="36" t="s">
        <v>507</v>
      </c>
      <c r="S38" s="36" t="str">
        <f>VLOOKUP(D38,'[1]ESTADO DE CADA FACTURA'!$D:$S,16,0)</f>
        <v>Devuelta</v>
      </c>
      <c r="T38" s="36" t="e">
        <v>#N/A</v>
      </c>
      <c r="U38" s="36" t="s">
        <v>507</v>
      </c>
      <c r="V38" s="35">
        <v>0</v>
      </c>
      <c r="W38" s="36"/>
      <c r="X38" s="36"/>
      <c r="Y38" s="36"/>
      <c r="Z38" s="35">
        <v>0</v>
      </c>
      <c r="AA38" s="35">
        <v>297826</v>
      </c>
      <c r="AB38" s="35">
        <v>0</v>
      </c>
      <c r="AC38" s="35">
        <v>0</v>
      </c>
      <c r="AD38" s="35">
        <v>0</v>
      </c>
      <c r="AE38" s="35">
        <v>0</v>
      </c>
      <c r="AF38" s="35">
        <v>0</v>
      </c>
      <c r="AG38" s="35">
        <v>0</v>
      </c>
      <c r="AH38" s="35">
        <v>0</v>
      </c>
      <c r="AI38" s="35">
        <v>297826</v>
      </c>
      <c r="AJ38" s="35">
        <v>297826</v>
      </c>
      <c r="AK38" s="35">
        <v>0</v>
      </c>
      <c r="AL38" s="35">
        <v>0</v>
      </c>
      <c r="AM38" s="35">
        <v>297826</v>
      </c>
      <c r="AN38" s="35">
        <v>0</v>
      </c>
      <c r="AO38" s="35" t="s">
        <v>554</v>
      </c>
      <c r="AP38" s="35" t="s">
        <v>541</v>
      </c>
      <c r="AQ38" s="35" t="s">
        <v>521</v>
      </c>
      <c r="AR38" s="35" t="s">
        <v>522</v>
      </c>
      <c r="AS38" s="35">
        <v>0</v>
      </c>
      <c r="AT38" s="35">
        <v>0</v>
      </c>
      <c r="AU38" s="36"/>
      <c r="AV38" s="36"/>
      <c r="AW38" s="36"/>
      <c r="AX38" s="36"/>
      <c r="AY38" s="36"/>
      <c r="AZ38" s="35">
        <v>0</v>
      </c>
      <c r="BA38" s="36"/>
      <c r="BB38" s="36"/>
      <c r="BC38" s="36"/>
      <c r="BD38" s="36"/>
      <c r="BE38" s="36"/>
      <c r="BF38" s="42">
        <v>45596</v>
      </c>
    </row>
    <row r="39" spans="1:58" s="34" customFormat="1" x14ac:dyDescent="0.35">
      <c r="A39" s="18">
        <v>891300047</v>
      </c>
      <c r="B39" s="19" t="s">
        <v>239</v>
      </c>
      <c r="C39" s="38" t="s">
        <v>51</v>
      </c>
      <c r="D39" s="38" t="s">
        <v>279</v>
      </c>
      <c r="E39" s="39">
        <v>44218</v>
      </c>
      <c r="F39" s="39">
        <v>44228</v>
      </c>
      <c r="G39" s="39">
        <v>44243</v>
      </c>
      <c r="H39" s="40">
        <v>80832</v>
      </c>
      <c r="I39" s="41">
        <v>0</v>
      </c>
      <c r="J39" s="41">
        <v>0</v>
      </c>
      <c r="K39" s="41">
        <v>0</v>
      </c>
      <c r="L39" s="41">
        <v>0</v>
      </c>
      <c r="M39" s="41">
        <v>0</v>
      </c>
      <c r="N39" s="41">
        <v>0</v>
      </c>
      <c r="O39" s="41">
        <v>0</v>
      </c>
      <c r="P39" s="41">
        <v>80832</v>
      </c>
      <c r="Q39" s="41">
        <v>80832</v>
      </c>
      <c r="R39" s="36" t="s">
        <v>508</v>
      </c>
      <c r="S39" s="37" t="s">
        <v>465</v>
      </c>
      <c r="T39" s="36" t="e">
        <v>#N/A</v>
      </c>
      <c r="U39" s="36" t="s">
        <v>508</v>
      </c>
      <c r="V39" s="35">
        <v>0</v>
      </c>
      <c r="W39" s="36"/>
      <c r="X39" s="36"/>
      <c r="Y39" s="36"/>
      <c r="Z39" s="35">
        <v>0</v>
      </c>
      <c r="AA39" s="35">
        <v>0</v>
      </c>
      <c r="AB39" s="35">
        <v>0</v>
      </c>
      <c r="AC39" s="35">
        <v>80832</v>
      </c>
      <c r="AD39" s="35">
        <v>0</v>
      </c>
      <c r="AE39" s="35">
        <v>0</v>
      </c>
      <c r="AF39" s="35">
        <v>0</v>
      </c>
      <c r="AG39" s="35">
        <v>0</v>
      </c>
      <c r="AH39" s="35">
        <v>0</v>
      </c>
      <c r="AI39" s="35">
        <v>80832</v>
      </c>
      <c r="AJ39" s="35">
        <v>80832</v>
      </c>
      <c r="AK39" s="35">
        <v>80832</v>
      </c>
      <c r="AL39" s="35">
        <v>0</v>
      </c>
      <c r="AM39" s="35">
        <v>0</v>
      </c>
      <c r="AN39" s="35">
        <v>0</v>
      </c>
      <c r="AO39" s="35"/>
      <c r="AP39" s="35"/>
      <c r="AQ39" s="35"/>
      <c r="AR39" s="35"/>
      <c r="AS39" s="35">
        <v>0</v>
      </c>
      <c r="AT39" s="35">
        <v>0</v>
      </c>
      <c r="AU39" s="36"/>
      <c r="AV39" s="36"/>
      <c r="AW39" s="36"/>
      <c r="AX39" s="36"/>
      <c r="AY39" s="36"/>
      <c r="AZ39" s="35">
        <v>0</v>
      </c>
      <c r="BA39" s="36"/>
      <c r="BB39" s="36"/>
      <c r="BC39" s="36"/>
      <c r="BD39" s="36"/>
      <c r="BE39" s="36"/>
      <c r="BF39" s="42">
        <v>45596</v>
      </c>
    </row>
    <row r="40" spans="1:58" s="34" customFormat="1" x14ac:dyDescent="0.35">
      <c r="A40" s="18">
        <v>891300047</v>
      </c>
      <c r="B40" s="19" t="s">
        <v>239</v>
      </c>
      <c r="C40" s="38" t="s">
        <v>53</v>
      </c>
      <c r="D40" s="38" t="s">
        <v>280</v>
      </c>
      <c r="E40" s="39">
        <v>44242</v>
      </c>
      <c r="F40" s="39">
        <v>44256</v>
      </c>
      <c r="G40" s="39">
        <v>44273</v>
      </c>
      <c r="H40" s="40">
        <v>80832</v>
      </c>
      <c r="I40" s="41">
        <v>0</v>
      </c>
      <c r="J40" s="41">
        <v>0</v>
      </c>
      <c r="K40" s="41">
        <v>0</v>
      </c>
      <c r="L40" s="41">
        <v>0</v>
      </c>
      <c r="M40" s="41">
        <v>0</v>
      </c>
      <c r="N40" s="41">
        <v>0</v>
      </c>
      <c r="O40" s="41">
        <v>0</v>
      </c>
      <c r="P40" s="41">
        <v>80832</v>
      </c>
      <c r="Q40" s="41">
        <v>80832</v>
      </c>
      <c r="R40" s="36" t="s">
        <v>509</v>
      </c>
      <c r="S40" s="37" t="s">
        <v>465</v>
      </c>
      <c r="T40" s="36" t="e">
        <v>#N/A</v>
      </c>
      <c r="U40" s="36" t="s">
        <v>509</v>
      </c>
      <c r="V40" s="35">
        <v>79215</v>
      </c>
      <c r="W40" s="36">
        <v>1908632483</v>
      </c>
      <c r="X40" s="36"/>
      <c r="Y40" s="36"/>
      <c r="Z40" s="35">
        <v>0</v>
      </c>
      <c r="AA40" s="35">
        <v>0</v>
      </c>
      <c r="AB40" s="35">
        <v>0</v>
      </c>
      <c r="AC40" s="35">
        <v>0</v>
      </c>
      <c r="AD40" s="35">
        <v>0</v>
      </c>
      <c r="AE40" s="35">
        <v>0</v>
      </c>
      <c r="AF40" s="35">
        <v>0</v>
      </c>
      <c r="AG40" s="35">
        <v>0</v>
      </c>
      <c r="AH40" s="35">
        <v>80832</v>
      </c>
      <c r="AI40" s="35">
        <v>80832</v>
      </c>
      <c r="AJ40" s="35">
        <v>80832</v>
      </c>
      <c r="AK40" s="35">
        <v>0</v>
      </c>
      <c r="AL40" s="35">
        <v>0</v>
      </c>
      <c r="AM40" s="35">
        <v>0</v>
      </c>
      <c r="AN40" s="35">
        <v>0</v>
      </c>
      <c r="AO40" s="35"/>
      <c r="AP40" s="35"/>
      <c r="AQ40" s="35"/>
      <c r="AR40" s="35"/>
      <c r="AS40" s="35">
        <v>80832</v>
      </c>
      <c r="AT40" s="35">
        <v>0</v>
      </c>
      <c r="AU40" s="36"/>
      <c r="AV40" s="36"/>
      <c r="AW40" s="36"/>
      <c r="AX40" s="36"/>
      <c r="AY40" s="36"/>
      <c r="AZ40" s="35">
        <v>0</v>
      </c>
      <c r="BA40" s="36"/>
      <c r="BB40" s="36"/>
      <c r="BC40" s="36"/>
      <c r="BD40" s="36"/>
      <c r="BE40" s="36"/>
      <c r="BF40" s="42">
        <v>45596</v>
      </c>
    </row>
    <row r="41" spans="1:58" s="34" customFormat="1" x14ac:dyDescent="0.35">
      <c r="A41" s="18">
        <v>891300047</v>
      </c>
      <c r="B41" s="19" t="s">
        <v>239</v>
      </c>
      <c r="C41" s="38" t="s">
        <v>46</v>
      </c>
      <c r="D41" s="38" t="s">
        <v>281</v>
      </c>
      <c r="E41" s="39">
        <v>44214</v>
      </c>
      <c r="F41" s="39">
        <v>44287</v>
      </c>
      <c r="G41" s="39">
        <v>44294</v>
      </c>
      <c r="H41" s="40">
        <v>216994</v>
      </c>
      <c r="I41" s="41">
        <v>0</v>
      </c>
      <c r="J41" s="41">
        <v>0</v>
      </c>
      <c r="K41" s="41">
        <v>0</v>
      </c>
      <c r="L41" s="41">
        <v>0</v>
      </c>
      <c r="M41" s="41">
        <v>0</v>
      </c>
      <c r="N41" s="41">
        <v>0</v>
      </c>
      <c r="O41" s="41">
        <v>0</v>
      </c>
      <c r="P41" s="41">
        <v>216994</v>
      </c>
      <c r="Q41" s="41">
        <v>216994</v>
      </c>
      <c r="R41" s="36" t="s">
        <v>509</v>
      </c>
      <c r="S41" s="37" t="s">
        <v>465</v>
      </c>
      <c r="T41" s="36" t="e">
        <v>#N/A</v>
      </c>
      <c r="U41" s="36" t="s">
        <v>509</v>
      </c>
      <c r="V41" s="35">
        <v>212654</v>
      </c>
      <c r="W41" s="36">
        <v>1221741406</v>
      </c>
      <c r="X41" s="36"/>
      <c r="Y41" s="36"/>
      <c r="Z41" s="35">
        <v>0</v>
      </c>
      <c r="AA41" s="35">
        <v>0</v>
      </c>
      <c r="AB41" s="35">
        <v>0</v>
      </c>
      <c r="AC41" s="35">
        <v>0</v>
      </c>
      <c r="AD41" s="35">
        <v>0</v>
      </c>
      <c r="AE41" s="35">
        <v>0</v>
      </c>
      <c r="AF41" s="35">
        <v>0</v>
      </c>
      <c r="AG41" s="35">
        <v>0</v>
      </c>
      <c r="AH41" s="35">
        <v>216994</v>
      </c>
      <c r="AI41" s="35">
        <v>216994</v>
      </c>
      <c r="AJ41" s="35">
        <v>216994</v>
      </c>
      <c r="AK41" s="35">
        <v>0</v>
      </c>
      <c r="AL41" s="35">
        <v>0</v>
      </c>
      <c r="AM41" s="35">
        <v>0</v>
      </c>
      <c r="AN41" s="35">
        <v>0</v>
      </c>
      <c r="AO41" s="35"/>
      <c r="AP41" s="35"/>
      <c r="AQ41" s="35"/>
      <c r="AR41" s="35"/>
      <c r="AS41" s="35">
        <v>216994</v>
      </c>
      <c r="AT41" s="35">
        <v>0</v>
      </c>
      <c r="AU41" s="36"/>
      <c r="AV41" s="36"/>
      <c r="AW41" s="36"/>
      <c r="AX41" s="36"/>
      <c r="AY41" s="36"/>
      <c r="AZ41" s="35">
        <v>0</v>
      </c>
      <c r="BA41" s="36"/>
      <c r="BB41" s="36"/>
      <c r="BC41" s="36"/>
      <c r="BD41" s="36"/>
      <c r="BE41" s="36"/>
      <c r="BF41" s="42">
        <v>45596</v>
      </c>
    </row>
    <row r="42" spans="1:58" s="34" customFormat="1" x14ac:dyDescent="0.35">
      <c r="A42" s="18">
        <v>891300047</v>
      </c>
      <c r="B42" s="19" t="s">
        <v>239</v>
      </c>
      <c r="C42" s="38" t="s">
        <v>50</v>
      </c>
      <c r="D42" s="38" t="s">
        <v>282</v>
      </c>
      <c r="E42" s="39">
        <v>44214</v>
      </c>
      <c r="F42" s="39">
        <v>44287</v>
      </c>
      <c r="G42" s="39">
        <v>44294</v>
      </c>
      <c r="H42" s="40">
        <v>297826</v>
      </c>
      <c r="I42" s="41">
        <v>0</v>
      </c>
      <c r="J42" s="41">
        <v>0</v>
      </c>
      <c r="K42" s="41">
        <v>0</v>
      </c>
      <c r="L42" s="41">
        <v>0</v>
      </c>
      <c r="M42" s="41">
        <v>0</v>
      </c>
      <c r="N42" s="41">
        <v>0</v>
      </c>
      <c r="O42" s="41">
        <v>0</v>
      </c>
      <c r="P42" s="41">
        <v>297826</v>
      </c>
      <c r="Q42" s="41">
        <v>297826</v>
      </c>
      <c r="R42" s="36" t="s">
        <v>507</v>
      </c>
      <c r="S42" s="36" t="str">
        <f>VLOOKUP(D42,'[1]ESTADO DE CADA FACTURA'!$D:$S,16,0)</f>
        <v>Devuelta</v>
      </c>
      <c r="T42" s="36" t="e">
        <v>#N/A</v>
      </c>
      <c r="U42" s="36" t="s">
        <v>507</v>
      </c>
      <c r="V42" s="35">
        <v>0</v>
      </c>
      <c r="W42" s="36"/>
      <c r="X42" s="36"/>
      <c r="Y42" s="36"/>
      <c r="Z42" s="35">
        <v>0</v>
      </c>
      <c r="AA42" s="35">
        <v>297826</v>
      </c>
      <c r="AB42" s="35">
        <v>0</v>
      </c>
      <c r="AC42" s="35">
        <v>0</v>
      </c>
      <c r="AD42" s="35">
        <v>0</v>
      </c>
      <c r="AE42" s="35">
        <v>0</v>
      </c>
      <c r="AF42" s="35">
        <v>0</v>
      </c>
      <c r="AG42" s="35">
        <v>0</v>
      </c>
      <c r="AH42" s="35">
        <v>0</v>
      </c>
      <c r="AI42" s="35">
        <v>297826</v>
      </c>
      <c r="AJ42" s="35">
        <v>297826</v>
      </c>
      <c r="AK42" s="35">
        <v>0</v>
      </c>
      <c r="AL42" s="35">
        <v>0</v>
      </c>
      <c r="AM42" s="35">
        <v>297826</v>
      </c>
      <c r="AN42" s="35">
        <v>0</v>
      </c>
      <c r="AO42" s="35" t="s">
        <v>555</v>
      </c>
      <c r="AP42" s="35" t="s">
        <v>538</v>
      </c>
      <c r="AQ42" s="35" t="s">
        <v>521</v>
      </c>
      <c r="AR42" s="35" t="s">
        <v>522</v>
      </c>
      <c r="AS42" s="35">
        <v>0</v>
      </c>
      <c r="AT42" s="35">
        <v>0</v>
      </c>
      <c r="AU42" s="36"/>
      <c r="AV42" s="36"/>
      <c r="AW42" s="36"/>
      <c r="AX42" s="36"/>
      <c r="AY42" s="36"/>
      <c r="AZ42" s="35">
        <v>0</v>
      </c>
      <c r="BA42" s="36"/>
      <c r="BB42" s="36"/>
      <c r="BC42" s="36"/>
      <c r="BD42" s="36"/>
      <c r="BE42" s="36"/>
      <c r="BF42" s="42">
        <v>45596</v>
      </c>
    </row>
    <row r="43" spans="1:58" s="34" customFormat="1" x14ac:dyDescent="0.35">
      <c r="A43" s="18">
        <v>891300047</v>
      </c>
      <c r="B43" s="19" t="s">
        <v>239</v>
      </c>
      <c r="C43" s="38" t="s">
        <v>52</v>
      </c>
      <c r="D43" s="38" t="s">
        <v>283</v>
      </c>
      <c r="E43" s="39">
        <v>44225</v>
      </c>
      <c r="F43" s="39">
        <v>44287</v>
      </c>
      <c r="G43" s="39">
        <v>44294</v>
      </c>
      <c r="H43" s="40">
        <v>316994</v>
      </c>
      <c r="I43" s="41">
        <v>0</v>
      </c>
      <c r="J43" s="41">
        <v>0</v>
      </c>
      <c r="K43" s="41">
        <v>0</v>
      </c>
      <c r="L43" s="41">
        <v>0</v>
      </c>
      <c r="M43" s="41">
        <v>0</v>
      </c>
      <c r="N43" s="41">
        <v>0</v>
      </c>
      <c r="O43" s="41">
        <v>0</v>
      </c>
      <c r="P43" s="41">
        <v>316994</v>
      </c>
      <c r="Q43" s="41">
        <v>316994</v>
      </c>
      <c r="R43" s="36" t="s">
        <v>507</v>
      </c>
      <c r="S43" s="36" t="str">
        <f>VLOOKUP(D43,'[1]ESTADO DE CADA FACTURA'!$D:$S,16,0)</f>
        <v>Devuelta</v>
      </c>
      <c r="T43" s="36" t="e">
        <v>#N/A</v>
      </c>
      <c r="U43" s="36" t="s">
        <v>507</v>
      </c>
      <c r="V43" s="35">
        <v>0</v>
      </c>
      <c r="W43" s="36"/>
      <c r="X43" s="36"/>
      <c r="Y43" s="36"/>
      <c r="Z43" s="35">
        <v>0</v>
      </c>
      <c r="AA43" s="35">
        <v>316994</v>
      </c>
      <c r="AB43" s="35">
        <v>0</v>
      </c>
      <c r="AC43" s="35">
        <v>0</v>
      </c>
      <c r="AD43" s="35">
        <v>0</v>
      </c>
      <c r="AE43" s="35">
        <v>0</v>
      </c>
      <c r="AF43" s="35">
        <v>0</v>
      </c>
      <c r="AG43" s="35">
        <v>0</v>
      </c>
      <c r="AH43" s="35">
        <v>0</v>
      </c>
      <c r="AI43" s="35">
        <v>316994</v>
      </c>
      <c r="AJ43" s="35">
        <v>316994</v>
      </c>
      <c r="AK43" s="35">
        <v>0</v>
      </c>
      <c r="AL43" s="35">
        <v>0</v>
      </c>
      <c r="AM43" s="35">
        <v>316994</v>
      </c>
      <c r="AN43" s="35">
        <v>0</v>
      </c>
      <c r="AO43" s="35" t="s">
        <v>556</v>
      </c>
      <c r="AP43" s="35" t="s">
        <v>538</v>
      </c>
      <c r="AQ43" s="35" t="s">
        <v>521</v>
      </c>
      <c r="AR43" s="35" t="s">
        <v>522</v>
      </c>
      <c r="AS43" s="35">
        <v>0</v>
      </c>
      <c r="AT43" s="35">
        <v>0</v>
      </c>
      <c r="AU43" s="36"/>
      <c r="AV43" s="36"/>
      <c r="AW43" s="36"/>
      <c r="AX43" s="36"/>
      <c r="AY43" s="36"/>
      <c r="AZ43" s="35">
        <v>0</v>
      </c>
      <c r="BA43" s="36"/>
      <c r="BB43" s="36"/>
      <c r="BC43" s="36"/>
      <c r="BD43" s="36"/>
      <c r="BE43" s="36"/>
      <c r="BF43" s="42">
        <v>45596</v>
      </c>
    </row>
    <row r="44" spans="1:58" s="34" customFormat="1" x14ac:dyDescent="0.35">
      <c r="A44" s="18">
        <v>891300047</v>
      </c>
      <c r="B44" s="19" t="s">
        <v>239</v>
      </c>
      <c r="C44" s="38" t="s">
        <v>54</v>
      </c>
      <c r="D44" s="38" t="s">
        <v>284</v>
      </c>
      <c r="E44" s="39">
        <v>44246</v>
      </c>
      <c r="F44" s="39">
        <v>44287</v>
      </c>
      <c r="G44" s="39">
        <v>44294</v>
      </c>
      <c r="H44" s="40">
        <v>249451</v>
      </c>
      <c r="I44" s="41">
        <v>0</v>
      </c>
      <c r="J44" s="41">
        <v>0</v>
      </c>
      <c r="K44" s="41">
        <v>0</v>
      </c>
      <c r="L44" s="41">
        <v>0</v>
      </c>
      <c r="M44" s="41">
        <v>0</v>
      </c>
      <c r="N44" s="41">
        <v>0</v>
      </c>
      <c r="O44" s="41">
        <v>0</v>
      </c>
      <c r="P44" s="41">
        <v>249451</v>
      </c>
      <c r="Q44" s="41">
        <v>249451</v>
      </c>
      <c r="R44" s="36" t="s">
        <v>507</v>
      </c>
      <c r="S44" s="36" t="str">
        <f>VLOOKUP(D44,'[1]ESTADO DE CADA FACTURA'!$D:$S,16,0)</f>
        <v>Devuelta</v>
      </c>
      <c r="T44" s="36" t="e">
        <v>#N/A</v>
      </c>
      <c r="U44" s="36" t="s">
        <v>507</v>
      </c>
      <c r="V44" s="35">
        <v>0</v>
      </c>
      <c r="W44" s="36"/>
      <c r="X44" s="36"/>
      <c r="Y44" s="36"/>
      <c r="Z44" s="35">
        <v>0</v>
      </c>
      <c r="AA44" s="35">
        <v>249451</v>
      </c>
      <c r="AB44" s="35">
        <v>0</v>
      </c>
      <c r="AC44" s="35">
        <v>0</v>
      </c>
      <c r="AD44" s="35">
        <v>0</v>
      </c>
      <c r="AE44" s="35">
        <v>0</v>
      </c>
      <c r="AF44" s="35">
        <v>0</v>
      </c>
      <c r="AG44" s="35">
        <v>0</v>
      </c>
      <c r="AH44" s="35">
        <v>0</v>
      </c>
      <c r="AI44" s="35">
        <v>249451</v>
      </c>
      <c r="AJ44" s="35">
        <v>249451</v>
      </c>
      <c r="AK44" s="35">
        <v>0</v>
      </c>
      <c r="AL44" s="35">
        <v>0</v>
      </c>
      <c r="AM44" s="35">
        <v>249451</v>
      </c>
      <c r="AN44" s="35">
        <v>0</v>
      </c>
      <c r="AO44" s="35" t="s">
        <v>557</v>
      </c>
      <c r="AP44" s="35" t="s">
        <v>520</v>
      </c>
      <c r="AQ44" s="35" t="s">
        <v>521</v>
      </c>
      <c r="AR44" s="35" t="s">
        <v>522</v>
      </c>
      <c r="AS44" s="35">
        <v>0</v>
      </c>
      <c r="AT44" s="35">
        <v>0</v>
      </c>
      <c r="AU44" s="36"/>
      <c r="AV44" s="36"/>
      <c r="AW44" s="36"/>
      <c r="AX44" s="36"/>
      <c r="AY44" s="36"/>
      <c r="AZ44" s="35">
        <v>0</v>
      </c>
      <c r="BA44" s="36"/>
      <c r="BB44" s="36"/>
      <c r="BC44" s="36"/>
      <c r="BD44" s="36"/>
      <c r="BE44" s="36"/>
      <c r="BF44" s="42">
        <v>45596</v>
      </c>
    </row>
    <row r="45" spans="1:58" s="34" customFormat="1" x14ac:dyDescent="0.35">
      <c r="A45" s="18">
        <v>891300047</v>
      </c>
      <c r="B45" s="19" t="s">
        <v>239</v>
      </c>
      <c r="C45" s="38" t="s">
        <v>55</v>
      </c>
      <c r="D45" s="38" t="s">
        <v>285</v>
      </c>
      <c r="E45" s="39">
        <v>44254</v>
      </c>
      <c r="F45" s="39">
        <v>44287</v>
      </c>
      <c r="G45" s="39">
        <v>44294</v>
      </c>
      <c r="H45" s="40">
        <v>149924</v>
      </c>
      <c r="I45" s="41">
        <v>0</v>
      </c>
      <c r="J45" s="41">
        <v>0</v>
      </c>
      <c r="K45" s="41">
        <v>0</v>
      </c>
      <c r="L45" s="41">
        <v>0</v>
      </c>
      <c r="M45" s="41">
        <v>0</v>
      </c>
      <c r="N45" s="41">
        <v>0</v>
      </c>
      <c r="O45" s="41">
        <v>0</v>
      </c>
      <c r="P45" s="41">
        <v>149924</v>
      </c>
      <c r="Q45" s="41">
        <v>149924</v>
      </c>
      <c r="R45" s="36" t="s">
        <v>507</v>
      </c>
      <c r="S45" s="36" t="str">
        <f>VLOOKUP(D45,'[1]ESTADO DE CADA FACTURA'!$D:$S,16,0)</f>
        <v>Devuelta</v>
      </c>
      <c r="T45" s="36" t="e">
        <v>#N/A</v>
      </c>
      <c r="U45" s="36" t="s">
        <v>507</v>
      </c>
      <c r="V45" s="35">
        <v>0</v>
      </c>
      <c r="W45" s="36"/>
      <c r="X45" s="36"/>
      <c r="Y45" s="36"/>
      <c r="Z45" s="35">
        <v>0</v>
      </c>
      <c r="AA45" s="35">
        <v>149924</v>
      </c>
      <c r="AB45" s="35">
        <v>0</v>
      </c>
      <c r="AC45" s="35">
        <v>0</v>
      </c>
      <c r="AD45" s="35">
        <v>0</v>
      </c>
      <c r="AE45" s="35">
        <v>0</v>
      </c>
      <c r="AF45" s="35">
        <v>0</v>
      </c>
      <c r="AG45" s="35">
        <v>0</v>
      </c>
      <c r="AH45" s="35">
        <v>0</v>
      </c>
      <c r="AI45" s="35">
        <v>149924</v>
      </c>
      <c r="AJ45" s="35">
        <v>149924</v>
      </c>
      <c r="AK45" s="35">
        <v>0</v>
      </c>
      <c r="AL45" s="35">
        <v>0</v>
      </c>
      <c r="AM45" s="35">
        <v>149924</v>
      </c>
      <c r="AN45" s="35">
        <v>0</v>
      </c>
      <c r="AO45" s="35" t="s">
        <v>558</v>
      </c>
      <c r="AP45" s="35" t="s">
        <v>520</v>
      </c>
      <c r="AQ45" s="35" t="s">
        <v>521</v>
      </c>
      <c r="AR45" s="35" t="s">
        <v>522</v>
      </c>
      <c r="AS45" s="35">
        <v>0</v>
      </c>
      <c r="AT45" s="35">
        <v>0</v>
      </c>
      <c r="AU45" s="36"/>
      <c r="AV45" s="36"/>
      <c r="AW45" s="36"/>
      <c r="AX45" s="36"/>
      <c r="AY45" s="36"/>
      <c r="AZ45" s="35">
        <v>0</v>
      </c>
      <c r="BA45" s="36"/>
      <c r="BB45" s="36"/>
      <c r="BC45" s="36"/>
      <c r="BD45" s="36"/>
      <c r="BE45" s="36"/>
      <c r="BF45" s="42">
        <v>45596</v>
      </c>
    </row>
    <row r="46" spans="1:58" s="34" customFormat="1" x14ac:dyDescent="0.35">
      <c r="A46" s="18">
        <v>891300047</v>
      </c>
      <c r="B46" s="19" t="s">
        <v>239</v>
      </c>
      <c r="C46" s="38" t="s">
        <v>56</v>
      </c>
      <c r="D46" s="38" t="s">
        <v>286</v>
      </c>
      <c r="E46" s="39">
        <v>44256</v>
      </c>
      <c r="F46" s="39">
        <v>44287</v>
      </c>
      <c r="G46" s="39">
        <v>44300</v>
      </c>
      <c r="H46" s="40">
        <v>80832</v>
      </c>
      <c r="I46" s="41">
        <v>0</v>
      </c>
      <c r="J46" s="41">
        <v>0</v>
      </c>
      <c r="K46" s="41">
        <v>0</v>
      </c>
      <c r="L46" s="41">
        <v>0</v>
      </c>
      <c r="M46" s="41">
        <v>0</v>
      </c>
      <c r="N46" s="41">
        <v>0</v>
      </c>
      <c r="O46" s="41">
        <v>0</v>
      </c>
      <c r="P46" s="41">
        <v>80832</v>
      </c>
      <c r="Q46" s="41">
        <v>80832</v>
      </c>
      <c r="R46" s="36" t="s">
        <v>509</v>
      </c>
      <c r="S46" s="37" t="s">
        <v>465</v>
      </c>
      <c r="T46" s="36" t="e">
        <v>#N/A</v>
      </c>
      <c r="U46" s="36" t="s">
        <v>509</v>
      </c>
      <c r="V46" s="35">
        <v>79215</v>
      </c>
      <c r="W46" s="36">
        <v>1221754318</v>
      </c>
      <c r="X46" s="36"/>
      <c r="Y46" s="36"/>
      <c r="Z46" s="35">
        <v>0</v>
      </c>
      <c r="AA46" s="35">
        <v>0</v>
      </c>
      <c r="AB46" s="35">
        <v>0</v>
      </c>
      <c r="AC46" s="35">
        <v>0</v>
      </c>
      <c r="AD46" s="35">
        <v>0</v>
      </c>
      <c r="AE46" s="35">
        <v>0</v>
      </c>
      <c r="AF46" s="35">
        <v>0</v>
      </c>
      <c r="AG46" s="35">
        <v>0</v>
      </c>
      <c r="AH46" s="35">
        <v>80832</v>
      </c>
      <c r="AI46" s="35">
        <v>80832</v>
      </c>
      <c r="AJ46" s="35">
        <v>80832</v>
      </c>
      <c r="AK46" s="35">
        <v>0</v>
      </c>
      <c r="AL46" s="35">
        <v>0</v>
      </c>
      <c r="AM46" s="35">
        <v>0</v>
      </c>
      <c r="AN46" s="35">
        <v>0</v>
      </c>
      <c r="AO46" s="35"/>
      <c r="AP46" s="35"/>
      <c r="AQ46" s="35"/>
      <c r="AR46" s="35"/>
      <c r="AS46" s="35">
        <v>80832</v>
      </c>
      <c r="AT46" s="35">
        <v>0</v>
      </c>
      <c r="AU46" s="36"/>
      <c r="AV46" s="36"/>
      <c r="AW46" s="36"/>
      <c r="AX46" s="36"/>
      <c r="AY46" s="36"/>
      <c r="AZ46" s="35">
        <v>0</v>
      </c>
      <c r="BA46" s="36"/>
      <c r="BB46" s="36"/>
      <c r="BC46" s="36"/>
      <c r="BD46" s="36"/>
      <c r="BE46" s="36"/>
      <c r="BF46" s="42">
        <v>45596</v>
      </c>
    </row>
    <row r="47" spans="1:58" s="34" customFormat="1" x14ac:dyDescent="0.35">
      <c r="A47" s="18">
        <v>891300047</v>
      </c>
      <c r="B47" s="19" t="s">
        <v>239</v>
      </c>
      <c r="C47" s="38" t="s">
        <v>57</v>
      </c>
      <c r="D47" s="38" t="s">
        <v>287</v>
      </c>
      <c r="E47" s="39">
        <v>44257</v>
      </c>
      <c r="F47" s="39">
        <v>44287</v>
      </c>
      <c r="G47" s="39">
        <v>44302</v>
      </c>
      <c r="H47" s="40">
        <v>216994</v>
      </c>
      <c r="I47" s="41">
        <v>0</v>
      </c>
      <c r="J47" s="41">
        <v>0</v>
      </c>
      <c r="K47" s="41">
        <v>0</v>
      </c>
      <c r="L47" s="41">
        <v>0</v>
      </c>
      <c r="M47" s="41">
        <v>0</v>
      </c>
      <c r="N47" s="41">
        <v>0</v>
      </c>
      <c r="O47" s="41">
        <v>0</v>
      </c>
      <c r="P47" s="41">
        <v>216994</v>
      </c>
      <c r="Q47" s="41">
        <v>216994</v>
      </c>
      <c r="R47" s="36" t="s">
        <v>509</v>
      </c>
      <c r="S47" s="37" t="s">
        <v>465</v>
      </c>
      <c r="T47" s="36" t="e">
        <v>#N/A</v>
      </c>
      <c r="U47" s="36" t="s">
        <v>509</v>
      </c>
      <c r="V47" s="35">
        <v>212654</v>
      </c>
      <c r="W47" s="36">
        <v>1221723051</v>
      </c>
      <c r="X47" s="36"/>
      <c r="Y47" s="36"/>
      <c r="Z47" s="35">
        <v>0</v>
      </c>
      <c r="AA47" s="35">
        <v>0</v>
      </c>
      <c r="AB47" s="35">
        <v>0</v>
      </c>
      <c r="AC47" s="35">
        <v>0</v>
      </c>
      <c r="AD47" s="35">
        <v>0</v>
      </c>
      <c r="AE47" s="35">
        <v>0</v>
      </c>
      <c r="AF47" s="35">
        <v>0</v>
      </c>
      <c r="AG47" s="35">
        <v>0</v>
      </c>
      <c r="AH47" s="35">
        <v>216994</v>
      </c>
      <c r="AI47" s="35">
        <v>216994</v>
      </c>
      <c r="AJ47" s="35">
        <v>216994</v>
      </c>
      <c r="AK47" s="35">
        <v>0</v>
      </c>
      <c r="AL47" s="35">
        <v>0</v>
      </c>
      <c r="AM47" s="35">
        <v>0</v>
      </c>
      <c r="AN47" s="35">
        <v>0</v>
      </c>
      <c r="AO47" s="35"/>
      <c r="AP47" s="35"/>
      <c r="AQ47" s="35"/>
      <c r="AR47" s="35"/>
      <c r="AS47" s="35">
        <v>216994</v>
      </c>
      <c r="AT47" s="35">
        <v>0</v>
      </c>
      <c r="AU47" s="36"/>
      <c r="AV47" s="36"/>
      <c r="AW47" s="36"/>
      <c r="AX47" s="36"/>
      <c r="AY47" s="36"/>
      <c r="AZ47" s="35">
        <v>0</v>
      </c>
      <c r="BA47" s="36"/>
      <c r="BB47" s="36"/>
      <c r="BC47" s="36"/>
      <c r="BD47" s="36"/>
      <c r="BE47" s="36"/>
      <c r="BF47" s="42">
        <v>45596</v>
      </c>
    </row>
    <row r="48" spans="1:58" s="34" customFormat="1" x14ac:dyDescent="0.35">
      <c r="A48" s="18">
        <v>891300047</v>
      </c>
      <c r="B48" s="19" t="s">
        <v>239</v>
      </c>
      <c r="C48" s="38" t="s">
        <v>59</v>
      </c>
      <c r="D48" s="38" t="s">
        <v>288</v>
      </c>
      <c r="E48" s="39">
        <v>44279</v>
      </c>
      <c r="F48" s="39">
        <v>44287</v>
      </c>
      <c r="G48" s="39">
        <v>44300</v>
      </c>
      <c r="H48" s="40">
        <v>80832</v>
      </c>
      <c r="I48" s="41">
        <v>0</v>
      </c>
      <c r="J48" s="41">
        <v>0</v>
      </c>
      <c r="K48" s="41">
        <v>0</v>
      </c>
      <c r="L48" s="41">
        <v>0</v>
      </c>
      <c r="M48" s="41">
        <v>0</v>
      </c>
      <c r="N48" s="41">
        <v>0</v>
      </c>
      <c r="O48" s="41">
        <v>0</v>
      </c>
      <c r="P48" s="41">
        <v>80832</v>
      </c>
      <c r="Q48" s="41">
        <v>80832</v>
      </c>
      <c r="R48" s="36" t="s">
        <v>509</v>
      </c>
      <c r="S48" s="37" t="s">
        <v>465</v>
      </c>
      <c r="T48" s="36" t="e">
        <v>#N/A</v>
      </c>
      <c r="U48" s="36" t="s">
        <v>509</v>
      </c>
      <c r="V48" s="35">
        <v>79215</v>
      </c>
      <c r="W48" s="36">
        <v>1221754320</v>
      </c>
      <c r="X48" s="36"/>
      <c r="Y48" s="36"/>
      <c r="Z48" s="35">
        <v>0</v>
      </c>
      <c r="AA48" s="35">
        <v>0</v>
      </c>
      <c r="AB48" s="35">
        <v>0</v>
      </c>
      <c r="AC48" s="35">
        <v>0</v>
      </c>
      <c r="AD48" s="35">
        <v>0</v>
      </c>
      <c r="AE48" s="35">
        <v>0</v>
      </c>
      <c r="AF48" s="35">
        <v>0</v>
      </c>
      <c r="AG48" s="35">
        <v>0</v>
      </c>
      <c r="AH48" s="35">
        <v>80832</v>
      </c>
      <c r="AI48" s="35">
        <v>80832</v>
      </c>
      <c r="AJ48" s="35">
        <v>80832</v>
      </c>
      <c r="AK48" s="35">
        <v>0</v>
      </c>
      <c r="AL48" s="35">
        <v>0</v>
      </c>
      <c r="AM48" s="35">
        <v>0</v>
      </c>
      <c r="AN48" s="35">
        <v>0</v>
      </c>
      <c r="AO48" s="35"/>
      <c r="AP48" s="35"/>
      <c r="AQ48" s="35"/>
      <c r="AR48" s="35"/>
      <c r="AS48" s="35">
        <v>80832</v>
      </c>
      <c r="AT48" s="35">
        <v>0</v>
      </c>
      <c r="AU48" s="36"/>
      <c r="AV48" s="36"/>
      <c r="AW48" s="36"/>
      <c r="AX48" s="36"/>
      <c r="AY48" s="36"/>
      <c r="AZ48" s="35">
        <v>0</v>
      </c>
      <c r="BA48" s="36"/>
      <c r="BB48" s="36"/>
      <c r="BC48" s="36"/>
      <c r="BD48" s="36"/>
      <c r="BE48" s="36"/>
      <c r="BF48" s="42">
        <v>45596</v>
      </c>
    </row>
    <row r="49" spans="1:58" s="34" customFormat="1" x14ac:dyDescent="0.35">
      <c r="A49" s="18">
        <v>891300047</v>
      </c>
      <c r="B49" s="19" t="s">
        <v>239</v>
      </c>
      <c r="C49" s="38" t="s">
        <v>60</v>
      </c>
      <c r="D49" s="38" t="s">
        <v>289</v>
      </c>
      <c r="E49" s="39">
        <v>44328</v>
      </c>
      <c r="F49" s="39">
        <v>44348</v>
      </c>
      <c r="G49" s="39">
        <v>44359</v>
      </c>
      <c r="H49" s="40">
        <v>80832</v>
      </c>
      <c r="I49" s="41">
        <v>0</v>
      </c>
      <c r="J49" s="41">
        <v>0</v>
      </c>
      <c r="K49" s="41">
        <v>0</v>
      </c>
      <c r="L49" s="41">
        <v>0</v>
      </c>
      <c r="M49" s="41">
        <v>0</v>
      </c>
      <c r="N49" s="41">
        <v>0</v>
      </c>
      <c r="O49" s="41">
        <v>0</v>
      </c>
      <c r="P49" s="41">
        <v>80832</v>
      </c>
      <c r="Q49" s="41">
        <v>80832</v>
      </c>
      <c r="R49" s="36" t="s">
        <v>507</v>
      </c>
      <c r="S49" s="36" t="str">
        <f>VLOOKUP(D49,'[1]ESTADO DE CADA FACTURA'!$D:$S,16,0)</f>
        <v>Devuelta</v>
      </c>
      <c r="T49" s="36" t="e">
        <v>#N/A</v>
      </c>
      <c r="U49" s="36" t="s">
        <v>507</v>
      </c>
      <c r="V49" s="35">
        <v>0</v>
      </c>
      <c r="W49" s="36"/>
      <c r="X49" s="36"/>
      <c r="Y49" s="36"/>
      <c r="Z49" s="35">
        <v>0</v>
      </c>
      <c r="AA49" s="35">
        <v>80832</v>
      </c>
      <c r="AB49" s="35">
        <v>0</v>
      </c>
      <c r="AC49" s="35">
        <v>0</v>
      </c>
      <c r="AD49" s="35">
        <v>0</v>
      </c>
      <c r="AE49" s="35">
        <v>0</v>
      </c>
      <c r="AF49" s="35">
        <v>0</v>
      </c>
      <c r="AG49" s="35">
        <v>0</v>
      </c>
      <c r="AH49" s="35">
        <v>0</v>
      </c>
      <c r="AI49" s="35">
        <v>80832</v>
      </c>
      <c r="AJ49" s="35">
        <v>80832</v>
      </c>
      <c r="AK49" s="35">
        <v>0</v>
      </c>
      <c r="AL49" s="35">
        <v>0</v>
      </c>
      <c r="AM49" s="35">
        <v>80832</v>
      </c>
      <c r="AN49" s="35">
        <v>0</v>
      </c>
      <c r="AO49" s="35" t="s">
        <v>559</v>
      </c>
      <c r="AP49" s="35" t="s">
        <v>541</v>
      </c>
      <c r="AQ49" s="35" t="s">
        <v>521</v>
      </c>
      <c r="AR49" s="35" t="s">
        <v>522</v>
      </c>
      <c r="AS49" s="35">
        <v>0</v>
      </c>
      <c r="AT49" s="35">
        <v>0</v>
      </c>
      <c r="AU49" s="36"/>
      <c r="AV49" s="36"/>
      <c r="AW49" s="36"/>
      <c r="AX49" s="36"/>
      <c r="AY49" s="36"/>
      <c r="AZ49" s="35">
        <v>0</v>
      </c>
      <c r="BA49" s="36"/>
      <c r="BB49" s="36"/>
      <c r="BC49" s="36"/>
      <c r="BD49" s="36"/>
      <c r="BE49" s="36"/>
      <c r="BF49" s="42">
        <v>45596</v>
      </c>
    </row>
    <row r="50" spans="1:58" s="34" customFormat="1" x14ac:dyDescent="0.35">
      <c r="A50" s="18">
        <v>891300047</v>
      </c>
      <c r="B50" s="19" t="s">
        <v>239</v>
      </c>
      <c r="C50" s="38" t="s">
        <v>61</v>
      </c>
      <c r="D50" s="38" t="s">
        <v>290</v>
      </c>
      <c r="E50" s="39">
        <v>44369</v>
      </c>
      <c r="F50" s="39">
        <v>44378</v>
      </c>
      <c r="G50" s="39">
        <v>44395</v>
      </c>
      <c r="H50" s="40">
        <v>80832</v>
      </c>
      <c r="I50" s="41">
        <v>0</v>
      </c>
      <c r="J50" s="41">
        <v>0</v>
      </c>
      <c r="K50" s="41">
        <v>0</v>
      </c>
      <c r="L50" s="41">
        <v>0</v>
      </c>
      <c r="M50" s="41">
        <v>0</v>
      </c>
      <c r="N50" s="41">
        <v>0</v>
      </c>
      <c r="O50" s="41">
        <v>0</v>
      </c>
      <c r="P50" s="41">
        <v>80832</v>
      </c>
      <c r="Q50" s="41">
        <v>80832</v>
      </c>
      <c r="R50" s="36" t="s">
        <v>507</v>
      </c>
      <c r="S50" s="36" t="str">
        <f>VLOOKUP(D50,'[1]ESTADO DE CADA FACTURA'!$D:$S,16,0)</f>
        <v>Devuelta</v>
      </c>
      <c r="T50" s="36" t="e">
        <v>#N/A</v>
      </c>
      <c r="U50" s="36" t="s">
        <v>507</v>
      </c>
      <c r="V50" s="35">
        <v>0</v>
      </c>
      <c r="W50" s="36"/>
      <c r="X50" s="36"/>
      <c r="Y50" s="36"/>
      <c r="Z50" s="35">
        <v>0</v>
      </c>
      <c r="AA50" s="35">
        <v>80832</v>
      </c>
      <c r="AB50" s="35">
        <v>0</v>
      </c>
      <c r="AC50" s="35">
        <v>0</v>
      </c>
      <c r="AD50" s="35">
        <v>0</v>
      </c>
      <c r="AE50" s="35">
        <v>0</v>
      </c>
      <c r="AF50" s="35">
        <v>0</v>
      </c>
      <c r="AG50" s="35">
        <v>0</v>
      </c>
      <c r="AH50" s="35">
        <v>0</v>
      </c>
      <c r="AI50" s="35">
        <v>80832</v>
      </c>
      <c r="AJ50" s="35">
        <v>80832</v>
      </c>
      <c r="AK50" s="35">
        <v>0</v>
      </c>
      <c r="AL50" s="35">
        <v>0</v>
      </c>
      <c r="AM50" s="35">
        <v>80832</v>
      </c>
      <c r="AN50" s="35">
        <v>0</v>
      </c>
      <c r="AO50" s="35" t="s">
        <v>560</v>
      </c>
      <c r="AP50" s="35" t="s">
        <v>541</v>
      </c>
      <c r="AQ50" s="35" t="s">
        <v>521</v>
      </c>
      <c r="AR50" s="35" t="s">
        <v>522</v>
      </c>
      <c r="AS50" s="35">
        <v>0</v>
      </c>
      <c r="AT50" s="35">
        <v>0</v>
      </c>
      <c r="AU50" s="36"/>
      <c r="AV50" s="36"/>
      <c r="AW50" s="36"/>
      <c r="AX50" s="36"/>
      <c r="AY50" s="36"/>
      <c r="AZ50" s="35">
        <v>0</v>
      </c>
      <c r="BA50" s="36"/>
      <c r="BB50" s="36"/>
      <c r="BC50" s="36"/>
      <c r="BD50" s="36"/>
      <c r="BE50" s="36"/>
      <c r="BF50" s="42">
        <v>45596</v>
      </c>
    </row>
    <row r="51" spans="1:58" s="34" customFormat="1" x14ac:dyDescent="0.35">
      <c r="A51" s="18">
        <v>891300047</v>
      </c>
      <c r="B51" s="19" t="s">
        <v>239</v>
      </c>
      <c r="C51" s="38" t="s">
        <v>62</v>
      </c>
      <c r="D51" s="38" t="s">
        <v>291</v>
      </c>
      <c r="E51" s="39">
        <v>44378</v>
      </c>
      <c r="F51" s="39">
        <v>44409</v>
      </c>
      <c r="G51" s="39">
        <v>44422</v>
      </c>
      <c r="H51" s="40">
        <v>216994</v>
      </c>
      <c r="I51" s="41">
        <v>0</v>
      </c>
      <c r="J51" s="41">
        <v>0</v>
      </c>
      <c r="K51" s="41">
        <v>0</v>
      </c>
      <c r="L51" s="41">
        <v>0</v>
      </c>
      <c r="M51" s="41">
        <v>0</v>
      </c>
      <c r="N51" s="41">
        <v>0</v>
      </c>
      <c r="O51" s="41">
        <v>0</v>
      </c>
      <c r="P51" s="41">
        <v>216994</v>
      </c>
      <c r="Q51" s="41">
        <v>216994</v>
      </c>
      <c r="R51" s="36" t="s">
        <v>507</v>
      </c>
      <c r="S51" s="36" t="str">
        <f>VLOOKUP(D51,'[1]ESTADO DE CADA FACTURA'!$D:$S,16,0)</f>
        <v>Devuelta</v>
      </c>
      <c r="T51" s="36" t="e">
        <v>#N/A</v>
      </c>
      <c r="U51" s="36" t="s">
        <v>507</v>
      </c>
      <c r="V51" s="35">
        <v>0</v>
      </c>
      <c r="W51" s="36"/>
      <c r="X51" s="36"/>
      <c r="Y51" s="36"/>
      <c r="Z51" s="35">
        <v>0</v>
      </c>
      <c r="AA51" s="35">
        <v>216994</v>
      </c>
      <c r="AB51" s="35">
        <v>0</v>
      </c>
      <c r="AC51" s="35">
        <v>0</v>
      </c>
      <c r="AD51" s="35">
        <v>0</v>
      </c>
      <c r="AE51" s="35">
        <v>0</v>
      </c>
      <c r="AF51" s="35">
        <v>0</v>
      </c>
      <c r="AG51" s="35">
        <v>0</v>
      </c>
      <c r="AH51" s="35">
        <v>0</v>
      </c>
      <c r="AI51" s="35">
        <v>216994</v>
      </c>
      <c r="AJ51" s="35">
        <v>216994</v>
      </c>
      <c r="AK51" s="35">
        <v>0</v>
      </c>
      <c r="AL51" s="35">
        <v>0</v>
      </c>
      <c r="AM51" s="35">
        <v>216994</v>
      </c>
      <c r="AN51" s="35">
        <v>0</v>
      </c>
      <c r="AO51" s="35" t="s">
        <v>561</v>
      </c>
      <c r="AP51" s="35" t="s">
        <v>538</v>
      </c>
      <c r="AQ51" s="35" t="s">
        <v>521</v>
      </c>
      <c r="AR51" s="35" t="s">
        <v>522</v>
      </c>
      <c r="AS51" s="35">
        <v>0</v>
      </c>
      <c r="AT51" s="35">
        <v>0</v>
      </c>
      <c r="AU51" s="36"/>
      <c r="AV51" s="36"/>
      <c r="AW51" s="36"/>
      <c r="AX51" s="36"/>
      <c r="AY51" s="36"/>
      <c r="AZ51" s="35">
        <v>0</v>
      </c>
      <c r="BA51" s="36"/>
      <c r="BB51" s="36"/>
      <c r="BC51" s="36"/>
      <c r="BD51" s="36"/>
      <c r="BE51" s="36"/>
      <c r="BF51" s="42">
        <v>45596</v>
      </c>
    </row>
    <row r="52" spans="1:58" s="34" customFormat="1" x14ac:dyDescent="0.35">
      <c r="A52" s="18">
        <v>891300047</v>
      </c>
      <c r="B52" s="19" t="s">
        <v>239</v>
      </c>
      <c r="C52" s="38" t="s">
        <v>63</v>
      </c>
      <c r="D52" s="38" t="s">
        <v>292</v>
      </c>
      <c r="E52" s="39">
        <v>44385</v>
      </c>
      <c r="F52" s="39">
        <v>44409</v>
      </c>
      <c r="G52" s="39">
        <v>44422</v>
      </c>
      <c r="H52" s="40">
        <v>80832</v>
      </c>
      <c r="I52" s="41">
        <v>0</v>
      </c>
      <c r="J52" s="41">
        <v>0</v>
      </c>
      <c r="K52" s="41">
        <v>0</v>
      </c>
      <c r="L52" s="41">
        <v>0</v>
      </c>
      <c r="M52" s="41">
        <v>0</v>
      </c>
      <c r="N52" s="41">
        <v>0</v>
      </c>
      <c r="O52" s="41">
        <v>0</v>
      </c>
      <c r="P52" s="41">
        <v>80832</v>
      </c>
      <c r="Q52" s="41">
        <v>80832</v>
      </c>
      <c r="R52" s="36" t="s">
        <v>507</v>
      </c>
      <c r="S52" s="36" t="str">
        <f>VLOOKUP(D52,'[1]ESTADO DE CADA FACTURA'!$D:$S,16,0)</f>
        <v>Devuelta</v>
      </c>
      <c r="T52" s="36" t="e">
        <v>#N/A</v>
      </c>
      <c r="U52" s="36" t="s">
        <v>507</v>
      </c>
      <c r="V52" s="35">
        <v>0</v>
      </c>
      <c r="W52" s="36"/>
      <c r="X52" s="36"/>
      <c r="Y52" s="36"/>
      <c r="Z52" s="35">
        <v>0</v>
      </c>
      <c r="AA52" s="35">
        <v>80832</v>
      </c>
      <c r="AB52" s="35">
        <v>0</v>
      </c>
      <c r="AC52" s="35">
        <v>0</v>
      </c>
      <c r="AD52" s="35">
        <v>0</v>
      </c>
      <c r="AE52" s="35">
        <v>0</v>
      </c>
      <c r="AF52" s="35">
        <v>0</v>
      </c>
      <c r="AG52" s="35">
        <v>0</v>
      </c>
      <c r="AH52" s="35">
        <v>0</v>
      </c>
      <c r="AI52" s="35">
        <v>80832</v>
      </c>
      <c r="AJ52" s="35">
        <v>80832</v>
      </c>
      <c r="AK52" s="35">
        <v>0</v>
      </c>
      <c r="AL52" s="35">
        <v>0</v>
      </c>
      <c r="AM52" s="35">
        <v>80832</v>
      </c>
      <c r="AN52" s="35">
        <v>0</v>
      </c>
      <c r="AO52" s="35" t="s">
        <v>562</v>
      </c>
      <c r="AP52" s="35" t="s">
        <v>551</v>
      </c>
      <c r="AQ52" s="35" t="s">
        <v>521</v>
      </c>
      <c r="AR52" s="35" t="s">
        <v>522</v>
      </c>
      <c r="AS52" s="35">
        <v>0</v>
      </c>
      <c r="AT52" s="35">
        <v>0</v>
      </c>
      <c r="AU52" s="36"/>
      <c r="AV52" s="36"/>
      <c r="AW52" s="36"/>
      <c r="AX52" s="36"/>
      <c r="AY52" s="36"/>
      <c r="AZ52" s="35">
        <v>0</v>
      </c>
      <c r="BA52" s="36"/>
      <c r="BB52" s="36"/>
      <c r="BC52" s="36"/>
      <c r="BD52" s="36"/>
      <c r="BE52" s="36"/>
      <c r="BF52" s="42">
        <v>45596</v>
      </c>
    </row>
    <row r="53" spans="1:58" s="34" customFormat="1" x14ac:dyDescent="0.35">
      <c r="A53" s="18">
        <v>891300047</v>
      </c>
      <c r="B53" s="19" t="s">
        <v>239</v>
      </c>
      <c r="C53" s="38" t="s">
        <v>64</v>
      </c>
      <c r="D53" s="38" t="s">
        <v>293</v>
      </c>
      <c r="E53" s="39">
        <v>44394</v>
      </c>
      <c r="F53" s="39">
        <v>44409</v>
      </c>
      <c r="G53" s="39">
        <v>44422</v>
      </c>
      <c r="H53" s="40">
        <v>297826</v>
      </c>
      <c r="I53" s="41">
        <v>0</v>
      </c>
      <c r="J53" s="41">
        <v>0</v>
      </c>
      <c r="K53" s="41">
        <v>0</v>
      </c>
      <c r="L53" s="41">
        <v>0</v>
      </c>
      <c r="M53" s="41">
        <v>0</v>
      </c>
      <c r="N53" s="41">
        <v>0</v>
      </c>
      <c r="O53" s="41">
        <v>0</v>
      </c>
      <c r="P53" s="41">
        <v>297826</v>
      </c>
      <c r="Q53" s="41">
        <v>297826</v>
      </c>
      <c r="R53" s="36" t="s">
        <v>507</v>
      </c>
      <c r="S53" s="36" t="str">
        <f>VLOOKUP(D53,'[1]ESTADO DE CADA FACTURA'!$D:$S,16,0)</f>
        <v>Devuelta</v>
      </c>
      <c r="T53" s="36" t="e">
        <v>#N/A</v>
      </c>
      <c r="U53" s="36" t="s">
        <v>507</v>
      </c>
      <c r="V53" s="35">
        <v>0</v>
      </c>
      <c r="W53" s="36"/>
      <c r="X53" s="36"/>
      <c r="Y53" s="36"/>
      <c r="Z53" s="35">
        <v>0</v>
      </c>
      <c r="AA53" s="35">
        <v>297826</v>
      </c>
      <c r="AB53" s="35">
        <v>0</v>
      </c>
      <c r="AC53" s="35">
        <v>0</v>
      </c>
      <c r="AD53" s="35">
        <v>0</v>
      </c>
      <c r="AE53" s="35">
        <v>0</v>
      </c>
      <c r="AF53" s="35">
        <v>0</v>
      </c>
      <c r="AG53" s="35">
        <v>0</v>
      </c>
      <c r="AH53" s="35">
        <v>0</v>
      </c>
      <c r="AI53" s="35">
        <v>297826</v>
      </c>
      <c r="AJ53" s="35">
        <v>297826</v>
      </c>
      <c r="AK53" s="35">
        <v>0</v>
      </c>
      <c r="AL53" s="35">
        <v>0</v>
      </c>
      <c r="AM53" s="35">
        <v>297826</v>
      </c>
      <c r="AN53" s="35">
        <v>0</v>
      </c>
      <c r="AO53" s="35" t="s">
        <v>563</v>
      </c>
      <c r="AP53" s="35" t="s">
        <v>564</v>
      </c>
      <c r="AQ53" s="35" t="s">
        <v>521</v>
      </c>
      <c r="AR53" s="35" t="s">
        <v>522</v>
      </c>
      <c r="AS53" s="35">
        <v>0</v>
      </c>
      <c r="AT53" s="35">
        <v>0</v>
      </c>
      <c r="AU53" s="36"/>
      <c r="AV53" s="36"/>
      <c r="AW53" s="36"/>
      <c r="AX53" s="36"/>
      <c r="AY53" s="36"/>
      <c r="AZ53" s="35">
        <v>0</v>
      </c>
      <c r="BA53" s="36"/>
      <c r="BB53" s="36"/>
      <c r="BC53" s="36"/>
      <c r="BD53" s="36"/>
      <c r="BE53" s="36"/>
      <c r="BF53" s="42">
        <v>45596</v>
      </c>
    </row>
    <row r="54" spans="1:58" s="34" customFormat="1" x14ac:dyDescent="0.35">
      <c r="A54" s="18">
        <v>891300047</v>
      </c>
      <c r="B54" s="19" t="s">
        <v>239</v>
      </c>
      <c r="C54" s="38" t="s">
        <v>65</v>
      </c>
      <c r="D54" s="38" t="s">
        <v>294</v>
      </c>
      <c r="E54" s="39">
        <v>44425</v>
      </c>
      <c r="F54" s="39">
        <v>44440</v>
      </c>
      <c r="G54" s="39">
        <v>44454</v>
      </c>
      <c r="H54" s="40">
        <v>297826</v>
      </c>
      <c r="I54" s="41">
        <v>0</v>
      </c>
      <c r="J54" s="41">
        <v>0</v>
      </c>
      <c r="K54" s="41">
        <v>0</v>
      </c>
      <c r="L54" s="41">
        <v>0</v>
      </c>
      <c r="M54" s="41">
        <v>0</v>
      </c>
      <c r="N54" s="41">
        <v>0</v>
      </c>
      <c r="O54" s="41">
        <v>0</v>
      </c>
      <c r="P54" s="41">
        <v>297826</v>
      </c>
      <c r="Q54" s="41">
        <v>297826</v>
      </c>
      <c r="R54" s="36" t="s">
        <v>507</v>
      </c>
      <c r="S54" s="36" t="str">
        <f>VLOOKUP(D54,'[1]ESTADO DE CADA FACTURA'!$D:$S,16,0)</f>
        <v>Devuelta</v>
      </c>
      <c r="T54" s="36" t="e">
        <v>#N/A</v>
      </c>
      <c r="U54" s="36" t="s">
        <v>507</v>
      </c>
      <c r="V54" s="35">
        <v>0</v>
      </c>
      <c r="W54" s="36"/>
      <c r="X54" s="36"/>
      <c r="Y54" s="36"/>
      <c r="Z54" s="35">
        <v>0</v>
      </c>
      <c r="AA54" s="35">
        <v>297826</v>
      </c>
      <c r="AB54" s="35">
        <v>0</v>
      </c>
      <c r="AC54" s="35">
        <v>0</v>
      </c>
      <c r="AD54" s="35">
        <v>0</v>
      </c>
      <c r="AE54" s="35">
        <v>0</v>
      </c>
      <c r="AF54" s="35">
        <v>0</v>
      </c>
      <c r="AG54" s="35">
        <v>0</v>
      </c>
      <c r="AH54" s="35">
        <v>0</v>
      </c>
      <c r="AI54" s="35">
        <v>297826</v>
      </c>
      <c r="AJ54" s="35">
        <v>297826</v>
      </c>
      <c r="AK54" s="35">
        <v>0</v>
      </c>
      <c r="AL54" s="35">
        <v>0</v>
      </c>
      <c r="AM54" s="35">
        <v>297826</v>
      </c>
      <c r="AN54" s="35">
        <v>0</v>
      </c>
      <c r="AO54" s="35" t="s">
        <v>565</v>
      </c>
      <c r="AP54" s="35" t="s">
        <v>538</v>
      </c>
      <c r="AQ54" s="35" t="s">
        <v>521</v>
      </c>
      <c r="AR54" s="35" t="s">
        <v>522</v>
      </c>
      <c r="AS54" s="35">
        <v>0</v>
      </c>
      <c r="AT54" s="35">
        <v>0</v>
      </c>
      <c r="AU54" s="36"/>
      <c r="AV54" s="36"/>
      <c r="AW54" s="36"/>
      <c r="AX54" s="36"/>
      <c r="AY54" s="36"/>
      <c r="AZ54" s="35">
        <v>0</v>
      </c>
      <c r="BA54" s="36"/>
      <c r="BB54" s="36"/>
      <c r="BC54" s="36"/>
      <c r="BD54" s="36"/>
      <c r="BE54" s="36"/>
      <c r="BF54" s="42">
        <v>45596</v>
      </c>
    </row>
    <row r="55" spans="1:58" s="34" customFormat="1" x14ac:dyDescent="0.35">
      <c r="A55" s="18">
        <v>891300047</v>
      </c>
      <c r="B55" s="19" t="s">
        <v>239</v>
      </c>
      <c r="C55" s="38" t="s">
        <v>66</v>
      </c>
      <c r="D55" s="38" t="s">
        <v>295</v>
      </c>
      <c r="E55" s="39">
        <v>44428</v>
      </c>
      <c r="F55" s="39">
        <v>44440</v>
      </c>
      <c r="G55" s="39">
        <v>44454</v>
      </c>
      <c r="H55" s="40">
        <v>80832</v>
      </c>
      <c r="I55" s="41">
        <v>0</v>
      </c>
      <c r="J55" s="41">
        <v>0</v>
      </c>
      <c r="K55" s="41">
        <v>0</v>
      </c>
      <c r="L55" s="41">
        <v>0</v>
      </c>
      <c r="M55" s="41">
        <v>0</v>
      </c>
      <c r="N55" s="41">
        <v>0</v>
      </c>
      <c r="O55" s="41">
        <v>0</v>
      </c>
      <c r="P55" s="41">
        <v>80832</v>
      </c>
      <c r="Q55" s="41">
        <v>80832</v>
      </c>
      <c r="R55" s="36" t="s">
        <v>507</v>
      </c>
      <c r="S55" s="36" t="str">
        <f>VLOOKUP(D55,'[1]ESTADO DE CADA FACTURA'!$D:$S,16,0)</f>
        <v>Devuelta</v>
      </c>
      <c r="T55" s="36" t="e">
        <v>#N/A</v>
      </c>
      <c r="U55" s="36" t="s">
        <v>507</v>
      </c>
      <c r="V55" s="35">
        <v>0</v>
      </c>
      <c r="W55" s="36"/>
      <c r="X55" s="36"/>
      <c r="Y55" s="36"/>
      <c r="Z55" s="35">
        <v>0</v>
      </c>
      <c r="AA55" s="35">
        <v>80832</v>
      </c>
      <c r="AB55" s="35">
        <v>0</v>
      </c>
      <c r="AC55" s="35">
        <v>0</v>
      </c>
      <c r="AD55" s="35">
        <v>0</v>
      </c>
      <c r="AE55" s="35">
        <v>0</v>
      </c>
      <c r="AF55" s="35">
        <v>0</v>
      </c>
      <c r="AG55" s="35">
        <v>0</v>
      </c>
      <c r="AH55" s="35">
        <v>0</v>
      </c>
      <c r="AI55" s="35">
        <v>80832</v>
      </c>
      <c r="AJ55" s="35">
        <v>80832</v>
      </c>
      <c r="AK55" s="35">
        <v>0</v>
      </c>
      <c r="AL55" s="35">
        <v>0</v>
      </c>
      <c r="AM55" s="35">
        <v>80832</v>
      </c>
      <c r="AN55" s="35">
        <v>0</v>
      </c>
      <c r="AO55" s="35" t="s">
        <v>566</v>
      </c>
      <c r="AP55" s="35" t="s">
        <v>538</v>
      </c>
      <c r="AQ55" s="35" t="s">
        <v>521</v>
      </c>
      <c r="AR55" s="35" t="s">
        <v>522</v>
      </c>
      <c r="AS55" s="35">
        <v>0</v>
      </c>
      <c r="AT55" s="35">
        <v>0</v>
      </c>
      <c r="AU55" s="36"/>
      <c r="AV55" s="36"/>
      <c r="AW55" s="36"/>
      <c r="AX55" s="36"/>
      <c r="AY55" s="36"/>
      <c r="AZ55" s="35">
        <v>0</v>
      </c>
      <c r="BA55" s="36"/>
      <c r="BB55" s="36"/>
      <c r="BC55" s="36"/>
      <c r="BD55" s="36"/>
      <c r="BE55" s="36"/>
      <c r="BF55" s="42">
        <v>45596</v>
      </c>
    </row>
    <row r="56" spans="1:58" s="34" customFormat="1" x14ac:dyDescent="0.35">
      <c r="A56" s="18">
        <v>891300047</v>
      </c>
      <c r="B56" s="19" t="s">
        <v>239</v>
      </c>
      <c r="C56" s="38" t="s">
        <v>67</v>
      </c>
      <c r="D56" s="38" t="s">
        <v>296</v>
      </c>
      <c r="E56" s="39">
        <v>44431</v>
      </c>
      <c r="F56" s="39">
        <v>44440</v>
      </c>
      <c r="G56" s="39">
        <v>44454</v>
      </c>
      <c r="H56" s="40">
        <v>80832</v>
      </c>
      <c r="I56" s="41">
        <v>0</v>
      </c>
      <c r="J56" s="41">
        <v>0</v>
      </c>
      <c r="K56" s="41">
        <v>0</v>
      </c>
      <c r="L56" s="41">
        <v>0</v>
      </c>
      <c r="M56" s="41">
        <v>0</v>
      </c>
      <c r="N56" s="41">
        <v>0</v>
      </c>
      <c r="O56" s="41">
        <v>0</v>
      </c>
      <c r="P56" s="41">
        <v>80832</v>
      </c>
      <c r="Q56" s="41">
        <v>80832</v>
      </c>
      <c r="R56" s="36" t="s">
        <v>507</v>
      </c>
      <c r="S56" s="36" t="str">
        <f>VLOOKUP(D56,'[1]ESTADO DE CADA FACTURA'!$D:$S,16,0)</f>
        <v>Devuelta</v>
      </c>
      <c r="T56" s="36" t="e">
        <v>#N/A</v>
      </c>
      <c r="U56" s="36" t="s">
        <v>507</v>
      </c>
      <c r="V56" s="35">
        <v>0</v>
      </c>
      <c r="W56" s="36"/>
      <c r="X56" s="36"/>
      <c r="Y56" s="36"/>
      <c r="Z56" s="35">
        <v>0</v>
      </c>
      <c r="AA56" s="35">
        <v>80832</v>
      </c>
      <c r="AB56" s="35">
        <v>0</v>
      </c>
      <c r="AC56" s="35">
        <v>0</v>
      </c>
      <c r="AD56" s="35">
        <v>0</v>
      </c>
      <c r="AE56" s="35">
        <v>0</v>
      </c>
      <c r="AF56" s="35">
        <v>0</v>
      </c>
      <c r="AG56" s="35">
        <v>0</v>
      </c>
      <c r="AH56" s="35">
        <v>0</v>
      </c>
      <c r="AI56" s="35">
        <v>80832</v>
      </c>
      <c r="AJ56" s="35">
        <v>80832</v>
      </c>
      <c r="AK56" s="35">
        <v>0</v>
      </c>
      <c r="AL56" s="35">
        <v>0</v>
      </c>
      <c r="AM56" s="35">
        <v>80832</v>
      </c>
      <c r="AN56" s="35">
        <v>0</v>
      </c>
      <c r="AO56" s="35" t="s">
        <v>567</v>
      </c>
      <c r="AP56" s="35" t="s">
        <v>538</v>
      </c>
      <c r="AQ56" s="35" t="s">
        <v>521</v>
      </c>
      <c r="AR56" s="35" t="s">
        <v>522</v>
      </c>
      <c r="AS56" s="35">
        <v>0</v>
      </c>
      <c r="AT56" s="35">
        <v>0</v>
      </c>
      <c r="AU56" s="36"/>
      <c r="AV56" s="36"/>
      <c r="AW56" s="36"/>
      <c r="AX56" s="36"/>
      <c r="AY56" s="36"/>
      <c r="AZ56" s="35">
        <v>0</v>
      </c>
      <c r="BA56" s="36"/>
      <c r="BB56" s="36"/>
      <c r="BC56" s="36"/>
      <c r="BD56" s="36"/>
      <c r="BE56" s="36"/>
      <c r="BF56" s="42">
        <v>45596</v>
      </c>
    </row>
    <row r="57" spans="1:58" s="34" customFormat="1" x14ac:dyDescent="0.35">
      <c r="A57" s="18">
        <v>891300047</v>
      </c>
      <c r="B57" s="19" t="s">
        <v>239</v>
      </c>
      <c r="C57" s="38" t="s">
        <v>70</v>
      </c>
      <c r="D57" s="38" t="s">
        <v>297</v>
      </c>
      <c r="E57" s="39">
        <v>44442</v>
      </c>
      <c r="F57" s="39">
        <v>44470</v>
      </c>
      <c r="G57" s="39">
        <v>44483</v>
      </c>
      <c r="H57" s="40">
        <v>297826</v>
      </c>
      <c r="I57" s="41">
        <v>0</v>
      </c>
      <c r="J57" s="41">
        <v>0</v>
      </c>
      <c r="K57" s="41">
        <v>0</v>
      </c>
      <c r="L57" s="41">
        <v>0</v>
      </c>
      <c r="M57" s="41">
        <v>0</v>
      </c>
      <c r="N57" s="41">
        <v>0</v>
      </c>
      <c r="O57" s="41">
        <v>0</v>
      </c>
      <c r="P57" s="41">
        <v>297826</v>
      </c>
      <c r="Q57" s="41">
        <v>297826</v>
      </c>
      <c r="R57" s="36" t="s">
        <v>507</v>
      </c>
      <c r="S57" s="36" t="str">
        <f>VLOOKUP(D57,'[1]ESTADO DE CADA FACTURA'!$D:$S,16,0)</f>
        <v>Devuelta</v>
      </c>
      <c r="T57" s="36" t="e">
        <v>#N/A</v>
      </c>
      <c r="U57" s="36" t="s">
        <v>507</v>
      </c>
      <c r="V57" s="35">
        <v>0</v>
      </c>
      <c r="W57" s="36"/>
      <c r="X57" s="36"/>
      <c r="Y57" s="36"/>
      <c r="Z57" s="35">
        <v>0</v>
      </c>
      <c r="AA57" s="35">
        <v>297826</v>
      </c>
      <c r="AB57" s="35">
        <v>0</v>
      </c>
      <c r="AC57" s="35">
        <v>0</v>
      </c>
      <c r="AD57" s="35">
        <v>0</v>
      </c>
      <c r="AE57" s="35">
        <v>0</v>
      </c>
      <c r="AF57" s="35">
        <v>0</v>
      </c>
      <c r="AG57" s="35">
        <v>0</v>
      </c>
      <c r="AH57" s="35">
        <v>0</v>
      </c>
      <c r="AI57" s="35">
        <v>297826</v>
      </c>
      <c r="AJ57" s="35">
        <v>297826</v>
      </c>
      <c r="AK57" s="35">
        <v>0</v>
      </c>
      <c r="AL57" s="35">
        <v>0</v>
      </c>
      <c r="AM57" s="35">
        <v>297826</v>
      </c>
      <c r="AN57" s="35">
        <v>0</v>
      </c>
      <c r="AO57" s="35" t="s">
        <v>568</v>
      </c>
      <c r="AP57" s="35" t="s">
        <v>538</v>
      </c>
      <c r="AQ57" s="35" t="s">
        <v>521</v>
      </c>
      <c r="AR57" s="35" t="s">
        <v>522</v>
      </c>
      <c r="AS57" s="35">
        <v>0</v>
      </c>
      <c r="AT57" s="35">
        <v>0</v>
      </c>
      <c r="AU57" s="36"/>
      <c r="AV57" s="36"/>
      <c r="AW57" s="36"/>
      <c r="AX57" s="36"/>
      <c r="AY57" s="36"/>
      <c r="AZ57" s="35">
        <v>0</v>
      </c>
      <c r="BA57" s="36"/>
      <c r="BB57" s="36"/>
      <c r="BC57" s="36"/>
      <c r="BD57" s="36"/>
      <c r="BE57" s="36"/>
      <c r="BF57" s="42">
        <v>45596</v>
      </c>
    </row>
    <row r="58" spans="1:58" s="34" customFormat="1" x14ac:dyDescent="0.35">
      <c r="A58" s="18">
        <v>891300047</v>
      </c>
      <c r="B58" s="19" t="s">
        <v>239</v>
      </c>
      <c r="C58" s="38" t="s">
        <v>71</v>
      </c>
      <c r="D58" s="38" t="s">
        <v>298</v>
      </c>
      <c r="E58" s="39">
        <v>44442</v>
      </c>
      <c r="F58" s="39">
        <v>44470</v>
      </c>
      <c r="G58" s="39">
        <v>44483</v>
      </c>
      <c r="H58" s="40">
        <v>297826</v>
      </c>
      <c r="I58" s="41">
        <v>0</v>
      </c>
      <c r="J58" s="41">
        <v>0</v>
      </c>
      <c r="K58" s="41">
        <v>0</v>
      </c>
      <c r="L58" s="41">
        <v>0</v>
      </c>
      <c r="M58" s="41">
        <v>0</v>
      </c>
      <c r="N58" s="41">
        <v>0</v>
      </c>
      <c r="O58" s="41">
        <v>0</v>
      </c>
      <c r="P58" s="41">
        <v>297826</v>
      </c>
      <c r="Q58" s="41">
        <v>297826</v>
      </c>
      <c r="R58" s="36" t="s">
        <v>507</v>
      </c>
      <c r="S58" s="36" t="str">
        <f>VLOOKUP(D58,'[1]ESTADO DE CADA FACTURA'!$D:$S,16,0)</f>
        <v>Devuelta</v>
      </c>
      <c r="T58" s="36" t="e">
        <v>#N/A</v>
      </c>
      <c r="U58" s="36" t="s">
        <v>507</v>
      </c>
      <c r="V58" s="35">
        <v>0</v>
      </c>
      <c r="W58" s="36"/>
      <c r="X58" s="36"/>
      <c r="Y58" s="36"/>
      <c r="Z58" s="35">
        <v>0</v>
      </c>
      <c r="AA58" s="35">
        <v>297826</v>
      </c>
      <c r="AB58" s="35">
        <v>0</v>
      </c>
      <c r="AC58" s="35">
        <v>0</v>
      </c>
      <c r="AD58" s="35">
        <v>0</v>
      </c>
      <c r="AE58" s="35">
        <v>0</v>
      </c>
      <c r="AF58" s="35">
        <v>0</v>
      </c>
      <c r="AG58" s="35">
        <v>0</v>
      </c>
      <c r="AH58" s="35">
        <v>0</v>
      </c>
      <c r="AI58" s="35">
        <v>297826</v>
      </c>
      <c r="AJ58" s="35">
        <v>297826</v>
      </c>
      <c r="AK58" s="35">
        <v>0</v>
      </c>
      <c r="AL58" s="35">
        <v>0</v>
      </c>
      <c r="AM58" s="35">
        <v>297826</v>
      </c>
      <c r="AN58" s="35">
        <v>0</v>
      </c>
      <c r="AO58" s="35" t="s">
        <v>569</v>
      </c>
      <c r="AP58" s="35" t="s">
        <v>538</v>
      </c>
      <c r="AQ58" s="35" t="s">
        <v>521</v>
      </c>
      <c r="AR58" s="35" t="s">
        <v>522</v>
      </c>
      <c r="AS58" s="35">
        <v>0</v>
      </c>
      <c r="AT58" s="35">
        <v>0</v>
      </c>
      <c r="AU58" s="36"/>
      <c r="AV58" s="36"/>
      <c r="AW58" s="36"/>
      <c r="AX58" s="36"/>
      <c r="AY58" s="36"/>
      <c r="AZ58" s="35">
        <v>0</v>
      </c>
      <c r="BA58" s="36"/>
      <c r="BB58" s="36"/>
      <c r="BC58" s="36"/>
      <c r="BD58" s="36"/>
      <c r="BE58" s="36"/>
      <c r="BF58" s="42">
        <v>45596</v>
      </c>
    </row>
    <row r="59" spans="1:58" s="34" customFormat="1" x14ac:dyDescent="0.35">
      <c r="A59" s="18">
        <v>891300047</v>
      </c>
      <c r="B59" s="19" t="s">
        <v>239</v>
      </c>
      <c r="C59" s="38" t="s">
        <v>72</v>
      </c>
      <c r="D59" s="38" t="s">
        <v>299</v>
      </c>
      <c r="E59" s="39">
        <v>44442</v>
      </c>
      <c r="F59" s="39">
        <v>44470</v>
      </c>
      <c r="G59" s="39">
        <v>44483</v>
      </c>
      <c r="H59" s="40">
        <v>297826</v>
      </c>
      <c r="I59" s="41">
        <v>0</v>
      </c>
      <c r="J59" s="41">
        <v>0</v>
      </c>
      <c r="K59" s="41">
        <v>0</v>
      </c>
      <c r="L59" s="41">
        <v>0</v>
      </c>
      <c r="M59" s="41">
        <v>0</v>
      </c>
      <c r="N59" s="41">
        <v>0</v>
      </c>
      <c r="O59" s="41">
        <v>0</v>
      </c>
      <c r="P59" s="41">
        <v>297826</v>
      </c>
      <c r="Q59" s="41">
        <v>297826</v>
      </c>
      <c r="R59" s="36" t="s">
        <v>507</v>
      </c>
      <c r="S59" s="36" t="str">
        <f>VLOOKUP(D59,'[1]ESTADO DE CADA FACTURA'!$D:$S,16,0)</f>
        <v>Devuelta</v>
      </c>
      <c r="T59" s="36" t="e">
        <v>#N/A</v>
      </c>
      <c r="U59" s="36" t="s">
        <v>507</v>
      </c>
      <c r="V59" s="35">
        <v>0</v>
      </c>
      <c r="W59" s="36"/>
      <c r="X59" s="36"/>
      <c r="Y59" s="36"/>
      <c r="Z59" s="35">
        <v>0</v>
      </c>
      <c r="AA59" s="35">
        <v>297826</v>
      </c>
      <c r="AB59" s="35">
        <v>0</v>
      </c>
      <c r="AC59" s="35">
        <v>0</v>
      </c>
      <c r="AD59" s="35">
        <v>0</v>
      </c>
      <c r="AE59" s="35">
        <v>0</v>
      </c>
      <c r="AF59" s="35">
        <v>0</v>
      </c>
      <c r="AG59" s="35">
        <v>0</v>
      </c>
      <c r="AH59" s="35">
        <v>0</v>
      </c>
      <c r="AI59" s="35">
        <v>297826</v>
      </c>
      <c r="AJ59" s="35">
        <v>297826</v>
      </c>
      <c r="AK59" s="35">
        <v>0</v>
      </c>
      <c r="AL59" s="35">
        <v>0</v>
      </c>
      <c r="AM59" s="35">
        <v>297826</v>
      </c>
      <c r="AN59" s="35">
        <v>0</v>
      </c>
      <c r="AO59" s="35" t="s">
        <v>570</v>
      </c>
      <c r="AP59" s="35" t="s">
        <v>538</v>
      </c>
      <c r="AQ59" s="35" t="s">
        <v>521</v>
      </c>
      <c r="AR59" s="35" t="s">
        <v>522</v>
      </c>
      <c r="AS59" s="35">
        <v>0</v>
      </c>
      <c r="AT59" s="35">
        <v>0</v>
      </c>
      <c r="AU59" s="36"/>
      <c r="AV59" s="36"/>
      <c r="AW59" s="36"/>
      <c r="AX59" s="36"/>
      <c r="AY59" s="36"/>
      <c r="AZ59" s="35">
        <v>0</v>
      </c>
      <c r="BA59" s="36"/>
      <c r="BB59" s="36"/>
      <c r="BC59" s="36"/>
      <c r="BD59" s="36"/>
      <c r="BE59" s="36"/>
      <c r="BF59" s="42">
        <v>45596</v>
      </c>
    </row>
    <row r="60" spans="1:58" s="34" customFormat="1" x14ac:dyDescent="0.35">
      <c r="A60" s="18">
        <v>891300047</v>
      </c>
      <c r="B60" s="19" t="s">
        <v>239</v>
      </c>
      <c r="C60" s="38" t="s">
        <v>73</v>
      </c>
      <c r="D60" s="38" t="s">
        <v>300</v>
      </c>
      <c r="E60" s="39">
        <v>44452</v>
      </c>
      <c r="F60" s="39">
        <v>44470</v>
      </c>
      <c r="G60" s="39">
        <v>44483</v>
      </c>
      <c r="H60" s="40">
        <v>297826</v>
      </c>
      <c r="I60" s="41">
        <v>0</v>
      </c>
      <c r="J60" s="41">
        <v>0</v>
      </c>
      <c r="K60" s="41">
        <v>0</v>
      </c>
      <c r="L60" s="41">
        <v>0</v>
      </c>
      <c r="M60" s="41">
        <v>0</v>
      </c>
      <c r="N60" s="41">
        <v>0</v>
      </c>
      <c r="O60" s="41">
        <v>0</v>
      </c>
      <c r="P60" s="41">
        <v>297826</v>
      </c>
      <c r="Q60" s="41">
        <v>297826</v>
      </c>
      <c r="R60" s="36" t="s">
        <v>509</v>
      </c>
      <c r="S60" s="37" t="s">
        <v>465</v>
      </c>
      <c r="T60" s="36" t="e">
        <v>#N/A</v>
      </c>
      <c r="U60" s="36" t="s">
        <v>509</v>
      </c>
      <c r="V60" s="35">
        <v>0</v>
      </c>
      <c r="W60" s="36"/>
      <c r="X60" s="36"/>
      <c r="Y60" s="36"/>
      <c r="Z60" s="35">
        <v>0</v>
      </c>
      <c r="AA60" s="35">
        <v>0</v>
      </c>
      <c r="AB60" s="35">
        <v>0</v>
      </c>
      <c r="AC60" s="35">
        <v>0</v>
      </c>
      <c r="AD60" s="35">
        <v>0</v>
      </c>
      <c r="AE60" s="35">
        <v>0</v>
      </c>
      <c r="AF60" s="35">
        <v>0</v>
      </c>
      <c r="AG60" s="35">
        <v>0</v>
      </c>
      <c r="AH60" s="35">
        <v>297826</v>
      </c>
      <c r="AI60" s="35">
        <v>297826</v>
      </c>
      <c r="AJ60" s="35">
        <v>297826</v>
      </c>
      <c r="AK60" s="35">
        <v>297826</v>
      </c>
      <c r="AL60" s="35">
        <v>0</v>
      </c>
      <c r="AM60" s="35">
        <v>0</v>
      </c>
      <c r="AN60" s="35">
        <v>0</v>
      </c>
      <c r="AO60" s="35"/>
      <c r="AP60" s="35"/>
      <c r="AQ60" s="35"/>
      <c r="AR60" s="35"/>
      <c r="AS60" s="35">
        <v>0</v>
      </c>
      <c r="AT60" s="35">
        <v>0</v>
      </c>
      <c r="AU60" s="36"/>
      <c r="AV60" s="36"/>
      <c r="AW60" s="36"/>
      <c r="AX60" s="36"/>
      <c r="AY60" s="36"/>
      <c r="AZ60" s="35">
        <v>0</v>
      </c>
      <c r="BA60" s="36"/>
      <c r="BB60" s="36"/>
      <c r="BC60" s="36"/>
      <c r="BD60" s="36"/>
      <c r="BE60" s="36"/>
      <c r="BF60" s="42">
        <v>45596</v>
      </c>
    </row>
    <row r="61" spans="1:58" s="34" customFormat="1" x14ac:dyDescent="0.35">
      <c r="A61" s="18">
        <v>891300047</v>
      </c>
      <c r="B61" s="19" t="s">
        <v>239</v>
      </c>
      <c r="C61" s="38" t="s">
        <v>74</v>
      </c>
      <c r="D61" s="38" t="s">
        <v>301</v>
      </c>
      <c r="E61" s="39">
        <v>44483</v>
      </c>
      <c r="F61" s="39">
        <v>44501</v>
      </c>
      <c r="G61" s="39">
        <v>44513</v>
      </c>
      <c r="H61" s="40">
        <v>216994</v>
      </c>
      <c r="I61" s="41">
        <v>0</v>
      </c>
      <c r="J61" s="41">
        <v>0</v>
      </c>
      <c r="K61" s="41">
        <v>0</v>
      </c>
      <c r="L61" s="41">
        <v>0</v>
      </c>
      <c r="M61" s="41">
        <v>0</v>
      </c>
      <c r="N61" s="41">
        <v>0</v>
      </c>
      <c r="O61" s="41">
        <v>0</v>
      </c>
      <c r="P61" s="41">
        <v>216994</v>
      </c>
      <c r="Q61" s="41">
        <v>216994</v>
      </c>
      <c r="R61" s="36" t="s">
        <v>507</v>
      </c>
      <c r="S61" s="36" t="str">
        <f>VLOOKUP(D61,'[1]ESTADO DE CADA FACTURA'!$D:$S,16,0)</f>
        <v>Devuelta</v>
      </c>
      <c r="T61" s="36" t="e">
        <v>#N/A</v>
      </c>
      <c r="U61" s="36" t="s">
        <v>507</v>
      </c>
      <c r="V61" s="35">
        <v>0</v>
      </c>
      <c r="W61" s="36"/>
      <c r="X61" s="36"/>
      <c r="Y61" s="36"/>
      <c r="Z61" s="35">
        <v>0</v>
      </c>
      <c r="AA61" s="35">
        <v>216994</v>
      </c>
      <c r="AB61" s="35">
        <v>0</v>
      </c>
      <c r="AC61" s="35">
        <v>0</v>
      </c>
      <c r="AD61" s="35">
        <v>0</v>
      </c>
      <c r="AE61" s="35">
        <v>0</v>
      </c>
      <c r="AF61" s="35">
        <v>0</v>
      </c>
      <c r="AG61" s="35">
        <v>0</v>
      </c>
      <c r="AH61" s="35">
        <v>0</v>
      </c>
      <c r="AI61" s="35">
        <v>216994</v>
      </c>
      <c r="AJ61" s="35">
        <v>216994</v>
      </c>
      <c r="AK61" s="35">
        <v>0</v>
      </c>
      <c r="AL61" s="35">
        <v>0</v>
      </c>
      <c r="AM61" s="35">
        <v>216994</v>
      </c>
      <c r="AN61" s="35">
        <v>0</v>
      </c>
      <c r="AO61" s="35" t="s">
        <v>571</v>
      </c>
      <c r="AP61" s="35" t="s">
        <v>541</v>
      </c>
      <c r="AQ61" s="35" t="s">
        <v>521</v>
      </c>
      <c r="AR61" s="35" t="s">
        <v>522</v>
      </c>
      <c r="AS61" s="35">
        <v>0</v>
      </c>
      <c r="AT61" s="35">
        <v>0</v>
      </c>
      <c r="AU61" s="36"/>
      <c r="AV61" s="36"/>
      <c r="AW61" s="36"/>
      <c r="AX61" s="36"/>
      <c r="AY61" s="36"/>
      <c r="AZ61" s="35">
        <v>0</v>
      </c>
      <c r="BA61" s="36"/>
      <c r="BB61" s="36"/>
      <c r="BC61" s="36"/>
      <c r="BD61" s="36"/>
      <c r="BE61" s="36"/>
      <c r="BF61" s="42">
        <v>45596</v>
      </c>
    </row>
    <row r="62" spans="1:58" s="34" customFormat="1" x14ac:dyDescent="0.35">
      <c r="A62" s="18">
        <v>891300047</v>
      </c>
      <c r="B62" s="19" t="s">
        <v>239</v>
      </c>
      <c r="C62" s="38" t="s">
        <v>75</v>
      </c>
      <c r="D62" s="38" t="s">
        <v>302</v>
      </c>
      <c r="E62" s="39">
        <v>44485</v>
      </c>
      <c r="F62" s="39">
        <v>44501</v>
      </c>
      <c r="G62" s="39">
        <v>44513</v>
      </c>
      <c r="H62" s="40">
        <v>80832</v>
      </c>
      <c r="I62" s="41">
        <v>0</v>
      </c>
      <c r="J62" s="41">
        <v>0</v>
      </c>
      <c r="K62" s="41">
        <v>0</v>
      </c>
      <c r="L62" s="41">
        <v>0</v>
      </c>
      <c r="M62" s="41">
        <v>0</v>
      </c>
      <c r="N62" s="41">
        <v>0</v>
      </c>
      <c r="O62" s="41">
        <v>0</v>
      </c>
      <c r="P62" s="41">
        <v>80832</v>
      </c>
      <c r="Q62" s="41">
        <v>80832</v>
      </c>
      <c r="R62" s="36" t="s">
        <v>509</v>
      </c>
      <c r="S62" s="37" t="s">
        <v>465</v>
      </c>
      <c r="T62" s="36" t="e">
        <v>#N/A</v>
      </c>
      <c r="U62" s="36" t="s">
        <v>509</v>
      </c>
      <c r="V62" s="35">
        <v>79215</v>
      </c>
      <c r="W62" s="36">
        <v>1221922619</v>
      </c>
      <c r="X62" s="36"/>
      <c r="Y62" s="36"/>
      <c r="Z62" s="35">
        <v>0</v>
      </c>
      <c r="AA62" s="35">
        <v>0</v>
      </c>
      <c r="AB62" s="35">
        <v>0</v>
      </c>
      <c r="AC62" s="35">
        <v>0</v>
      </c>
      <c r="AD62" s="35">
        <v>0</v>
      </c>
      <c r="AE62" s="35">
        <v>0</v>
      </c>
      <c r="AF62" s="35">
        <v>0</v>
      </c>
      <c r="AG62" s="35">
        <v>0</v>
      </c>
      <c r="AH62" s="35">
        <v>80832</v>
      </c>
      <c r="AI62" s="35">
        <v>80832</v>
      </c>
      <c r="AJ62" s="35">
        <v>80832</v>
      </c>
      <c r="AK62" s="35">
        <v>0</v>
      </c>
      <c r="AL62" s="35">
        <v>0</v>
      </c>
      <c r="AM62" s="35">
        <v>0</v>
      </c>
      <c r="AN62" s="35">
        <v>0</v>
      </c>
      <c r="AO62" s="35"/>
      <c r="AP62" s="35"/>
      <c r="AQ62" s="35"/>
      <c r="AR62" s="35"/>
      <c r="AS62" s="35">
        <v>80832</v>
      </c>
      <c r="AT62" s="35">
        <v>0</v>
      </c>
      <c r="AU62" s="36"/>
      <c r="AV62" s="36"/>
      <c r="AW62" s="36"/>
      <c r="AX62" s="36"/>
      <c r="AY62" s="36"/>
      <c r="AZ62" s="35">
        <v>0</v>
      </c>
      <c r="BA62" s="36"/>
      <c r="BB62" s="36"/>
      <c r="BC62" s="36"/>
      <c r="BD62" s="36"/>
      <c r="BE62" s="36"/>
      <c r="BF62" s="42">
        <v>45596</v>
      </c>
    </row>
    <row r="63" spans="1:58" s="34" customFormat="1" x14ac:dyDescent="0.35">
      <c r="A63" s="18">
        <v>891300047</v>
      </c>
      <c r="B63" s="19" t="s">
        <v>239</v>
      </c>
      <c r="C63" s="38" t="s">
        <v>76</v>
      </c>
      <c r="D63" s="38" t="s">
        <v>303</v>
      </c>
      <c r="E63" s="39">
        <v>44486</v>
      </c>
      <c r="F63" s="39">
        <v>44501</v>
      </c>
      <c r="G63" s="39">
        <v>44513</v>
      </c>
      <c r="H63" s="40">
        <v>216994</v>
      </c>
      <c r="I63" s="41">
        <v>0</v>
      </c>
      <c r="J63" s="41">
        <v>0</v>
      </c>
      <c r="K63" s="41">
        <v>0</v>
      </c>
      <c r="L63" s="41">
        <v>0</v>
      </c>
      <c r="M63" s="41">
        <v>0</v>
      </c>
      <c r="N63" s="41">
        <v>0</v>
      </c>
      <c r="O63" s="41">
        <v>0</v>
      </c>
      <c r="P63" s="41">
        <v>216994</v>
      </c>
      <c r="Q63" s="41">
        <v>216994</v>
      </c>
      <c r="R63" s="36" t="s">
        <v>507</v>
      </c>
      <c r="S63" s="36" t="str">
        <f>VLOOKUP(D63,'[1]ESTADO DE CADA FACTURA'!$D:$S,16,0)</f>
        <v>Devuelta</v>
      </c>
      <c r="T63" s="36" t="e">
        <v>#N/A</v>
      </c>
      <c r="U63" s="36" t="s">
        <v>507</v>
      </c>
      <c r="V63" s="35">
        <v>0</v>
      </c>
      <c r="W63" s="36"/>
      <c r="X63" s="36"/>
      <c r="Y63" s="36"/>
      <c r="Z63" s="35">
        <v>0</v>
      </c>
      <c r="AA63" s="35">
        <v>216994</v>
      </c>
      <c r="AB63" s="35">
        <v>0</v>
      </c>
      <c r="AC63" s="35">
        <v>0</v>
      </c>
      <c r="AD63" s="35">
        <v>0</v>
      </c>
      <c r="AE63" s="35">
        <v>0</v>
      </c>
      <c r="AF63" s="35">
        <v>0</v>
      </c>
      <c r="AG63" s="35">
        <v>0</v>
      </c>
      <c r="AH63" s="35">
        <v>0</v>
      </c>
      <c r="AI63" s="35">
        <v>216994</v>
      </c>
      <c r="AJ63" s="35">
        <v>216994</v>
      </c>
      <c r="AK63" s="35">
        <v>0</v>
      </c>
      <c r="AL63" s="35">
        <v>0</v>
      </c>
      <c r="AM63" s="35">
        <v>216994</v>
      </c>
      <c r="AN63" s="35">
        <v>0</v>
      </c>
      <c r="AO63" s="35" t="s">
        <v>572</v>
      </c>
      <c r="AP63" s="35" t="s">
        <v>551</v>
      </c>
      <c r="AQ63" s="35" t="s">
        <v>521</v>
      </c>
      <c r="AR63" s="35" t="s">
        <v>522</v>
      </c>
      <c r="AS63" s="35">
        <v>0</v>
      </c>
      <c r="AT63" s="35">
        <v>0</v>
      </c>
      <c r="AU63" s="36"/>
      <c r="AV63" s="36"/>
      <c r="AW63" s="36"/>
      <c r="AX63" s="36"/>
      <c r="AY63" s="36"/>
      <c r="AZ63" s="35">
        <v>0</v>
      </c>
      <c r="BA63" s="36"/>
      <c r="BB63" s="36"/>
      <c r="BC63" s="36"/>
      <c r="BD63" s="36"/>
      <c r="BE63" s="36"/>
      <c r="BF63" s="42">
        <v>45596</v>
      </c>
    </row>
    <row r="64" spans="1:58" s="34" customFormat="1" x14ac:dyDescent="0.35">
      <c r="A64" s="18">
        <v>891300047</v>
      </c>
      <c r="B64" s="19" t="s">
        <v>239</v>
      </c>
      <c r="C64" s="38" t="s">
        <v>77</v>
      </c>
      <c r="D64" s="38" t="s">
        <v>304</v>
      </c>
      <c r="E64" s="39">
        <v>44486</v>
      </c>
      <c r="F64" s="39">
        <v>44501</v>
      </c>
      <c r="G64" s="39">
        <v>44513</v>
      </c>
      <c r="H64" s="40">
        <v>216994</v>
      </c>
      <c r="I64" s="41">
        <v>0</v>
      </c>
      <c r="J64" s="41">
        <v>0</v>
      </c>
      <c r="K64" s="41">
        <v>0</v>
      </c>
      <c r="L64" s="41">
        <v>0</v>
      </c>
      <c r="M64" s="41">
        <v>0</v>
      </c>
      <c r="N64" s="41">
        <v>0</v>
      </c>
      <c r="O64" s="41">
        <v>0</v>
      </c>
      <c r="P64" s="41">
        <v>216994</v>
      </c>
      <c r="Q64" s="41">
        <v>216994</v>
      </c>
      <c r="R64" s="36" t="s">
        <v>507</v>
      </c>
      <c r="S64" s="36" t="str">
        <f>VLOOKUP(D64,'[1]ESTADO DE CADA FACTURA'!$D:$S,16,0)</f>
        <v>Devuelta</v>
      </c>
      <c r="T64" s="36" t="e">
        <v>#N/A</v>
      </c>
      <c r="U64" s="36" t="s">
        <v>507</v>
      </c>
      <c r="V64" s="35">
        <v>0</v>
      </c>
      <c r="W64" s="36"/>
      <c r="X64" s="36"/>
      <c r="Y64" s="36"/>
      <c r="Z64" s="35">
        <v>0</v>
      </c>
      <c r="AA64" s="35">
        <v>216994</v>
      </c>
      <c r="AB64" s="35">
        <v>0</v>
      </c>
      <c r="AC64" s="35">
        <v>0</v>
      </c>
      <c r="AD64" s="35">
        <v>0</v>
      </c>
      <c r="AE64" s="35">
        <v>0</v>
      </c>
      <c r="AF64" s="35">
        <v>0</v>
      </c>
      <c r="AG64" s="35">
        <v>0</v>
      </c>
      <c r="AH64" s="35">
        <v>0</v>
      </c>
      <c r="AI64" s="35">
        <v>216994</v>
      </c>
      <c r="AJ64" s="35">
        <v>216994</v>
      </c>
      <c r="AK64" s="35">
        <v>0</v>
      </c>
      <c r="AL64" s="35">
        <v>0</v>
      </c>
      <c r="AM64" s="35">
        <v>216994</v>
      </c>
      <c r="AN64" s="35">
        <v>0</v>
      </c>
      <c r="AO64" s="35" t="s">
        <v>573</v>
      </c>
      <c r="AP64" s="35" t="s">
        <v>541</v>
      </c>
      <c r="AQ64" s="35" t="s">
        <v>521</v>
      </c>
      <c r="AR64" s="35" t="s">
        <v>522</v>
      </c>
      <c r="AS64" s="35">
        <v>0</v>
      </c>
      <c r="AT64" s="35">
        <v>0</v>
      </c>
      <c r="AU64" s="36"/>
      <c r="AV64" s="36"/>
      <c r="AW64" s="36"/>
      <c r="AX64" s="36"/>
      <c r="AY64" s="36"/>
      <c r="AZ64" s="35">
        <v>0</v>
      </c>
      <c r="BA64" s="36"/>
      <c r="BB64" s="36"/>
      <c r="BC64" s="36"/>
      <c r="BD64" s="36"/>
      <c r="BE64" s="36"/>
      <c r="BF64" s="42">
        <v>45596</v>
      </c>
    </row>
    <row r="65" spans="1:58" s="34" customFormat="1" x14ac:dyDescent="0.35">
      <c r="A65" s="18">
        <v>891300047</v>
      </c>
      <c r="B65" s="19" t="s">
        <v>239</v>
      </c>
      <c r="C65" s="38" t="s">
        <v>58</v>
      </c>
      <c r="D65" s="38" t="s">
        <v>305</v>
      </c>
      <c r="E65" s="39">
        <v>44270</v>
      </c>
      <c r="F65" s="39">
        <v>44531</v>
      </c>
      <c r="G65" s="39">
        <v>44536</v>
      </c>
      <c r="H65" s="40">
        <v>1630135</v>
      </c>
      <c r="I65" s="41">
        <v>0</v>
      </c>
      <c r="J65" s="41">
        <v>0</v>
      </c>
      <c r="K65" s="41">
        <v>0</v>
      </c>
      <c r="L65" s="41">
        <v>0</v>
      </c>
      <c r="M65" s="41">
        <v>0</v>
      </c>
      <c r="N65" s="41">
        <v>0</v>
      </c>
      <c r="O65" s="41">
        <v>0</v>
      </c>
      <c r="P65" s="41">
        <v>1630135</v>
      </c>
      <c r="Q65" s="41">
        <v>1630135</v>
      </c>
      <c r="R65" s="36" t="s">
        <v>507</v>
      </c>
      <c r="S65" s="36" t="str">
        <f>VLOOKUP(D65,'[1]ESTADO DE CADA FACTURA'!$D:$S,16,0)</f>
        <v>Devuelta</v>
      </c>
      <c r="T65" s="36" t="e">
        <v>#N/A</v>
      </c>
      <c r="U65" s="36" t="s">
        <v>507</v>
      </c>
      <c r="V65" s="35">
        <v>0</v>
      </c>
      <c r="W65" s="36"/>
      <c r="X65" s="36"/>
      <c r="Y65" s="36"/>
      <c r="Z65" s="35">
        <v>0</v>
      </c>
      <c r="AA65" s="35">
        <v>1630135</v>
      </c>
      <c r="AB65" s="35">
        <v>0</v>
      </c>
      <c r="AC65" s="35">
        <v>0</v>
      </c>
      <c r="AD65" s="35">
        <v>0</v>
      </c>
      <c r="AE65" s="35">
        <v>0</v>
      </c>
      <c r="AF65" s="35">
        <v>0</v>
      </c>
      <c r="AG65" s="35">
        <v>0</v>
      </c>
      <c r="AH65" s="35">
        <v>0</v>
      </c>
      <c r="AI65" s="35">
        <v>1630135</v>
      </c>
      <c r="AJ65" s="35">
        <v>1630135</v>
      </c>
      <c r="AK65" s="35">
        <v>0</v>
      </c>
      <c r="AL65" s="35">
        <v>0</v>
      </c>
      <c r="AM65" s="35">
        <v>1630135</v>
      </c>
      <c r="AN65" s="35">
        <v>0</v>
      </c>
      <c r="AO65" s="35" t="s">
        <v>574</v>
      </c>
      <c r="AP65" s="35" t="s">
        <v>520</v>
      </c>
      <c r="AQ65" s="35" t="s">
        <v>521</v>
      </c>
      <c r="AR65" s="35" t="s">
        <v>522</v>
      </c>
      <c r="AS65" s="35">
        <v>0</v>
      </c>
      <c r="AT65" s="35">
        <v>0</v>
      </c>
      <c r="AU65" s="36"/>
      <c r="AV65" s="36"/>
      <c r="AW65" s="36"/>
      <c r="AX65" s="36"/>
      <c r="AY65" s="36"/>
      <c r="AZ65" s="35">
        <v>0</v>
      </c>
      <c r="BA65" s="36"/>
      <c r="BB65" s="36"/>
      <c r="BC65" s="36"/>
      <c r="BD65" s="36"/>
      <c r="BE65" s="36"/>
      <c r="BF65" s="42">
        <v>45596</v>
      </c>
    </row>
    <row r="66" spans="1:58" s="34" customFormat="1" x14ac:dyDescent="0.35">
      <c r="A66" s="18">
        <v>891300047</v>
      </c>
      <c r="B66" s="19" t="s">
        <v>239</v>
      </c>
      <c r="C66" s="38" t="s">
        <v>69</v>
      </c>
      <c r="D66" s="38" t="s">
        <v>306</v>
      </c>
      <c r="E66" s="39">
        <v>44432</v>
      </c>
      <c r="F66" s="39">
        <v>44531</v>
      </c>
      <c r="G66" s="39">
        <v>44537</v>
      </c>
      <c r="H66" s="40">
        <v>703003</v>
      </c>
      <c r="I66" s="41">
        <v>0</v>
      </c>
      <c r="J66" s="41">
        <v>0</v>
      </c>
      <c r="K66" s="41">
        <v>0</v>
      </c>
      <c r="L66" s="41">
        <v>0</v>
      </c>
      <c r="M66" s="41">
        <v>0</v>
      </c>
      <c r="N66" s="41">
        <v>0</v>
      </c>
      <c r="O66" s="41">
        <v>0</v>
      </c>
      <c r="P66" s="41">
        <v>703003</v>
      </c>
      <c r="Q66" s="41">
        <v>703003</v>
      </c>
      <c r="R66" s="36" t="s">
        <v>507</v>
      </c>
      <c r="S66" s="36" t="str">
        <f>VLOOKUP(D66,'[1]ESTADO DE CADA FACTURA'!$D:$S,16,0)</f>
        <v>Devuelta</v>
      </c>
      <c r="T66" s="36" t="e">
        <v>#N/A</v>
      </c>
      <c r="U66" s="36" t="s">
        <v>507</v>
      </c>
      <c r="V66" s="35">
        <v>0</v>
      </c>
      <c r="W66" s="36"/>
      <c r="X66" s="36"/>
      <c r="Y66" s="36"/>
      <c r="Z66" s="35">
        <v>0</v>
      </c>
      <c r="AA66" s="35">
        <v>703003</v>
      </c>
      <c r="AB66" s="35">
        <v>0</v>
      </c>
      <c r="AC66" s="35">
        <v>0</v>
      </c>
      <c r="AD66" s="35">
        <v>0</v>
      </c>
      <c r="AE66" s="35">
        <v>0</v>
      </c>
      <c r="AF66" s="35">
        <v>0</v>
      </c>
      <c r="AG66" s="35">
        <v>0</v>
      </c>
      <c r="AH66" s="35">
        <v>0</v>
      </c>
      <c r="AI66" s="35">
        <v>703003</v>
      </c>
      <c r="AJ66" s="35">
        <v>703003</v>
      </c>
      <c r="AK66" s="35">
        <v>0</v>
      </c>
      <c r="AL66" s="35">
        <v>0</v>
      </c>
      <c r="AM66" s="35">
        <v>703003</v>
      </c>
      <c r="AN66" s="35">
        <v>0</v>
      </c>
      <c r="AO66" s="35" t="s">
        <v>575</v>
      </c>
      <c r="AP66" s="35" t="s">
        <v>520</v>
      </c>
      <c r="AQ66" s="35" t="s">
        <v>521</v>
      </c>
      <c r="AR66" s="35" t="s">
        <v>522</v>
      </c>
      <c r="AS66" s="35">
        <v>0</v>
      </c>
      <c r="AT66" s="35">
        <v>0</v>
      </c>
      <c r="AU66" s="36"/>
      <c r="AV66" s="36"/>
      <c r="AW66" s="36"/>
      <c r="AX66" s="36"/>
      <c r="AY66" s="36"/>
      <c r="AZ66" s="35">
        <v>0</v>
      </c>
      <c r="BA66" s="36"/>
      <c r="BB66" s="36"/>
      <c r="BC66" s="36"/>
      <c r="BD66" s="36"/>
      <c r="BE66" s="36"/>
      <c r="BF66" s="42">
        <v>45596</v>
      </c>
    </row>
    <row r="67" spans="1:58" s="34" customFormat="1" x14ac:dyDescent="0.35">
      <c r="A67" s="18">
        <v>891300047</v>
      </c>
      <c r="B67" s="19" t="s">
        <v>239</v>
      </c>
      <c r="C67" s="38" t="s">
        <v>78</v>
      </c>
      <c r="D67" s="38" t="s">
        <v>307</v>
      </c>
      <c r="E67" s="39">
        <v>44504</v>
      </c>
      <c r="F67" s="39">
        <v>44531</v>
      </c>
      <c r="G67" s="39">
        <v>44545</v>
      </c>
      <c r="H67" s="40">
        <v>80832</v>
      </c>
      <c r="I67" s="41">
        <v>0</v>
      </c>
      <c r="J67" s="41">
        <v>0</v>
      </c>
      <c r="K67" s="41">
        <v>0</v>
      </c>
      <c r="L67" s="41">
        <v>0</v>
      </c>
      <c r="M67" s="41">
        <v>0</v>
      </c>
      <c r="N67" s="41">
        <v>0</v>
      </c>
      <c r="O67" s="41">
        <v>0</v>
      </c>
      <c r="P67" s="41">
        <v>80832</v>
      </c>
      <c r="Q67" s="41">
        <v>80832</v>
      </c>
      <c r="R67" s="36" t="s">
        <v>508</v>
      </c>
      <c r="S67" s="37" t="s">
        <v>465</v>
      </c>
      <c r="T67" s="36" t="e">
        <v>#N/A</v>
      </c>
      <c r="U67" s="36" t="s">
        <v>508</v>
      </c>
      <c r="V67" s="35">
        <v>0</v>
      </c>
      <c r="W67" s="36"/>
      <c r="X67" s="36"/>
      <c r="Y67" s="36"/>
      <c r="Z67" s="35">
        <v>0</v>
      </c>
      <c r="AA67" s="35">
        <v>0</v>
      </c>
      <c r="AB67" s="35">
        <v>0</v>
      </c>
      <c r="AC67" s="35">
        <v>80832</v>
      </c>
      <c r="AD67" s="35">
        <v>0</v>
      </c>
      <c r="AE67" s="35">
        <v>0</v>
      </c>
      <c r="AF67" s="35">
        <v>0</v>
      </c>
      <c r="AG67" s="35">
        <v>0</v>
      </c>
      <c r="AH67" s="35">
        <v>0</v>
      </c>
      <c r="AI67" s="35">
        <v>80832</v>
      </c>
      <c r="AJ67" s="35">
        <v>80832</v>
      </c>
      <c r="AK67" s="35">
        <v>80832</v>
      </c>
      <c r="AL67" s="35">
        <v>0</v>
      </c>
      <c r="AM67" s="35">
        <v>0</v>
      </c>
      <c r="AN67" s="35">
        <v>0</v>
      </c>
      <c r="AO67" s="35"/>
      <c r="AP67" s="35"/>
      <c r="AQ67" s="35"/>
      <c r="AR67" s="35"/>
      <c r="AS67" s="35">
        <v>0</v>
      </c>
      <c r="AT67" s="35">
        <v>0</v>
      </c>
      <c r="AU67" s="36"/>
      <c r="AV67" s="36"/>
      <c r="AW67" s="36"/>
      <c r="AX67" s="36"/>
      <c r="AY67" s="36"/>
      <c r="AZ67" s="35">
        <v>0</v>
      </c>
      <c r="BA67" s="36"/>
      <c r="BB67" s="36"/>
      <c r="BC67" s="36"/>
      <c r="BD67" s="36"/>
      <c r="BE67" s="36"/>
      <c r="BF67" s="42">
        <v>45596</v>
      </c>
    </row>
    <row r="68" spans="1:58" s="34" customFormat="1" x14ac:dyDescent="0.35">
      <c r="A68" s="18">
        <v>891300047</v>
      </c>
      <c r="B68" s="19" t="s">
        <v>239</v>
      </c>
      <c r="C68" s="38" t="s">
        <v>81</v>
      </c>
      <c r="D68" s="38" t="s">
        <v>308</v>
      </c>
      <c r="E68" s="39">
        <v>44524</v>
      </c>
      <c r="F68" s="39">
        <v>44531</v>
      </c>
      <c r="G68" s="39">
        <v>44545</v>
      </c>
      <c r="H68" s="40">
        <v>80832</v>
      </c>
      <c r="I68" s="41">
        <v>0</v>
      </c>
      <c r="J68" s="41">
        <v>0</v>
      </c>
      <c r="K68" s="41">
        <v>0</v>
      </c>
      <c r="L68" s="41">
        <v>0</v>
      </c>
      <c r="M68" s="41">
        <v>0</v>
      </c>
      <c r="N68" s="41">
        <v>0</v>
      </c>
      <c r="O68" s="41">
        <v>0</v>
      </c>
      <c r="P68" s="41">
        <v>80832</v>
      </c>
      <c r="Q68" s="41">
        <v>80832</v>
      </c>
      <c r="R68" s="36" t="s">
        <v>509</v>
      </c>
      <c r="S68" s="37" t="s">
        <v>465</v>
      </c>
      <c r="T68" s="36" t="e">
        <v>#N/A</v>
      </c>
      <c r="U68" s="36" t="s">
        <v>509</v>
      </c>
      <c r="V68" s="35">
        <v>79215</v>
      </c>
      <c r="W68" s="36">
        <v>1221928287</v>
      </c>
      <c r="X68" s="36"/>
      <c r="Y68" s="36"/>
      <c r="Z68" s="35">
        <v>0</v>
      </c>
      <c r="AA68" s="35">
        <v>0</v>
      </c>
      <c r="AB68" s="35">
        <v>0</v>
      </c>
      <c r="AC68" s="35">
        <v>0</v>
      </c>
      <c r="AD68" s="35">
        <v>0</v>
      </c>
      <c r="AE68" s="35">
        <v>0</v>
      </c>
      <c r="AF68" s="35">
        <v>0</v>
      </c>
      <c r="AG68" s="35">
        <v>0</v>
      </c>
      <c r="AH68" s="35">
        <v>80832</v>
      </c>
      <c r="AI68" s="35">
        <v>80832</v>
      </c>
      <c r="AJ68" s="35">
        <v>80832</v>
      </c>
      <c r="AK68" s="35">
        <v>0</v>
      </c>
      <c r="AL68" s="35">
        <v>0</v>
      </c>
      <c r="AM68" s="35">
        <v>0</v>
      </c>
      <c r="AN68" s="35">
        <v>0</v>
      </c>
      <c r="AO68" s="35"/>
      <c r="AP68" s="35"/>
      <c r="AQ68" s="35"/>
      <c r="AR68" s="35"/>
      <c r="AS68" s="35">
        <v>80832</v>
      </c>
      <c r="AT68" s="35">
        <v>0</v>
      </c>
      <c r="AU68" s="36"/>
      <c r="AV68" s="36"/>
      <c r="AW68" s="36"/>
      <c r="AX68" s="36"/>
      <c r="AY68" s="36"/>
      <c r="AZ68" s="35">
        <v>0</v>
      </c>
      <c r="BA68" s="36"/>
      <c r="BB68" s="36"/>
      <c r="BC68" s="36"/>
      <c r="BD68" s="36"/>
      <c r="BE68" s="36"/>
      <c r="BF68" s="42">
        <v>45596</v>
      </c>
    </row>
    <row r="69" spans="1:58" s="34" customFormat="1" x14ac:dyDescent="0.35">
      <c r="A69" s="18">
        <v>891300047</v>
      </c>
      <c r="B69" s="19" t="s">
        <v>239</v>
      </c>
      <c r="C69" s="38" t="s">
        <v>68</v>
      </c>
      <c r="D69" s="38" t="s">
        <v>309</v>
      </c>
      <c r="E69" s="39">
        <v>44432</v>
      </c>
      <c r="F69" s="39">
        <v>44589</v>
      </c>
      <c r="G69" s="39">
        <v>44572</v>
      </c>
      <c r="H69" s="40">
        <v>389606</v>
      </c>
      <c r="I69" s="41">
        <v>0</v>
      </c>
      <c r="J69" s="41">
        <v>0</v>
      </c>
      <c r="K69" s="41">
        <v>0</v>
      </c>
      <c r="L69" s="41">
        <v>0</v>
      </c>
      <c r="M69" s="41">
        <v>0</v>
      </c>
      <c r="N69" s="41">
        <v>0</v>
      </c>
      <c r="O69" s="41">
        <v>0</v>
      </c>
      <c r="P69" s="41">
        <v>389606</v>
      </c>
      <c r="Q69" s="41">
        <v>389606</v>
      </c>
      <c r="R69" s="36" t="s">
        <v>507</v>
      </c>
      <c r="S69" s="36" t="str">
        <f>VLOOKUP(D69,'[1]ESTADO DE CADA FACTURA'!$D:$S,16,0)</f>
        <v>Devuelta</v>
      </c>
      <c r="T69" s="36" t="e">
        <v>#N/A</v>
      </c>
      <c r="U69" s="36" t="s">
        <v>507</v>
      </c>
      <c r="V69" s="35">
        <v>0</v>
      </c>
      <c r="W69" s="36"/>
      <c r="X69" s="36"/>
      <c r="Y69" s="36"/>
      <c r="Z69" s="35">
        <v>0</v>
      </c>
      <c r="AA69" s="35">
        <v>389606</v>
      </c>
      <c r="AB69" s="35">
        <v>0</v>
      </c>
      <c r="AC69" s="35">
        <v>0</v>
      </c>
      <c r="AD69" s="35">
        <v>0</v>
      </c>
      <c r="AE69" s="35">
        <v>0</v>
      </c>
      <c r="AF69" s="35">
        <v>0</v>
      </c>
      <c r="AG69" s="35">
        <v>0</v>
      </c>
      <c r="AH69" s="35">
        <v>0</v>
      </c>
      <c r="AI69" s="35">
        <v>389606</v>
      </c>
      <c r="AJ69" s="35">
        <v>389606</v>
      </c>
      <c r="AK69" s="35">
        <v>0</v>
      </c>
      <c r="AL69" s="35">
        <v>0</v>
      </c>
      <c r="AM69" s="35">
        <v>389606</v>
      </c>
      <c r="AN69" s="35">
        <v>0</v>
      </c>
      <c r="AO69" s="35" t="s">
        <v>576</v>
      </c>
      <c r="AP69" s="35" t="s">
        <v>520</v>
      </c>
      <c r="AQ69" s="35" t="s">
        <v>521</v>
      </c>
      <c r="AR69" s="35" t="s">
        <v>522</v>
      </c>
      <c r="AS69" s="35">
        <v>0</v>
      </c>
      <c r="AT69" s="35">
        <v>0</v>
      </c>
      <c r="AU69" s="36"/>
      <c r="AV69" s="36"/>
      <c r="AW69" s="36"/>
      <c r="AX69" s="36"/>
      <c r="AY69" s="36"/>
      <c r="AZ69" s="35">
        <v>0</v>
      </c>
      <c r="BA69" s="36"/>
      <c r="BB69" s="36"/>
      <c r="BC69" s="36"/>
      <c r="BD69" s="36"/>
      <c r="BE69" s="36"/>
      <c r="BF69" s="42">
        <v>45596</v>
      </c>
    </row>
    <row r="70" spans="1:58" s="34" customFormat="1" x14ac:dyDescent="0.35">
      <c r="A70" s="18">
        <v>891300047</v>
      </c>
      <c r="B70" s="19" t="s">
        <v>239</v>
      </c>
      <c r="C70" s="38" t="s">
        <v>79</v>
      </c>
      <c r="D70" s="38" t="s">
        <v>310</v>
      </c>
      <c r="E70" s="39">
        <v>44512</v>
      </c>
      <c r="F70" s="39">
        <v>44589</v>
      </c>
      <c r="G70" s="39">
        <v>44572</v>
      </c>
      <c r="H70" s="40">
        <v>2540818</v>
      </c>
      <c r="I70" s="41">
        <v>0</v>
      </c>
      <c r="J70" s="41">
        <v>0</v>
      </c>
      <c r="K70" s="41">
        <v>0</v>
      </c>
      <c r="L70" s="41">
        <v>0</v>
      </c>
      <c r="M70" s="41">
        <v>0</v>
      </c>
      <c r="N70" s="41">
        <v>0</v>
      </c>
      <c r="O70" s="41">
        <v>0</v>
      </c>
      <c r="P70" s="41">
        <v>2540818</v>
      </c>
      <c r="Q70" s="41">
        <v>2540818</v>
      </c>
      <c r="R70" s="36" t="s">
        <v>507</v>
      </c>
      <c r="S70" s="36" t="str">
        <f>VLOOKUP(D70,'[1]ESTADO DE CADA FACTURA'!$D:$S,16,0)</f>
        <v>Devuelta</v>
      </c>
      <c r="T70" s="36" t="e">
        <v>#N/A</v>
      </c>
      <c r="U70" s="36" t="s">
        <v>507</v>
      </c>
      <c r="V70" s="35">
        <v>0</v>
      </c>
      <c r="W70" s="36"/>
      <c r="X70" s="36"/>
      <c r="Y70" s="36"/>
      <c r="Z70" s="35">
        <v>0</v>
      </c>
      <c r="AA70" s="35">
        <v>2540818</v>
      </c>
      <c r="AB70" s="35">
        <v>0</v>
      </c>
      <c r="AC70" s="35">
        <v>0</v>
      </c>
      <c r="AD70" s="35">
        <v>0</v>
      </c>
      <c r="AE70" s="35">
        <v>0</v>
      </c>
      <c r="AF70" s="35">
        <v>0</v>
      </c>
      <c r="AG70" s="35">
        <v>0</v>
      </c>
      <c r="AH70" s="35">
        <v>0</v>
      </c>
      <c r="AI70" s="35">
        <v>2540818</v>
      </c>
      <c r="AJ70" s="35">
        <v>2540818</v>
      </c>
      <c r="AK70" s="35">
        <v>0</v>
      </c>
      <c r="AL70" s="35">
        <v>0</v>
      </c>
      <c r="AM70" s="35">
        <v>2540818</v>
      </c>
      <c r="AN70" s="35">
        <v>0</v>
      </c>
      <c r="AO70" s="35" t="s">
        <v>577</v>
      </c>
      <c r="AP70" s="35" t="s">
        <v>520</v>
      </c>
      <c r="AQ70" s="35" t="s">
        <v>521</v>
      </c>
      <c r="AR70" s="35" t="s">
        <v>522</v>
      </c>
      <c r="AS70" s="35">
        <v>0</v>
      </c>
      <c r="AT70" s="35">
        <v>0</v>
      </c>
      <c r="AU70" s="36"/>
      <c r="AV70" s="36"/>
      <c r="AW70" s="36"/>
      <c r="AX70" s="36"/>
      <c r="AY70" s="36"/>
      <c r="AZ70" s="35">
        <v>0</v>
      </c>
      <c r="BA70" s="36"/>
      <c r="BB70" s="36"/>
      <c r="BC70" s="36"/>
      <c r="BD70" s="36"/>
      <c r="BE70" s="36"/>
      <c r="BF70" s="42">
        <v>45596</v>
      </c>
    </row>
    <row r="71" spans="1:58" s="34" customFormat="1" x14ac:dyDescent="0.35">
      <c r="A71" s="18">
        <v>891300047</v>
      </c>
      <c r="B71" s="19" t="s">
        <v>239</v>
      </c>
      <c r="C71" s="38" t="s">
        <v>80</v>
      </c>
      <c r="D71" s="38" t="s">
        <v>311</v>
      </c>
      <c r="E71" s="39">
        <v>44523</v>
      </c>
      <c r="F71" s="39">
        <v>44589</v>
      </c>
      <c r="G71" s="39">
        <v>44572</v>
      </c>
      <c r="H71" s="40">
        <v>372329</v>
      </c>
      <c r="I71" s="41">
        <v>0</v>
      </c>
      <c r="J71" s="41">
        <v>0</v>
      </c>
      <c r="K71" s="41">
        <v>0</v>
      </c>
      <c r="L71" s="41">
        <v>0</v>
      </c>
      <c r="M71" s="41">
        <v>0</v>
      </c>
      <c r="N71" s="41">
        <v>0</v>
      </c>
      <c r="O71" s="41">
        <v>0</v>
      </c>
      <c r="P71" s="41">
        <v>372329</v>
      </c>
      <c r="Q71" s="41">
        <v>372329</v>
      </c>
      <c r="R71" s="36" t="s">
        <v>507</v>
      </c>
      <c r="S71" s="36" t="str">
        <f>VLOOKUP(D71,'[1]ESTADO DE CADA FACTURA'!$D:$S,16,0)</f>
        <v>Devuelta</v>
      </c>
      <c r="T71" s="36" t="e">
        <v>#N/A</v>
      </c>
      <c r="U71" s="36" t="s">
        <v>507</v>
      </c>
      <c r="V71" s="35">
        <v>0</v>
      </c>
      <c r="W71" s="36"/>
      <c r="X71" s="36"/>
      <c r="Y71" s="36"/>
      <c r="Z71" s="35">
        <v>0</v>
      </c>
      <c r="AA71" s="35">
        <v>372329</v>
      </c>
      <c r="AB71" s="35">
        <v>0</v>
      </c>
      <c r="AC71" s="35">
        <v>0</v>
      </c>
      <c r="AD71" s="35">
        <v>0</v>
      </c>
      <c r="AE71" s="35">
        <v>0</v>
      </c>
      <c r="AF71" s="35">
        <v>0</v>
      </c>
      <c r="AG71" s="35">
        <v>0</v>
      </c>
      <c r="AH71" s="35">
        <v>0</v>
      </c>
      <c r="AI71" s="35">
        <v>372329</v>
      </c>
      <c r="AJ71" s="35">
        <v>372329</v>
      </c>
      <c r="AK71" s="35">
        <v>0</v>
      </c>
      <c r="AL71" s="35">
        <v>0</v>
      </c>
      <c r="AM71" s="35">
        <v>372329</v>
      </c>
      <c r="AN71" s="35">
        <v>0</v>
      </c>
      <c r="AO71" s="35" t="s">
        <v>578</v>
      </c>
      <c r="AP71" s="35" t="s">
        <v>520</v>
      </c>
      <c r="AQ71" s="35" t="s">
        <v>521</v>
      </c>
      <c r="AR71" s="35" t="s">
        <v>522</v>
      </c>
      <c r="AS71" s="35">
        <v>0</v>
      </c>
      <c r="AT71" s="35">
        <v>0</v>
      </c>
      <c r="AU71" s="36"/>
      <c r="AV71" s="36"/>
      <c r="AW71" s="36"/>
      <c r="AX71" s="36"/>
      <c r="AY71" s="36"/>
      <c r="AZ71" s="35">
        <v>0</v>
      </c>
      <c r="BA71" s="36"/>
      <c r="BB71" s="36"/>
      <c r="BC71" s="36"/>
      <c r="BD71" s="36"/>
      <c r="BE71" s="36"/>
      <c r="BF71" s="42">
        <v>45596</v>
      </c>
    </row>
    <row r="72" spans="1:58" s="34" customFormat="1" x14ac:dyDescent="0.35">
      <c r="A72" s="18">
        <v>891300047</v>
      </c>
      <c r="B72" s="19" t="s">
        <v>239</v>
      </c>
      <c r="C72" s="38" t="s">
        <v>82</v>
      </c>
      <c r="D72" s="38" t="s">
        <v>312</v>
      </c>
      <c r="E72" s="39">
        <v>44525</v>
      </c>
      <c r="F72" s="39">
        <v>44589</v>
      </c>
      <c r="G72" s="39">
        <v>44572</v>
      </c>
      <c r="H72" s="40">
        <v>216994</v>
      </c>
      <c r="I72" s="41">
        <v>0</v>
      </c>
      <c r="J72" s="41">
        <v>0</v>
      </c>
      <c r="K72" s="41">
        <v>0</v>
      </c>
      <c r="L72" s="41">
        <v>0</v>
      </c>
      <c r="M72" s="41">
        <v>0</v>
      </c>
      <c r="N72" s="41">
        <v>0</v>
      </c>
      <c r="O72" s="41">
        <v>0</v>
      </c>
      <c r="P72" s="41">
        <v>216994</v>
      </c>
      <c r="Q72" s="41">
        <v>216994</v>
      </c>
      <c r="R72" s="36" t="s">
        <v>507</v>
      </c>
      <c r="S72" s="36" t="str">
        <f>VLOOKUP(D72,'[1]ESTADO DE CADA FACTURA'!$D:$S,16,0)</f>
        <v>Devuelta</v>
      </c>
      <c r="T72" s="36" t="e">
        <v>#N/A</v>
      </c>
      <c r="U72" s="36" t="s">
        <v>507</v>
      </c>
      <c r="V72" s="35">
        <v>0</v>
      </c>
      <c r="W72" s="36"/>
      <c r="X72" s="36"/>
      <c r="Y72" s="36"/>
      <c r="Z72" s="35">
        <v>0</v>
      </c>
      <c r="AA72" s="35">
        <v>216994</v>
      </c>
      <c r="AB72" s="35">
        <v>0</v>
      </c>
      <c r="AC72" s="35">
        <v>0</v>
      </c>
      <c r="AD72" s="35">
        <v>0</v>
      </c>
      <c r="AE72" s="35">
        <v>0</v>
      </c>
      <c r="AF72" s="35">
        <v>0</v>
      </c>
      <c r="AG72" s="35">
        <v>0</v>
      </c>
      <c r="AH72" s="35">
        <v>0</v>
      </c>
      <c r="AI72" s="35">
        <v>216994</v>
      </c>
      <c r="AJ72" s="35">
        <v>216994</v>
      </c>
      <c r="AK72" s="35">
        <v>0</v>
      </c>
      <c r="AL72" s="35">
        <v>0</v>
      </c>
      <c r="AM72" s="35">
        <v>216994</v>
      </c>
      <c r="AN72" s="35">
        <v>0</v>
      </c>
      <c r="AO72" s="35" t="s">
        <v>579</v>
      </c>
      <c r="AP72" s="35" t="s">
        <v>538</v>
      </c>
      <c r="AQ72" s="35" t="s">
        <v>521</v>
      </c>
      <c r="AR72" s="35" t="s">
        <v>522</v>
      </c>
      <c r="AS72" s="35">
        <v>0</v>
      </c>
      <c r="AT72" s="35">
        <v>0</v>
      </c>
      <c r="AU72" s="36"/>
      <c r="AV72" s="36"/>
      <c r="AW72" s="36"/>
      <c r="AX72" s="36"/>
      <c r="AY72" s="36"/>
      <c r="AZ72" s="35">
        <v>0</v>
      </c>
      <c r="BA72" s="36"/>
      <c r="BB72" s="36"/>
      <c r="BC72" s="36"/>
      <c r="BD72" s="36"/>
      <c r="BE72" s="36"/>
      <c r="BF72" s="42">
        <v>45596</v>
      </c>
    </row>
    <row r="73" spans="1:58" s="34" customFormat="1" x14ac:dyDescent="0.35">
      <c r="A73" s="18">
        <v>891300047</v>
      </c>
      <c r="B73" s="19" t="s">
        <v>239</v>
      </c>
      <c r="C73" s="38" t="s">
        <v>83</v>
      </c>
      <c r="D73" s="38" t="s">
        <v>313</v>
      </c>
      <c r="E73" s="39">
        <v>44525</v>
      </c>
      <c r="F73" s="39">
        <v>44589</v>
      </c>
      <c r="G73" s="39">
        <v>44572</v>
      </c>
      <c r="H73" s="40">
        <v>216994</v>
      </c>
      <c r="I73" s="41">
        <v>0</v>
      </c>
      <c r="J73" s="41">
        <v>0</v>
      </c>
      <c r="K73" s="41">
        <v>0</v>
      </c>
      <c r="L73" s="41">
        <v>0</v>
      </c>
      <c r="M73" s="41">
        <v>0</v>
      </c>
      <c r="N73" s="41">
        <v>0</v>
      </c>
      <c r="O73" s="41">
        <v>0</v>
      </c>
      <c r="P73" s="41">
        <v>216994</v>
      </c>
      <c r="Q73" s="41">
        <v>216994</v>
      </c>
      <c r="R73" s="36" t="s">
        <v>507</v>
      </c>
      <c r="S73" s="36" t="str">
        <f>VLOOKUP(D73,'[1]ESTADO DE CADA FACTURA'!$D:$S,16,0)</f>
        <v>Devuelta</v>
      </c>
      <c r="T73" s="36" t="e">
        <v>#N/A</v>
      </c>
      <c r="U73" s="36" t="s">
        <v>507</v>
      </c>
      <c r="V73" s="35">
        <v>0</v>
      </c>
      <c r="W73" s="36"/>
      <c r="X73" s="36"/>
      <c r="Y73" s="36"/>
      <c r="Z73" s="35">
        <v>0</v>
      </c>
      <c r="AA73" s="35">
        <v>216994</v>
      </c>
      <c r="AB73" s="35">
        <v>0</v>
      </c>
      <c r="AC73" s="35">
        <v>0</v>
      </c>
      <c r="AD73" s="35">
        <v>0</v>
      </c>
      <c r="AE73" s="35">
        <v>0</v>
      </c>
      <c r="AF73" s="35">
        <v>0</v>
      </c>
      <c r="AG73" s="35">
        <v>0</v>
      </c>
      <c r="AH73" s="35">
        <v>0</v>
      </c>
      <c r="AI73" s="35">
        <v>216994</v>
      </c>
      <c r="AJ73" s="35">
        <v>216994</v>
      </c>
      <c r="AK73" s="35">
        <v>0</v>
      </c>
      <c r="AL73" s="35">
        <v>0</v>
      </c>
      <c r="AM73" s="35">
        <v>216994</v>
      </c>
      <c r="AN73" s="35">
        <v>0</v>
      </c>
      <c r="AO73" s="35" t="s">
        <v>580</v>
      </c>
      <c r="AP73" s="35" t="s">
        <v>538</v>
      </c>
      <c r="AQ73" s="35" t="s">
        <v>521</v>
      </c>
      <c r="AR73" s="35" t="s">
        <v>522</v>
      </c>
      <c r="AS73" s="35">
        <v>0</v>
      </c>
      <c r="AT73" s="35">
        <v>0</v>
      </c>
      <c r="AU73" s="36"/>
      <c r="AV73" s="36"/>
      <c r="AW73" s="36"/>
      <c r="AX73" s="36"/>
      <c r="AY73" s="36"/>
      <c r="AZ73" s="35">
        <v>0</v>
      </c>
      <c r="BA73" s="36"/>
      <c r="BB73" s="36"/>
      <c r="BC73" s="36"/>
      <c r="BD73" s="36"/>
      <c r="BE73" s="36"/>
      <c r="BF73" s="42">
        <v>45596</v>
      </c>
    </row>
    <row r="74" spans="1:58" s="34" customFormat="1" x14ac:dyDescent="0.35">
      <c r="A74" s="18">
        <v>891300047</v>
      </c>
      <c r="B74" s="19" t="s">
        <v>239</v>
      </c>
      <c r="C74" s="38" t="s">
        <v>84</v>
      </c>
      <c r="D74" s="38" t="s">
        <v>314</v>
      </c>
      <c r="E74" s="39">
        <v>44617</v>
      </c>
      <c r="F74" s="39">
        <v>44648</v>
      </c>
      <c r="G74" s="39">
        <v>44637</v>
      </c>
      <c r="H74" s="40">
        <v>297826</v>
      </c>
      <c r="I74" s="41">
        <v>0</v>
      </c>
      <c r="J74" s="41">
        <v>0</v>
      </c>
      <c r="K74" s="41">
        <v>0</v>
      </c>
      <c r="L74" s="41">
        <v>0</v>
      </c>
      <c r="M74" s="41">
        <v>0</v>
      </c>
      <c r="N74" s="41">
        <v>0</v>
      </c>
      <c r="O74" s="41">
        <v>0</v>
      </c>
      <c r="P74" s="41">
        <v>297826</v>
      </c>
      <c r="Q74" s="41">
        <v>297826</v>
      </c>
      <c r="R74" s="36" t="s">
        <v>507</v>
      </c>
      <c r="S74" s="36" t="str">
        <f>VLOOKUP(D74,'[1]ESTADO DE CADA FACTURA'!$D:$S,16,0)</f>
        <v>Devuelta</v>
      </c>
      <c r="T74" s="36" t="e">
        <v>#N/A</v>
      </c>
      <c r="U74" s="36" t="s">
        <v>507</v>
      </c>
      <c r="V74" s="35">
        <v>0</v>
      </c>
      <c r="W74" s="36"/>
      <c r="X74" s="36"/>
      <c r="Y74" s="36"/>
      <c r="Z74" s="35">
        <v>0</v>
      </c>
      <c r="AA74" s="35">
        <v>297826</v>
      </c>
      <c r="AB74" s="35">
        <v>0</v>
      </c>
      <c r="AC74" s="35">
        <v>0</v>
      </c>
      <c r="AD74" s="35">
        <v>0</v>
      </c>
      <c r="AE74" s="35">
        <v>0</v>
      </c>
      <c r="AF74" s="35">
        <v>0</v>
      </c>
      <c r="AG74" s="35">
        <v>0</v>
      </c>
      <c r="AH74" s="35">
        <v>0</v>
      </c>
      <c r="AI74" s="35">
        <v>297826</v>
      </c>
      <c r="AJ74" s="35">
        <v>297826</v>
      </c>
      <c r="AK74" s="35">
        <v>0</v>
      </c>
      <c r="AL74" s="35">
        <v>0</v>
      </c>
      <c r="AM74" s="35">
        <v>297826</v>
      </c>
      <c r="AN74" s="35">
        <v>0</v>
      </c>
      <c r="AO74" s="35" t="s">
        <v>581</v>
      </c>
      <c r="AP74" s="35" t="s">
        <v>538</v>
      </c>
      <c r="AQ74" s="35" t="s">
        <v>521</v>
      </c>
      <c r="AR74" s="35" t="s">
        <v>522</v>
      </c>
      <c r="AS74" s="35">
        <v>0</v>
      </c>
      <c r="AT74" s="35">
        <v>0</v>
      </c>
      <c r="AU74" s="36"/>
      <c r="AV74" s="36"/>
      <c r="AW74" s="36"/>
      <c r="AX74" s="36"/>
      <c r="AY74" s="36"/>
      <c r="AZ74" s="35">
        <v>0</v>
      </c>
      <c r="BA74" s="36"/>
      <c r="BB74" s="36"/>
      <c r="BC74" s="36"/>
      <c r="BD74" s="36"/>
      <c r="BE74" s="36"/>
      <c r="BF74" s="42">
        <v>45596</v>
      </c>
    </row>
    <row r="75" spans="1:58" s="34" customFormat="1" x14ac:dyDescent="0.35">
      <c r="A75" s="18">
        <v>891300047</v>
      </c>
      <c r="B75" s="19" t="s">
        <v>239</v>
      </c>
      <c r="C75" s="38" t="s">
        <v>86</v>
      </c>
      <c r="D75" s="38" t="s">
        <v>315</v>
      </c>
      <c r="E75" s="39">
        <v>44623</v>
      </c>
      <c r="F75" s="39">
        <v>44679</v>
      </c>
      <c r="G75" s="39">
        <v>44664</v>
      </c>
      <c r="H75" s="40">
        <v>216994</v>
      </c>
      <c r="I75" s="41">
        <v>0</v>
      </c>
      <c r="J75" s="41">
        <v>0</v>
      </c>
      <c r="K75" s="41">
        <v>0</v>
      </c>
      <c r="L75" s="41">
        <v>0</v>
      </c>
      <c r="M75" s="41">
        <v>0</v>
      </c>
      <c r="N75" s="41">
        <v>0</v>
      </c>
      <c r="O75" s="41">
        <v>0</v>
      </c>
      <c r="P75" s="41">
        <v>216994</v>
      </c>
      <c r="Q75" s="41">
        <v>216994</v>
      </c>
      <c r="R75" s="36" t="s">
        <v>507</v>
      </c>
      <c r="S75" s="36" t="str">
        <f>VLOOKUP(D75,'[1]ESTADO DE CADA FACTURA'!$D:$S,16,0)</f>
        <v>Devuelta</v>
      </c>
      <c r="T75" s="36" t="e">
        <v>#N/A</v>
      </c>
      <c r="U75" s="36" t="s">
        <v>507</v>
      </c>
      <c r="V75" s="35">
        <v>0</v>
      </c>
      <c r="W75" s="36"/>
      <c r="X75" s="36"/>
      <c r="Y75" s="36"/>
      <c r="Z75" s="35">
        <v>0</v>
      </c>
      <c r="AA75" s="35">
        <v>216994</v>
      </c>
      <c r="AB75" s="35">
        <v>0</v>
      </c>
      <c r="AC75" s="35">
        <v>0</v>
      </c>
      <c r="AD75" s="35">
        <v>0</v>
      </c>
      <c r="AE75" s="35">
        <v>0</v>
      </c>
      <c r="AF75" s="35">
        <v>0</v>
      </c>
      <c r="AG75" s="35">
        <v>0</v>
      </c>
      <c r="AH75" s="35">
        <v>0</v>
      </c>
      <c r="AI75" s="35">
        <v>216994</v>
      </c>
      <c r="AJ75" s="35">
        <v>216994</v>
      </c>
      <c r="AK75" s="35">
        <v>0</v>
      </c>
      <c r="AL75" s="35">
        <v>0</v>
      </c>
      <c r="AM75" s="35">
        <v>216994</v>
      </c>
      <c r="AN75" s="35">
        <v>0</v>
      </c>
      <c r="AO75" s="35" t="s">
        <v>582</v>
      </c>
      <c r="AP75" s="35" t="s">
        <v>583</v>
      </c>
      <c r="AQ75" s="35" t="s">
        <v>521</v>
      </c>
      <c r="AR75" s="35" t="s">
        <v>522</v>
      </c>
      <c r="AS75" s="35">
        <v>0</v>
      </c>
      <c r="AT75" s="35">
        <v>0</v>
      </c>
      <c r="AU75" s="36"/>
      <c r="AV75" s="36"/>
      <c r="AW75" s="36"/>
      <c r="AX75" s="36"/>
      <c r="AY75" s="36"/>
      <c r="AZ75" s="35">
        <v>0</v>
      </c>
      <c r="BA75" s="36"/>
      <c r="BB75" s="36"/>
      <c r="BC75" s="36"/>
      <c r="BD75" s="36"/>
      <c r="BE75" s="36"/>
      <c r="BF75" s="42">
        <v>45596</v>
      </c>
    </row>
    <row r="76" spans="1:58" s="34" customFormat="1" x14ac:dyDescent="0.35">
      <c r="A76" s="18">
        <v>891300047</v>
      </c>
      <c r="B76" s="19" t="s">
        <v>239</v>
      </c>
      <c r="C76" s="38" t="s">
        <v>87</v>
      </c>
      <c r="D76" s="38" t="s">
        <v>316</v>
      </c>
      <c r="E76" s="39">
        <v>44707</v>
      </c>
      <c r="F76" s="39">
        <v>44740</v>
      </c>
      <c r="G76" s="39">
        <v>44727</v>
      </c>
      <c r="H76" s="40">
        <v>203989</v>
      </c>
      <c r="I76" s="41">
        <v>0</v>
      </c>
      <c r="J76" s="41">
        <v>0</v>
      </c>
      <c r="K76" s="41">
        <v>0</v>
      </c>
      <c r="L76" s="41">
        <v>0</v>
      </c>
      <c r="M76" s="41">
        <v>0</v>
      </c>
      <c r="N76" s="41">
        <v>0</v>
      </c>
      <c r="O76" s="41">
        <v>0</v>
      </c>
      <c r="P76" s="41">
        <v>203989</v>
      </c>
      <c r="Q76" s="41">
        <v>203989</v>
      </c>
      <c r="R76" s="36" t="s">
        <v>507</v>
      </c>
      <c r="S76" s="36" t="str">
        <f>VLOOKUP(D76,'[1]ESTADO DE CADA FACTURA'!$D:$S,16,0)</f>
        <v>Devuelta</v>
      </c>
      <c r="T76" s="36" t="e">
        <v>#N/A</v>
      </c>
      <c r="U76" s="36" t="s">
        <v>507</v>
      </c>
      <c r="V76" s="35">
        <v>0</v>
      </c>
      <c r="W76" s="36"/>
      <c r="X76" s="36"/>
      <c r="Y76" s="36"/>
      <c r="Z76" s="35">
        <v>0</v>
      </c>
      <c r="AA76" s="35">
        <v>203989</v>
      </c>
      <c r="AB76" s="35">
        <v>0</v>
      </c>
      <c r="AC76" s="35">
        <v>0</v>
      </c>
      <c r="AD76" s="35">
        <v>0</v>
      </c>
      <c r="AE76" s="35">
        <v>0</v>
      </c>
      <c r="AF76" s="35">
        <v>0</v>
      </c>
      <c r="AG76" s="35">
        <v>0</v>
      </c>
      <c r="AH76" s="35">
        <v>0</v>
      </c>
      <c r="AI76" s="35">
        <v>203989</v>
      </c>
      <c r="AJ76" s="35">
        <v>203989</v>
      </c>
      <c r="AK76" s="35">
        <v>0</v>
      </c>
      <c r="AL76" s="35">
        <v>0</v>
      </c>
      <c r="AM76" s="35">
        <v>203989</v>
      </c>
      <c r="AN76" s="35">
        <v>0</v>
      </c>
      <c r="AO76" s="35" t="s">
        <v>584</v>
      </c>
      <c r="AP76" s="35" t="s">
        <v>564</v>
      </c>
      <c r="AQ76" s="35" t="s">
        <v>521</v>
      </c>
      <c r="AR76" s="35" t="s">
        <v>522</v>
      </c>
      <c r="AS76" s="35">
        <v>0</v>
      </c>
      <c r="AT76" s="35">
        <v>0</v>
      </c>
      <c r="AU76" s="36"/>
      <c r="AV76" s="36"/>
      <c r="AW76" s="36"/>
      <c r="AX76" s="36"/>
      <c r="AY76" s="36"/>
      <c r="AZ76" s="35">
        <v>0</v>
      </c>
      <c r="BA76" s="36"/>
      <c r="BB76" s="36"/>
      <c r="BC76" s="36"/>
      <c r="BD76" s="36"/>
      <c r="BE76" s="36"/>
      <c r="BF76" s="42">
        <v>45596</v>
      </c>
    </row>
    <row r="77" spans="1:58" s="34" customFormat="1" x14ac:dyDescent="0.35">
      <c r="A77" s="18">
        <v>891300047</v>
      </c>
      <c r="B77" s="19" t="s">
        <v>239</v>
      </c>
      <c r="C77" s="38" t="s">
        <v>85</v>
      </c>
      <c r="D77" s="38" t="s">
        <v>317</v>
      </c>
      <c r="E77" s="39">
        <v>44621</v>
      </c>
      <c r="F77" s="39">
        <v>44801</v>
      </c>
      <c r="G77" s="39">
        <v>44783</v>
      </c>
      <c r="H77" s="40">
        <v>177891</v>
      </c>
      <c r="I77" s="41">
        <v>0</v>
      </c>
      <c r="J77" s="41">
        <v>0</v>
      </c>
      <c r="K77" s="41">
        <v>0</v>
      </c>
      <c r="L77" s="41">
        <v>0</v>
      </c>
      <c r="M77" s="41">
        <v>0</v>
      </c>
      <c r="N77" s="41">
        <v>0</v>
      </c>
      <c r="O77" s="41">
        <v>0</v>
      </c>
      <c r="P77" s="41">
        <v>177891</v>
      </c>
      <c r="Q77" s="41">
        <v>177891</v>
      </c>
      <c r="R77" s="36" t="s">
        <v>507</v>
      </c>
      <c r="S77" s="36" t="str">
        <f>VLOOKUP(D77,'[1]ESTADO DE CADA FACTURA'!$D:$S,16,0)</f>
        <v>Devuelta</v>
      </c>
      <c r="T77" s="36" t="e">
        <v>#N/A</v>
      </c>
      <c r="U77" s="36" t="s">
        <v>507</v>
      </c>
      <c r="V77" s="35">
        <v>0</v>
      </c>
      <c r="W77" s="36"/>
      <c r="X77" s="36"/>
      <c r="Y77" s="36"/>
      <c r="Z77" s="35">
        <v>0</v>
      </c>
      <c r="AA77" s="35">
        <v>177891</v>
      </c>
      <c r="AB77" s="35">
        <v>0</v>
      </c>
      <c r="AC77" s="35">
        <v>0</v>
      </c>
      <c r="AD77" s="35">
        <v>0</v>
      </c>
      <c r="AE77" s="35">
        <v>0</v>
      </c>
      <c r="AF77" s="35">
        <v>0</v>
      </c>
      <c r="AG77" s="35">
        <v>0</v>
      </c>
      <c r="AH77" s="35">
        <v>0</v>
      </c>
      <c r="AI77" s="35">
        <v>177891</v>
      </c>
      <c r="AJ77" s="35">
        <v>177891</v>
      </c>
      <c r="AK77" s="35">
        <v>0</v>
      </c>
      <c r="AL77" s="35">
        <v>0</v>
      </c>
      <c r="AM77" s="35">
        <v>177891</v>
      </c>
      <c r="AN77" s="35">
        <v>0</v>
      </c>
      <c r="AO77" s="35" t="s">
        <v>585</v>
      </c>
      <c r="AP77" s="35" t="s">
        <v>520</v>
      </c>
      <c r="AQ77" s="35" t="s">
        <v>521</v>
      </c>
      <c r="AR77" s="35" t="s">
        <v>522</v>
      </c>
      <c r="AS77" s="35">
        <v>0</v>
      </c>
      <c r="AT77" s="35">
        <v>0</v>
      </c>
      <c r="AU77" s="36"/>
      <c r="AV77" s="36"/>
      <c r="AW77" s="36"/>
      <c r="AX77" s="36"/>
      <c r="AY77" s="36"/>
      <c r="AZ77" s="35">
        <v>0</v>
      </c>
      <c r="BA77" s="36"/>
      <c r="BB77" s="36"/>
      <c r="BC77" s="36"/>
      <c r="BD77" s="36"/>
      <c r="BE77" s="36"/>
      <c r="BF77" s="42">
        <v>45596</v>
      </c>
    </row>
    <row r="78" spans="1:58" s="34" customFormat="1" x14ac:dyDescent="0.35">
      <c r="A78" s="18">
        <v>891300047</v>
      </c>
      <c r="B78" s="19" t="s">
        <v>239</v>
      </c>
      <c r="C78" s="38" t="s">
        <v>88</v>
      </c>
      <c r="D78" s="38" t="s">
        <v>318</v>
      </c>
      <c r="E78" s="39">
        <v>44765</v>
      </c>
      <c r="F78" s="39">
        <v>44801</v>
      </c>
      <c r="G78" s="39">
        <v>44784</v>
      </c>
      <c r="H78" s="40">
        <v>250267</v>
      </c>
      <c r="I78" s="41">
        <v>0</v>
      </c>
      <c r="J78" s="41">
        <v>0</v>
      </c>
      <c r="K78" s="41">
        <v>0</v>
      </c>
      <c r="L78" s="41">
        <v>0</v>
      </c>
      <c r="M78" s="41">
        <v>0</v>
      </c>
      <c r="N78" s="41">
        <v>0</v>
      </c>
      <c r="O78" s="41">
        <v>0</v>
      </c>
      <c r="P78" s="41">
        <v>250267</v>
      </c>
      <c r="Q78" s="41">
        <v>250267</v>
      </c>
      <c r="R78" s="36" t="s">
        <v>507</v>
      </c>
      <c r="S78" s="36" t="str">
        <f>VLOOKUP(D78,'[1]ESTADO DE CADA FACTURA'!$D:$S,16,0)</f>
        <v>Devuelta</v>
      </c>
      <c r="T78" s="36" t="e">
        <v>#N/A</v>
      </c>
      <c r="U78" s="36" t="s">
        <v>507</v>
      </c>
      <c r="V78" s="35">
        <v>0</v>
      </c>
      <c r="W78" s="36"/>
      <c r="X78" s="36"/>
      <c r="Y78" s="36"/>
      <c r="Z78" s="35">
        <v>0</v>
      </c>
      <c r="AA78" s="35">
        <v>250267</v>
      </c>
      <c r="AB78" s="35">
        <v>0</v>
      </c>
      <c r="AC78" s="35">
        <v>0</v>
      </c>
      <c r="AD78" s="35">
        <v>0</v>
      </c>
      <c r="AE78" s="35">
        <v>0</v>
      </c>
      <c r="AF78" s="35">
        <v>0</v>
      </c>
      <c r="AG78" s="35">
        <v>0</v>
      </c>
      <c r="AH78" s="35">
        <v>0</v>
      </c>
      <c r="AI78" s="35">
        <v>250267</v>
      </c>
      <c r="AJ78" s="35">
        <v>250267</v>
      </c>
      <c r="AK78" s="35">
        <v>0</v>
      </c>
      <c r="AL78" s="35">
        <v>0</v>
      </c>
      <c r="AM78" s="35">
        <v>250267</v>
      </c>
      <c r="AN78" s="35">
        <v>0</v>
      </c>
      <c r="AO78" s="35" t="s">
        <v>586</v>
      </c>
      <c r="AP78" s="35" t="s">
        <v>564</v>
      </c>
      <c r="AQ78" s="35" t="s">
        <v>521</v>
      </c>
      <c r="AR78" s="35" t="s">
        <v>522</v>
      </c>
      <c r="AS78" s="35">
        <v>0</v>
      </c>
      <c r="AT78" s="35">
        <v>0</v>
      </c>
      <c r="AU78" s="36"/>
      <c r="AV78" s="36"/>
      <c r="AW78" s="36"/>
      <c r="AX78" s="36"/>
      <c r="AY78" s="36"/>
      <c r="AZ78" s="35">
        <v>0</v>
      </c>
      <c r="BA78" s="36"/>
      <c r="BB78" s="36"/>
      <c r="BC78" s="36"/>
      <c r="BD78" s="36"/>
      <c r="BE78" s="36"/>
      <c r="BF78" s="42">
        <v>45596</v>
      </c>
    </row>
    <row r="79" spans="1:58" s="34" customFormat="1" x14ac:dyDescent="0.35">
      <c r="A79" s="18">
        <v>891300047</v>
      </c>
      <c r="B79" s="19" t="s">
        <v>239</v>
      </c>
      <c r="C79" s="38" t="s">
        <v>89</v>
      </c>
      <c r="D79" s="38" t="s">
        <v>319</v>
      </c>
      <c r="E79" s="39">
        <v>44808</v>
      </c>
      <c r="F79" s="39">
        <v>44862</v>
      </c>
      <c r="G79" s="39">
        <v>44847</v>
      </c>
      <c r="H79" s="40">
        <v>152101</v>
      </c>
      <c r="I79" s="41">
        <v>0</v>
      </c>
      <c r="J79" s="41">
        <v>0</v>
      </c>
      <c r="K79" s="41">
        <v>0</v>
      </c>
      <c r="L79" s="41">
        <v>0</v>
      </c>
      <c r="M79" s="41">
        <v>0</v>
      </c>
      <c r="N79" s="41">
        <v>0</v>
      </c>
      <c r="O79" s="41">
        <v>0</v>
      </c>
      <c r="P79" s="41">
        <v>152101</v>
      </c>
      <c r="Q79" s="41">
        <v>152101</v>
      </c>
      <c r="R79" s="36" t="s">
        <v>507</v>
      </c>
      <c r="S79" s="36" t="str">
        <f>VLOOKUP(D79,'[1]ESTADO DE CADA FACTURA'!$D:$S,16,0)</f>
        <v>Devuelta</v>
      </c>
      <c r="T79" s="36" t="e">
        <v>#N/A</v>
      </c>
      <c r="U79" s="36" t="s">
        <v>507</v>
      </c>
      <c r="V79" s="35">
        <v>0</v>
      </c>
      <c r="W79" s="36"/>
      <c r="X79" s="36"/>
      <c r="Y79" s="36"/>
      <c r="Z79" s="35">
        <v>0</v>
      </c>
      <c r="AA79" s="35">
        <v>152101</v>
      </c>
      <c r="AB79" s="35">
        <v>0</v>
      </c>
      <c r="AC79" s="35">
        <v>0</v>
      </c>
      <c r="AD79" s="35">
        <v>0</v>
      </c>
      <c r="AE79" s="35">
        <v>0</v>
      </c>
      <c r="AF79" s="35">
        <v>0</v>
      </c>
      <c r="AG79" s="35">
        <v>0</v>
      </c>
      <c r="AH79" s="35">
        <v>0</v>
      </c>
      <c r="AI79" s="35">
        <v>152101</v>
      </c>
      <c r="AJ79" s="35">
        <v>152101</v>
      </c>
      <c r="AK79" s="35">
        <v>0</v>
      </c>
      <c r="AL79" s="35">
        <v>0</v>
      </c>
      <c r="AM79" s="35">
        <v>152101</v>
      </c>
      <c r="AN79" s="35">
        <v>0</v>
      </c>
      <c r="AO79" s="35" t="s">
        <v>587</v>
      </c>
      <c r="AP79" s="35" t="s">
        <v>583</v>
      </c>
      <c r="AQ79" s="35" t="s">
        <v>521</v>
      </c>
      <c r="AR79" s="35" t="s">
        <v>522</v>
      </c>
      <c r="AS79" s="35">
        <v>0</v>
      </c>
      <c r="AT79" s="35">
        <v>0</v>
      </c>
      <c r="AU79" s="36"/>
      <c r="AV79" s="36"/>
      <c r="AW79" s="36"/>
      <c r="AX79" s="36"/>
      <c r="AY79" s="36"/>
      <c r="AZ79" s="35">
        <v>0</v>
      </c>
      <c r="BA79" s="36"/>
      <c r="BB79" s="36"/>
      <c r="BC79" s="36"/>
      <c r="BD79" s="36"/>
      <c r="BE79" s="36"/>
      <c r="BF79" s="42">
        <v>45596</v>
      </c>
    </row>
    <row r="80" spans="1:58" s="34" customFormat="1" x14ac:dyDescent="0.35">
      <c r="A80" s="18">
        <v>891300047</v>
      </c>
      <c r="B80" s="19" t="s">
        <v>239</v>
      </c>
      <c r="C80" s="38" t="s">
        <v>90</v>
      </c>
      <c r="D80" s="38" t="s">
        <v>320</v>
      </c>
      <c r="E80" s="39">
        <v>44811</v>
      </c>
      <c r="F80" s="39">
        <v>44862</v>
      </c>
      <c r="G80" s="39">
        <v>44847</v>
      </c>
      <c r="H80" s="40">
        <v>60740</v>
      </c>
      <c r="I80" s="41">
        <v>0</v>
      </c>
      <c r="J80" s="41">
        <v>0</v>
      </c>
      <c r="K80" s="41">
        <v>0</v>
      </c>
      <c r="L80" s="41">
        <v>0</v>
      </c>
      <c r="M80" s="41">
        <v>0</v>
      </c>
      <c r="N80" s="41">
        <v>0</v>
      </c>
      <c r="O80" s="41">
        <v>0</v>
      </c>
      <c r="P80" s="41">
        <v>60740</v>
      </c>
      <c r="Q80" s="41">
        <v>60740</v>
      </c>
      <c r="R80" s="36" t="s">
        <v>507</v>
      </c>
      <c r="S80" s="36" t="str">
        <f>VLOOKUP(D80,'[1]ESTADO DE CADA FACTURA'!$D:$S,16,0)</f>
        <v>Devuelta</v>
      </c>
      <c r="T80" s="36" t="e">
        <v>#N/A</v>
      </c>
      <c r="U80" s="36" t="s">
        <v>507</v>
      </c>
      <c r="V80" s="35">
        <v>0</v>
      </c>
      <c r="W80" s="36"/>
      <c r="X80" s="36"/>
      <c r="Y80" s="36"/>
      <c r="Z80" s="35">
        <v>0</v>
      </c>
      <c r="AA80" s="35">
        <v>60740</v>
      </c>
      <c r="AB80" s="35">
        <v>0</v>
      </c>
      <c r="AC80" s="35">
        <v>0</v>
      </c>
      <c r="AD80" s="35">
        <v>0</v>
      </c>
      <c r="AE80" s="35">
        <v>0</v>
      </c>
      <c r="AF80" s="35">
        <v>0</v>
      </c>
      <c r="AG80" s="35">
        <v>0</v>
      </c>
      <c r="AH80" s="35">
        <v>0</v>
      </c>
      <c r="AI80" s="35">
        <v>60740</v>
      </c>
      <c r="AJ80" s="35">
        <v>60740</v>
      </c>
      <c r="AK80" s="35">
        <v>0</v>
      </c>
      <c r="AL80" s="35">
        <v>0</v>
      </c>
      <c r="AM80" s="35">
        <v>60740</v>
      </c>
      <c r="AN80" s="35">
        <v>0</v>
      </c>
      <c r="AO80" s="35" t="s">
        <v>588</v>
      </c>
      <c r="AP80" s="35" t="s">
        <v>564</v>
      </c>
      <c r="AQ80" s="35" t="s">
        <v>521</v>
      </c>
      <c r="AR80" s="35" t="s">
        <v>522</v>
      </c>
      <c r="AS80" s="35">
        <v>0</v>
      </c>
      <c r="AT80" s="35">
        <v>0</v>
      </c>
      <c r="AU80" s="36"/>
      <c r="AV80" s="36"/>
      <c r="AW80" s="36"/>
      <c r="AX80" s="36"/>
      <c r="AY80" s="36"/>
      <c r="AZ80" s="35">
        <v>0</v>
      </c>
      <c r="BA80" s="36"/>
      <c r="BB80" s="36"/>
      <c r="BC80" s="36"/>
      <c r="BD80" s="36"/>
      <c r="BE80" s="36"/>
      <c r="BF80" s="42">
        <v>45596</v>
      </c>
    </row>
    <row r="81" spans="1:58" s="34" customFormat="1" x14ac:dyDescent="0.35">
      <c r="A81" s="18">
        <v>891300047</v>
      </c>
      <c r="B81" s="19" t="s">
        <v>239</v>
      </c>
      <c r="C81" s="38" t="s">
        <v>91</v>
      </c>
      <c r="D81" s="38" t="s">
        <v>321</v>
      </c>
      <c r="E81" s="39">
        <v>44828</v>
      </c>
      <c r="F81" s="39">
        <v>44862</v>
      </c>
      <c r="G81" s="39">
        <v>44847</v>
      </c>
      <c r="H81" s="40">
        <v>17223</v>
      </c>
      <c r="I81" s="41">
        <v>0</v>
      </c>
      <c r="J81" s="41">
        <v>0</v>
      </c>
      <c r="K81" s="41">
        <v>0</v>
      </c>
      <c r="L81" s="41">
        <v>0</v>
      </c>
      <c r="M81" s="41">
        <v>0</v>
      </c>
      <c r="N81" s="41">
        <v>0</v>
      </c>
      <c r="O81" s="41">
        <v>0</v>
      </c>
      <c r="P81" s="41">
        <v>17223</v>
      </c>
      <c r="Q81" s="41">
        <v>17223</v>
      </c>
      <c r="R81" s="36" t="s">
        <v>507</v>
      </c>
      <c r="S81" s="36" t="str">
        <f>VLOOKUP(D81,'[1]ESTADO DE CADA FACTURA'!$D:$S,16,0)</f>
        <v>Devuelta</v>
      </c>
      <c r="T81" s="36" t="e">
        <v>#N/A</v>
      </c>
      <c r="U81" s="36" t="s">
        <v>507</v>
      </c>
      <c r="V81" s="35">
        <v>0</v>
      </c>
      <c r="W81" s="36"/>
      <c r="X81" s="36"/>
      <c r="Y81" s="36"/>
      <c r="Z81" s="35">
        <v>0</v>
      </c>
      <c r="AA81" s="35">
        <v>17223</v>
      </c>
      <c r="AB81" s="35">
        <v>0</v>
      </c>
      <c r="AC81" s="35">
        <v>0</v>
      </c>
      <c r="AD81" s="35">
        <v>0</v>
      </c>
      <c r="AE81" s="35">
        <v>0</v>
      </c>
      <c r="AF81" s="35">
        <v>0</v>
      </c>
      <c r="AG81" s="35">
        <v>0</v>
      </c>
      <c r="AH81" s="35">
        <v>0</v>
      </c>
      <c r="AI81" s="35">
        <v>17223</v>
      </c>
      <c r="AJ81" s="35">
        <v>17223</v>
      </c>
      <c r="AK81" s="35">
        <v>0</v>
      </c>
      <c r="AL81" s="35">
        <v>0</v>
      </c>
      <c r="AM81" s="35">
        <v>17223</v>
      </c>
      <c r="AN81" s="35">
        <v>0</v>
      </c>
      <c r="AO81" s="35" t="s">
        <v>589</v>
      </c>
      <c r="AP81" s="35" t="s">
        <v>564</v>
      </c>
      <c r="AQ81" s="35" t="s">
        <v>521</v>
      </c>
      <c r="AR81" s="35" t="s">
        <v>522</v>
      </c>
      <c r="AS81" s="35">
        <v>0</v>
      </c>
      <c r="AT81" s="35">
        <v>0</v>
      </c>
      <c r="AU81" s="36"/>
      <c r="AV81" s="36"/>
      <c r="AW81" s="36"/>
      <c r="AX81" s="36"/>
      <c r="AY81" s="36"/>
      <c r="AZ81" s="35">
        <v>0</v>
      </c>
      <c r="BA81" s="36"/>
      <c r="BB81" s="36"/>
      <c r="BC81" s="36"/>
      <c r="BD81" s="36"/>
      <c r="BE81" s="36"/>
      <c r="BF81" s="42">
        <v>45596</v>
      </c>
    </row>
    <row r="82" spans="1:58" s="34" customFormat="1" x14ac:dyDescent="0.35">
      <c r="A82" s="18">
        <v>891300047</v>
      </c>
      <c r="B82" s="19" t="s">
        <v>239</v>
      </c>
      <c r="C82" s="38" t="s">
        <v>92</v>
      </c>
      <c r="D82" s="38" t="s">
        <v>322</v>
      </c>
      <c r="E82" s="39">
        <v>44832</v>
      </c>
      <c r="F82" s="39">
        <v>44862</v>
      </c>
      <c r="G82" s="39">
        <v>44847</v>
      </c>
      <c r="H82" s="40">
        <v>1996125</v>
      </c>
      <c r="I82" s="41">
        <v>0</v>
      </c>
      <c r="J82" s="41">
        <v>0</v>
      </c>
      <c r="K82" s="41">
        <v>0</v>
      </c>
      <c r="L82" s="41">
        <v>0</v>
      </c>
      <c r="M82" s="41">
        <v>0</v>
      </c>
      <c r="N82" s="41">
        <v>0</v>
      </c>
      <c r="O82" s="41">
        <v>0</v>
      </c>
      <c r="P82" s="41">
        <v>1996125</v>
      </c>
      <c r="Q82" s="41">
        <v>1996125</v>
      </c>
      <c r="R82" s="36" t="s">
        <v>507</v>
      </c>
      <c r="S82" s="36" t="str">
        <f>VLOOKUP(D82,'[1]ESTADO DE CADA FACTURA'!$D:$S,16,0)</f>
        <v>Devuelta</v>
      </c>
      <c r="T82" s="36" t="e">
        <v>#N/A</v>
      </c>
      <c r="U82" s="36" t="s">
        <v>507</v>
      </c>
      <c r="V82" s="35">
        <v>0</v>
      </c>
      <c r="W82" s="36"/>
      <c r="X82" s="36"/>
      <c r="Y82" s="36"/>
      <c r="Z82" s="35">
        <v>0</v>
      </c>
      <c r="AA82" s="35">
        <v>1996125</v>
      </c>
      <c r="AB82" s="35">
        <v>0</v>
      </c>
      <c r="AC82" s="35">
        <v>0</v>
      </c>
      <c r="AD82" s="35">
        <v>0</v>
      </c>
      <c r="AE82" s="35">
        <v>0</v>
      </c>
      <c r="AF82" s="35">
        <v>0</v>
      </c>
      <c r="AG82" s="35">
        <v>0</v>
      </c>
      <c r="AH82" s="35">
        <v>0</v>
      </c>
      <c r="AI82" s="35">
        <v>1996125</v>
      </c>
      <c r="AJ82" s="35">
        <v>1996125</v>
      </c>
      <c r="AK82" s="35">
        <v>0</v>
      </c>
      <c r="AL82" s="35">
        <v>0</v>
      </c>
      <c r="AM82" s="35">
        <v>1996125</v>
      </c>
      <c r="AN82" s="35">
        <v>0</v>
      </c>
      <c r="AO82" s="35" t="s">
        <v>590</v>
      </c>
      <c r="AP82" s="35" t="s">
        <v>564</v>
      </c>
      <c r="AQ82" s="35" t="s">
        <v>521</v>
      </c>
      <c r="AR82" s="35" t="s">
        <v>522</v>
      </c>
      <c r="AS82" s="35">
        <v>0</v>
      </c>
      <c r="AT82" s="35">
        <v>0</v>
      </c>
      <c r="AU82" s="36"/>
      <c r="AV82" s="36"/>
      <c r="AW82" s="36"/>
      <c r="AX82" s="36"/>
      <c r="AY82" s="36"/>
      <c r="AZ82" s="35">
        <v>0</v>
      </c>
      <c r="BA82" s="36"/>
      <c r="BB82" s="36"/>
      <c r="BC82" s="36"/>
      <c r="BD82" s="36"/>
      <c r="BE82" s="36"/>
      <c r="BF82" s="42">
        <v>45596</v>
      </c>
    </row>
    <row r="83" spans="1:58" s="34" customFormat="1" x14ac:dyDescent="0.35">
      <c r="A83" s="18">
        <v>891300047</v>
      </c>
      <c r="B83" s="19" t="s">
        <v>239</v>
      </c>
      <c r="C83" s="38" t="s">
        <v>93</v>
      </c>
      <c r="D83" s="38" t="s">
        <v>323</v>
      </c>
      <c r="E83" s="39">
        <v>44861</v>
      </c>
      <c r="F83" s="39">
        <v>44893</v>
      </c>
      <c r="G83" s="39">
        <v>44880</v>
      </c>
      <c r="H83" s="40">
        <v>17223</v>
      </c>
      <c r="I83" s="41">
        <v>0</v>
      </c>
      <c r="J83" s="41">
        <v>0</v>
      </c>
      <c r="K83" s="41">
        <v>0</v>
      </c>
      <c r="L83" s="41">
        <v>0</v>
      </c>
      <c r="M83" s="41">
        <v>0</v>
      </c>
      <c r="N83" s="41">
        <v>0</v>
      </c>
      <c r="O83" s="41">
        <v>0</v>
      </c>
      <c r="P83" s="41">
        <v>17223</v>
      </c>
      <c r="Q83" s="41">
        <v>17223</v>
      </c>
      <c r="R83" s="36" t="s">
        <v>507</v>
      </c>
      <c r="S83" s="36" t="str">
        <f>VLOOKUP(D83,'[1]ESTADO DE CADA FACTURA'!$D:$S,16,0)</f>
        <v>Devuelta</v>
      </c>
      <c r="T83" s="36" t="e">
        <v>#N/A</v>
      </c>
      <c r="U83" s="36" t="s">
        <v>507</v>
      </c>
      <c r="V83" s="35">
        <v>0</v>
      </c>
      <c r="W83" s="36"/>
      <c r="X83" s="36"/>
      <c r="Y83" s="36"/>
      <c r="Z83" s="35">
        <v>0</v>
      </c>
      <c r="AA83" s="35">
        <v>17223</v>
      </c>
      <c r="AB83" s="35">
        <v>0</v>
      </c>
      <c r="AC83" s="35">
        <v>0</v>
      </c>
      <c r="AD83" s="35">
        <v>0</v>
      </c>
      <c r="AE83" s="35">
        <v>0</v>
      </c>
      <c r="AF83" s="35">
        <v>0</v>
      </c>
      <c r="AG83" s="35">
        <v>0</v>
      </c>
      <c r="AH83" s="35">
        <v>0</v>
      </c>
      <c r="AI83" s="35">
        <v>17223</v>
      </c>
      <c r="AJ83" s="35">
        <v>17223</v>
      </c>
      <c r="AK83" s="35">
        <v>0</v>
      </c>
      <c r="AL83" s="35">
        <v>0</v>
      </c>
      <c r="AM83" s="35">
        <v>17223</v>
      </c>
      <c r="AN83" s="35">
        <v>0</v>
      </c>
      <c r="AO83" s="35" t="s">
        <v>591</v>
      </c>
      <c r="AP83" s="35" t="s">
        <v>564</v>
      </c>
      <c r="AQ83" s="35" t="s">
        <v>521</v>
      </c>
      <c r="AR83" s="35" t="s">
        <v>522</v>
      </c>
      <c r="AS83" s="35">
        <v>0</v>
      </c>
      <c r="AT83" s="35">
        <v>0</v>
      </c>
      <c r="AU83" s="36"/>
      <c r="AV83" s="36"/>
      <c r="AW83" s="36"/>
      <c r="AX83" s="36"/>
      <c r="AY83" s="36"/>
      <c r="AZ83" s="35">
        <v>0</v>
      </c>
      <c r="BA83" s="36"/>
      <c r="BB83" s="36"/>
      <c r="BC83" s="36"/>
      <c r="BD83" s="36"/>
      <c r="BE83" s="36"/>
      <c r="BF83" s="42">
        <v>45596</v>
      </c>
    </row>
    <row r="84" spans="1:58" s="34" customFormat="1" x14ac:dyDescent="0.35">
      <c r="A84" s="18">
        <v>891300047</v>
      </c>
      <c r="B84" s="19" t="s">
        <v>239</v>
      </c>
      <c r="C84" s="38" t="s">
        <v>94</v>
      </c>
      <c r="D84" s="38" t="s">
        <v>324</v>
      </c>
      <c r="E84" s="39">
        <v>44864</v>
      </c>
      <c r="F84" s="39">
        <v>44893</v>
      </c>
      <c r="G84" s="39">
        <v>44877</v>
      </c>
      <c r="H84" s="40">
        <v>80863</v>
      </c>
      <c r="I84" s="41">
        <v>0</v>
      </c>
      <c r="J84" s="41">
        <v>0</v>
      </c>
      <c r="K84" s="41">
        <v>0</v>
      </c>
      <c r="L84" s="41">
        <v>0</v>
      </c>
      <c r="M84" s="41">
        <v>0</v>
      </c>
      <c r="N84" s="41">
        <v>0</v>
      </c>
      <c r="O84" s="41">
        <v>0</v>
      </c>
      <c r="P84" s="41">
        <v>80863</v>
      </c>
      <c r="Q84" s="41">
        <v>80863</v>
      </c>
      <c r="R84" s="36" t="s">
        <v>509</v>
      </c>
      <c r="S84" s="37" t="s">
        <v>465</v>
      </c>
      <c r="T84" s="36" t="e">
        <v>#N/A</v>
      </c>
      <c r="U84" s="36" t="s">
        <v>509</v>
      </c>
      <c r="V84" s="35">
        <v>79246</v>
      </c>
      <c r="W84" s="36">
        <v>1222187963</v>
      </c>
      <c r="X84" s="36"/>
      <c r="Y84" s="36"/>
      <c r="Z84" s="35">
        <v>0</v>
      </c>
      <c r="AA84" s="35">
        <v>0</v>
      </c>
      <c r="AB84" s="35">
        <v>0</v>
      </c>
      <c r="AC84" s="35">
        <v>0</v>
      </c>
      <c r="AD84" s="35">
        <v>0</v>
      </c>
      <c r="AE84" s="35">
        <v>0</v>
      </c>
      <c r="AF84" s="35">
        <v>0</v>
      </c>
      <c r="AG84" s="35">
        <v>0</v>
      </c>
      <c r="AH84" s="35">
        <v>80863</v>
      </c>
      <c r="AI84" s="35">
        <v>80863</v>
      </c>
      <c r="AJ84" s="35">
        <v>80863</v>
      </c>
      <c r="AK84" s="35">
        <v>0</v>
      </c>
      <c r="AL84" s="35">
        <v>0</v>
      </c>
      <c r="AM84" s="35">
        <v>0</v>
      </c>
      <c r="AN84" s="35">
        <v>0</v>
      </c>
      <c r="AO84" s="35"/>
      <c r="AP84" s="35"/>
      <c r="AQ84" s="35"/>
      <c r="AR84" s="35"/>
      <c r="AS84" s="35">
        <v>80863</v>
      </c>
      <c r="AT84" s="35">
        <v>0</v>
      </c>
      <c r="AU84" s="36"/>
      <c r="AV84" s="36"/>
      <c r="AW84" s="36"/>
      <c r="AX84" s="36"/>
      <c r="AY84" s="36"/>
      <c r="AZ84" s="35">
        <v>0</v>
      </c>
      <c r="BA84" s="36"/>
      <c r="BB84" s="36"/>
      <c r="BC84" s="36"/>
      <c r="BD84" s="36"/>
      <c r="BE84" s="36"/>
      <c r="BF84" s="42">
        <v>45596</v>
      </c>
    </row>
    <row r="85" spans="1:58" s="34" customFormat="1" x14ac:dyDescent="0.35">
      <c r="A85" s="18">
        <v>891300047</v>
      </c>
      <c r="B85" s="19" t="s">
        <v>239</v>
      </c>
      <c r="C85" s="38" t="s">
        <v>95</v>
      </c>
      <c r="D85" s="38" t="s">
        <v>325</v>
      </c>
      <c r="E85" s="39">
        <v>44874</v>
      </c>
      <c r="F85" s="39">
        <v>44923</v>
      </c>
      <c r="G85" s="39">
        <v>44914</v>
      </c>
      <c r="H85" s="40">
        <v>673976</v>
      </c>
      <c r="I85" s="41">
        <v>0</v>
      </c>
      <c r="J85" s="41">
        <v>0</v>
      </c>
      <c r="K85" s="41">
        <v>0</v>
      </c>
      <c r="L85" s="41">
        <v>0</v>
      </c>
      <c r="M85" s="41">
        <v>0</v>
      </c>
      <c r="N85" s="41">
        <v>0</v>
      </c>
      <c r="O85" s="41">
        <v>0</v>
      </c>
      <c r="P85" s="41">
        <v>673976</v>
      </c>
      <c r="Q85" s="41">
        <v>673976</v>
      </c>
      <c r="R85" s="36" t="s">
        <v>507</v>
      </c>
      <c r="S85" s="36" t="str">
        <f>VLOOKUP(D85,'[1]ESTADO DE CADA FACTURA'!$D:$S,16,0)</f>
        <v>Devuelta</v>
      </c>
      <c r="T85" s="36" t="e">
        <v>#N/A</v>
      </c>
      <c r="U85" s="36" t="s">
        <v>507</v>
      </c>
      <c r="V85" s="35">
        <v>0</v>
      </c>
      <c r="W85" s="36"/>
      <c r="X85" s="36"/>
      <c r="Y85" s="36"/>
      <c r="Z85" s="35">
        <v>0</v>
      </c>
      <c r="AA85" s="35">
        <v>673976</v>
      </c>
      <c r="AB85" s="35">
        <v>0</v>
      </c>
      <c r="AC85" s="35">
        <v>0</v>
      </c>
      <c r="AD85" s="35">
        <v>0</v>
      </c>
      <c r="AE85" s="35">
        <v>0</v>
      </c>
      <c r="AF85" s="35">
        <v>0</v>
      </c>
      <c r="AG85" s="35">
        <v>0</v>
      </c>
      <c r="AH85" s="35">
        <v>0</v>
      </c>
      <c r="AI85" s="35">
        <v>673976</v>
      </c>
      <c r="AJ85" s="35">
        <v>673976</v>
      </c>
      <c r="AK85" s="35">
        <v>0</v>
      </c>
      <c r="AL85" s="35">
        <v>0</v>
      </c>
      <c r="AM85" s="35">
        <v>673976</v>
      </c>
      <c r="AN85" s="35">
        <v>0</v>
      </c>
      <c r="AO85" s="35" t="s">
        <v>592</v>
      </c>
      <c r="AP85" s="35" t="s">
        <v>593</v>
      </c>
      <c r="AQ85" s="35" t="s">
        <v>521</v>
      </c>
      <c r="AR85" s="35" t="s">
        <v>522</v>
      </c>
      <c r="AS85" s="35">
        <v>0</v>
      </c>
      <c r="AT85" s="35">
        <v>0</v>
      </c>
      <c r="AU85" s="36"/>
      <c r="AV85" s="36"/>
      <c r="AW85" s="36"/>
      <c r="AX85" s="36"/>
      <c r="AY85" s="36"/>
      <c r="AZ85" s="35">
        <v>0</v>
      </c>
      <c r="BA85" s="36"/>
      <c r="BB85" s="36"/>
      <c r="BC85" s="36"/>
      <c r="BD85" s="36"/>
      <c r="BE85" s="36"/>
      <c r="BF85" s="42">
        <v>45596</v>
      </c>
    </row>
    <row r="86" spans="1:58" s="34" customFormat="1" x14ac:dyDescent="0.35">
      <c r="A86" s="18">
        <v>891300047</v>
      </c>
      <c r="B86" s="19" t="s">
        <v>239</v>
      </c>
      <c r="C86" s="38" t="s">
        <v>96</v>
      </c>
      <c r="D86" s="38" t="s">
        <v>326</v>
      </c>
      <c r="E86" s="39">
        <v>44888</v>
      </c>
      <c r="F86" s="39">
        <v>44923</v>
      </c>
      <c r="G86" s="39">
        <v>44914</v>
      </c>
      <c r="H86" s="40">
        <v>216994</v>
      </c>
      <c r="I86" s="41">
        <v>0</v>
      </c>
      <c r="J86" s="41">
        <v>0</v>
      </c>
      <c r="K86" s="41">
        <v>0</v>
      </c>
      <c r="L86" s="41">
        <v>0</v>
      </c>
      <c r="M86" s="41">
        <v>0</v>
      </c>
      <c r="N86" s="41">
        <v>0</v>
      </c>
      <c r="O86" s="41">
        <v>0</v>
      </c>
      <c r="P86" s="41">
        <v>216994</v>
      </c>
      <c r="Q86" s="41">
        <v>216994</v>
      </c>
      <c r="R86" s="36" t="s">
        <v>507</v>
      </c>
      <c r="S86" s="36" t="str">
        <f>VLOOKUP(D86,'[1]ESTADO DE CADA FACTURA'!$D:$S,16,0)</f>
        <v>Devuelta</v>
      </c>
      <c r="T86" s="36" t="e">
        <v>#N/A</v>
      </c>
      <c r="U86" s="36" t="s">
        <v>507</v>
      </c>
      <c r="V86" s="35">
        <v>0</v>
      </c>
      <c r="W86" s="36"/>
      <c r="X86" s="36"/>
      <c r="Y86" s="36"/>
      <c r="Z86" s="35">
        <v>0</v>
      </c>
      <c r="AA86" s="35">
        <v>216994</v>
      </c>
      <c r="AB86" s="35">
        <v>0</v>
      </c>
      <c r="AC86" s="35">
        <v>0</v>
      </c>
      <c r="AD86" s="35">
        <v>0</v>
      </c>
      <c r="AE86" s="35">
        <v>0</v>
      </c>
      <c r="AF86" s="35">
        <v>0</v>
      </c>
      <c r="AG86" s="35">
        <v>0</v>
      </c>
      <c r="AH86" s="35">
        <v>0</v>
      </c>
      <c r="AI86" s="35">
        <v>216994</v>
      </c>
      <c r="AJ86" s="35">
        <v>216994</v>
      </c>
      <c r="AK86" s="35">
        <v>0</v>
      </c>
      <c r="AL86" s="35">
        <v>0</v>
      </c>
      <c r="AM86" s="35">
        <v>216994</v>
      </c>
      <c r="AN86" s="35">
        <v>0</v>
      </c>
      <c r="AO86" s="35" t="s">
        <v>594</v>
      </c>
      <c r="AP86" s="35" t="s">
        <v>538</v>
      </c>
      <c r="AQ86" s="35" t="s">
        <v>521</v>
      </c>
      <c r="AR86" s="35" t="s">
        <v>522</v>
      </c>
      <c r="AS86" s="35">
        <v>0</v>
      </c>
      <c r="AT86" s="35">
        <v>0</v>
      </c>
      <c r="AU86" s="36"/>
      <c r="AV86" s="36"/>
      <c r="AW86" s="36"/>
      <c r="AX86" s="36"/>
      <c r="AY86" s="36"/>
      <c r="AZ86" s="35">
        <v>0</v>
      </c>
      <c r="BA86" s="36"/>
      <c r="BB86" s="36"/>
      <c r="BC86" s="36"/>
      <c r="BD86" s="36"/>
      <c r="BE86" s="36"/>
      <c r="BF86" s="42">
        <v>45596</v>
      </c>
    </row>
    <row r="87" spans="1:58" s="34" customFormat="1" x14ac:dyDescent="0.35">
      <c r="A87" s="18">
        <v>891300047</v>
      </c>
      <c r="B87" s="19" t="s">
        <v>239</v>
      </c>
      <c r="C87" s="38" t="s">
        <v>97</v>
      </c>
      <c r="D87" s="38" t="s">
        <v>327</v>
      </c>
      <c r="E87" s="39">
        <v>44918.506527777798</v>
      </c>
      <c r="F87" s="39">
        <v>44945.500682870399</v>
      </c>
      <c r="G87" s="39">
        <v>44943</v>
      </c>
      <c r="H87" s="40">
        <v>43888</v>
      </c>
      <c r="I87" s="41">
        <v>0</v>
      </c>
      <c r="J87" s="41">
        <v>0</v>
      </c>
      <c r="K87" s="41">
        <v>0</v>
      </c>
      <c r="L87" s="41">
        <v>0</v>
      </c>
      <c r="M87" s="41">
        <v>0</v>
      </c>
      <c r="N87" s="41">
        <v>0</v>
      </c>
      <c r="O87" s="41">
        <v>0</v>
      </c>
      <c r="P87" s="41">
        <v>43888</v>
      </c>
      <c r="Q87" s="41">
        <v>43888</v>
      </c>
      <c r="R87" s="37" t="s">
        <v>507</v>
      </c>
      <c r="S87" s="36" t="s">
        <v>464</v>
      </c>
      <c r="T87" s="36" t="b">
        <v>0</v>
      </c>
      <c r="U87" s="36" t="s">
        <v>508</v>
      </c>
      <c r="V87" s="35">
        <v>0</v>
      </c>
      <c r="W87" s="36"/>
      <c r="X87" s="36"/>
      <c r="Y87" s="36"/>
      <c r="Z87" s="35">
        <v>0</v>
      </c>
      <c r="AA87" s="35">
        <v>43888</v>
      </c>
      <c r="AB87" s="35">
        <v>0</v>
      </c>
      <c r="AC87" s="35">
        <v>0</v>
      </c>
      <c r="AD87" s="35">
        <v>0</v>
      </c>
      <c r="AE87" s="35">
        <v>0</v>
      </c>
      <c r="AF87" s="35">
        <v>0</v>
      </c>
      <c r="AG87" s="35">
        <v>0</v>
      </c>
      <c r="AH87" s="35">
        <v>0</v>
      </c>
      <c r="AI87" s="35">
        <v>43888</v>
      </c>
      <c r="AJ87" s="35">
        <v>43888</v>
      </c>
      <c r="AK87" s="35">
        <v>0</v>
      </c>
      <c r="AL87" s="35">
        <v>0</v>
      </c>
      <c r="AM87" s="35">
        <v>43888</v>
      </c>
      <c r="AN87" s="35">
        <v>0</v>
      </c>
      <c r="AO87" s="35" t="s">
        <v>595</v>
      </c>
      <c r="AP87" s="35" t="s">
        <v>564</v>
      </c>
      <c r="AQ87" s="35" t="s">
        <v>521</v>
      </c>
      <c r="AR87" s="35" t="s">
        <v>522</v>
      </c>
      <c r="AS87" s="35">
        <v>0</v>
      </c>
      <c r="AT87" s="35">
        <v>0</v>
      </c>
      <c r="AU87" s="36"/>
      <c r="AV87" s="36"/>
      <c r="AW87" s="36"/>
      <c r="AX87" s="36"/>
      <c r="AY87" s="36"/>
      <c r="AZ87" s="35">
        <v>0</v>
      </c>
      <c r="BA87" s="36"/>
      <c r="BB87" s="36"/>
      <c r="BC87" s="36"/>
      <c r="BD87" s="36"/>
      <c r="BE87" s="36"/>
      <c r="BF87" s="42">
        <v>45596</v>
      </c>
    </row>
    <row r="88" spans="1:58" s="34" customFormat="1" x14ac:dyDescent="0.35">
      <c r="A88" s="18">
        <v>891300047</v>
      </c>
      <c r="B88" s="19" t="s">
        <v>239</v>
      </c>
      <c r="C88" s="38" t="s">
        <v>98</v>
      </c>
      <c r="D88" s="38" t="s">
        <v>328</v>
      </c>
      <c r="E88" s="39">
        <v>44921.637222222198</v>
      </c>
      <c r="F88" s="39">
        <v>44945.500682870399</v>
      </c>
      <c r="G88" s="39">
        <v>45537.291666666664</v>
      </c>
      <c r="H88" s="40">
        <v>17223</v>
      </c>
      <c r="I88" s="41">
        <v>0</v>
      </c>
      <c r="J88" s="41">
        <v>0</v>
      </c>
      <c r="K88" s="41">
        <v>0</v>
      </c>
      <c r="L88" s="41">
        <v>0</v>
      </c>
      <c r="M88" s="41">
        <v>0</v>
      </c>
      <c r="N88" s="41">
        <v>0</v>
      </c>
      <c r="O88" s="41">
        <v>0</v>
      </c>
      <c r="P88" s="41">
        <v>17223</v>
      </c>
      <c r="Q88" s="41">
        <v>17223</v>
      </c>
      <c r="R88" s="36" t="s">
        <v>511</v>
      </c>
      <c r="S88" s="36" t="s">
        <v>465</v>
      </c>
      <c r="T88" s="36" t="b">
        <v>0</v>
      </c>
      <c r="U88" s="36" t="s">
        <v>510</v>
      </c>
      <c r="V88" s="35">
        <v>0</v>
      </c>
      <c r="W88" s="36"/>
      <c r="X88" s="36"/>
      <c r="Y88" s="36"/>
      <c r="Z88" s="35">
        <v>0</v>
      </c>
      <c r="AA88" s="35">
        <v>0</v>
      </c>
      <c r="AB88" s="35">
        <v>0</v>
      </c>
      <c r="AC88" s="35">
        <v>0</v>
      </c>
      <c r="AD88" s="35">
        <v>0</v>
      </c>
      <c r="AE88" s="35">
        <v>0</v>
      </c>
      <c r="AF88" s="35">
        <v>17223</v>
      </c>
      <c r="AG88" s="35">
        <v>0</v>
      </c>
      <c r="AH88" s="35">
        <v>0</v>
      </c>
      <c r="AI88" s="35">
        <v>20923</v>
      </c>
      <c r="AJ88" s="35">
        <v>20923</v>
      </c>
      <c r="AK88" s="35">
        <v>0</v>
      </c>
      <c r="AL88" s="35">
        <v>0</v>
      </c>
      <c r="AM88" s="35">
        <v>0</v>
      </c>
      <c r="AN88" s="35">
        <v>0</v>
      </c>
      <c r="AO88" s="35"/>
      <c r="AP88" s="35"/>
      <c r="AQ88" s="35"/>
      <c r="AR88" s="35"/>
      <c r="AS88" s="35">
        <v>17223</v>
      </c>
      <c r="AT88" s="35">
        <v>0</v>
      </c>
      <c r="AU88" s="36"/>
      <c r="AV88" s="36"/>
      <c r="AW88" s="36"/>
      <c r="AX88" s="36"/>
      <c r="AY88" s="36"/>
      <c r="AZ88" s="35">
        <v>0</v>
      </c>
      <c r="BA88" s="36"/>
      <c r="BB88" s="36"/>
      <c r="BC88" s="36"/>
      <c r="BD88" s="36"/>
      <c r="BE88" s="36"/>
      <c r="BF88" s="42">
        <v>45596</v>
      </c>
    </row>
    <row r="89" spans="1:58" s="34" customFormat="1" x14ac:dyDescent="0.35">
      <c r="A89" s="18">
        <v>891300047</v>
      </c>
      <c r="B89" s="19" t="s">
        <v>239</v>
      </c>
      <c r="C89" s="38" t="s">
        <v>99</v>
      </c>
      <c r="D89" s="38" t="s">
        <v>329</v>
      </c>
      <c r="E89" s="39">
        <v>44925.519780092603</v>
      </c>
      <c r="F89" s="39">
        <v>44945.500682870399</v>
      </c>
      <c r="G89" s="39">
        <v>45537.291666666664</v>
      </c>
      <c r="H89" s="40">
        <v>17223</v>
      </c>
      <c r="I89" s="41">
        <v>0</v>
      </c>
      <c r="J89" s="41">
        <v>0</v>
      </c>
      <c r="K89" s="41">
        <v>0</v>
      </c>
      <c r="L89" s="41">
        <v>0</v>
      </c>
      <c r="M89" s="41">
        <v>0</v>
      </c>
      <c r="N89" s="41">
        <v>0</v>
      </c>
      <c r="O89" s="41">
        <v>0</v>
      </c>
      <c r="P89" s="41">
        <v>17223</v>
      </c>
      <c r="Q89" s="41">
        <v>17223</v>
      </c>
      <c r="R89" s="37" t="s">
        <v>507</v>
      </c>
      <c r="S89" s="36" t="s">
        <v>464</v>
      </c>
      <c r="T89" s="36" t="b">
        <v>0</v>
      </c>
      <c r="U89" s="36" t="s">
        <v>508</v>
      </c>
      <c r="V89" s="35">
        <v>0</v>
      </c>
      <c r="W89" s="36"/>
      <c r="X89" s="36"/>
      <c r="Y89" s="36"/>
      <c r="Z89" s="35">
        <v>0</v>
      </c>
      <c r="AA89" s="35">
        <v>17223</v>
      </c>
      <c r="AB89" s="35">
        <v>0</v>
      </c>
      <c r="AC89" s="35">
        <v>0</v>
      </c>
      <c r="AD89" s="35">
        <v>0</v>
      </c>
      <c r="AE89" s="35">
        <v>0</v>
      </c>
      <c r="AF89" s="35">
        <v>0</v>
      </c>
      <c r="AG89" s="35">
        <v>0</v>
      </c>
      <c r="AH89" s="35">
        <v>0</v>
      </c>
      <c r="AI89" s="35">
        <v>17223</v>
      </c>
      <c r="AJ89" s="35">
        <v>17223</v>
      </c>
      <c r="AK89" s="35">
        <v>0</v>
      </c>
      <c r="AL89" s="35">
        <v>0</v>
      </c>
      <c r="AM89" s="35">
        <v>17223</v>
      </c>
      <c r="AN89" s="35">
        <v>0</v>
      </c>
      <c r="AO89" s="35" t="e">
        <v>#N/A</v>
      </c>
      <c r="AP89" s="35" t="e">
        <v>#N/A</v>
      </c>
      <c r="AQ89" s="35" t="e">
        <v>#N/A</v>
      </c>
      <c r="AR89" s="35" t="e">
        <v>#N/A</v>
      </c>
      <c r="AS89" s="35">
        <v>0</v>
      </c>
      <c r="AT89" s="35">
        <v>0</v>
      </c>
      <c r="AU89" s="36"/>
      <c r="AV89" s="36"/>
      <c r="AW89" s="36"/>
      <c r="AX89" s="36"/>
      <c r="AY89" s="36"/>
      <c r="AZ89" s="35">
        <v>0</v>
      </c>
      <c r="BA89" s="36"/>
      <c r="BB89" s="36"/>
      <c r="BC89" s="36"/>
      <c r="BD89" s="36"/>
      <c r="BE89" s="36"/>
      <c r="BF89" s="42">
        <v>45596</v>
      </c>
    </row>
    <row r="90" spans="1:58" s="34" customFormat="1" x14ac:dyDescent="0.35">
      <c r="A90" s="18">
        <v>891300047</v>
      </c>
      <c r="B90" s="19" t="s">
        <v>239</v>
      </c>
      <c r="C90" s="38" t="s">
        <v>100</v>
      </c>
      <c r="D90" s="38" t="s">
        <v>330</v>
      </c>
      <c r="E90" s="39">
        <v>44936</v>
      </c>
      <c r="F90" s="39">
        <v>44965</v>
      </c>
      <c r="G90" s="39">
        <f>VLOOKUP(D90,'[1]ESTADO DE CADA FACTURA'!$D:$G,4,0)</f>
        <v>44967</v>
      </c>
      <c r="H90" s="40">
        <v>80863</v>
      </c>
      <c r="I90" s="41">
        <v>0</v>
      </c>
      <c r="J90" s="41">
        <v>0</v>
      </c>
      <c r="K90" s="41">
        <v>0</v>
      </c>
      <c r="L90" s="41">
        <v>0</v>
      </c>
      <c r="M90" s="41">
        <v>0</v>
      </c>
      <c r="N90" s="41">
        <v>0</v>
      </c>
      <c r="O90" s="41">
        <v>0</v>
      </c>
      <c r="P90" s="41">
        <v>80863</v>
      </c>
      <c r="Q90" s="41">
        <v>80863</v>
      </c>
      <c r="R90" s="36" t="s">
        <v>507</v>
      </c>
      <c r="S90" s="36" t="str">
        <f>VLOOKUP(D90,'[1]ESTADO DE CADA FACTURA'!$D:$S,16,0)</f>
        <v>Devuelta</v>
      </c>
      <c r="T90" s="36" t="e">
        <v>#N/A</v>
      </c>
      <c r="U90" s="36" t="s">
        <v>507</v>
      </c>
      <c r="V90" s="35">
        <v>0</v>
      </c>
      <c r="W90" s="36"/>
      <c r="X90" s="36"/>
      <c r="Y90" s="36"/>
      <c r="Z90" s="35">
        <v>0</v>
      </c>
      <c r="AA90" s="35">
        <v>80863</v>
      </c>
      <c r="AB90" s="35">
        <v>0</v>
      </c>
      <c r="AC90" s="35">
        <v>0</v>
      </c>
      <c r="AD90" s="35">
        <v>0</v>
      </c>
      <c r="AE90" s="35">
        <v>0</v>
      </c>
      <c r="AF90" s="35">
        <v>0</v>
      </c>
      <c r="AG90" s="35">
        <v>0</v>
      </c>
      <c r="AH90" s="35">
        <v>0</v>
      </c>
      <c r="AI90" s="35">
        <v>80863</v>
      </c>
      <c r="AJ90" s="35">
        <v>80863</v>
      </c>
      <c r="AK90" s="35">
        <v>0</v>
      </c>
      <c r="AL90" s="35">
        <v>0</v>
      </c>
      <c r="AM90" s="35">
        <v>80863</v>
      </c>
      <c r="AN90" s="35">
        <v>0</v>
      </c>
      <c r="AO90" s="35" t="s">
        <v>638</v>
      </c>
      <c r="AP90" s="35" t="s">
        <v>538</v>
      </c>
      <c r="AQ90" s="35" t="s">
        <v>521</v>
      </c>
      <c r="AR90" s="35" t="s">
        <v>522</v>
      </c>
      <c r="AS90" s="35">
        <v>0</v>
      </c>
      <c r="AT90" s="35">
        <v>0</v>
      </c>
      <c r="AU90" s="36"/>
      <c r="AV90" s="36"/>
      <c r="AW90" s="36"/>
      <c r="AX90" s="36"/>
      <c r="AY90" s="36"/>
      <c r="AZ90" s="35">
        <v>0</v>
      </c>
      <c r="BA90" s="36"/>
      <c r="BB90" s="36"/>
      <c r="BC90" s="36"/>
      <c r="BD90" s="36"/>
      <c r="BE90" s="36"/>
      <c r="BF90" s="42">
        <v>45596</v>
      </c>
    </row>
    <row r="91" spans="1:58" s="34" customFormat="1" x14ac:dyDescent="0.35">
      <c r="A91" s="18">
        <v>891300047</v>
      </c>
      <c r="B91" s="19" t="s">
        <v>239</v>
      </c>
      <c r="C91" s="38" t="s">
        <v>101</v>
      </c>
      <c r="D91" s="38" t="s">
        <v>331</v>
      </c>
      <c r="E91" s="39">
        <v>44936</v>
      </c>
      <c r="F91" s="39">
        <v>44965</v>
      </c>
      <c r="G91" s="39">
        <f>VLOOKUP(D91,'[1]ESTADO DE CADA FACTURA'!$D:$G,4,0)</f>
        <v>44967</v>
      </c>
      <c r="H91" s="40">
        <v>48106</v>
      </c>
      <c r="I91" s="41">
        <v>0</v>
      </c>
      <c r="J91" s="41">
        <v>0</v>
      </c>
      <c r="K91" s="41">
        <v>0</v>
      </c>
      <c r="L91" s="41">
        <v>0</v>
      </c>
      <c r="M91" s="41">
        <v>0</v>
      </c>
      <c r="N91" s="41">
        <v>0</v>
      </c>
      <c r="O91" s="41">
        <v>0</v>
      </c>
      <c r="P91" s="41">
        <v>48106</v>
      </c>
      <c r="Q91" s="41">
        <v>48106</v>
      </c>
      <c r="R91" s="36" t="s">
        <v>507</v>
      </c>
      <c r="S91" s="36" t="str">
        <f>VLOOKUP(D91,'[1]ESTADO DE CADA FACTURA'!$D:$S,16,0)</f>
        <v>Devuelta</v>
      </c>
      <c r="T91" s="36" t="e">
        <v>#N/A</v>
      </c>
      <c r="U91" s="36" t="s">
        <v>507</v>
      </c>
      <c r="V91" s="35">
        <v>0</v>
      </c>
      <c r="W91" s="36"/>
      <c r="X91" s="36"/>
      <c r="Y91" s="36"/>
      <c r="Z91" s="35">
        <v>0</v>
      </c>
      <c r="AA91" s="35">
        <v>48106</v>
      </c>
      <c r="AB91" s="35">
        <v>0</v>
      </c>
      <c r="AC91" s="35">
        <v>0</v>
      </c>
      <c r="AD91" s="35">
        <v>0</v>
      </c>
      <c r="AE91" s="35">
        <v>0</v>
      </c>
      <c r="AF91" s="35">
        <v>0</v>
      </c>
      <c r="AG91" s="35">
        <v>0</v>
      </c>
      <c r="AH91" s="35">
        <v>0</v>
      </c>
      <c r="AI91" s="35">
        <v>48106</v>
      </c>
      <c r="AJ91" s="35">
        <v>48106</v>
      </c>
      <c r="AK91" s="35">
        <v>0</v>
      </c>
      <c r="AL91" s="35">
        <v>0</v>
      </c>
      <c r="AM91" s="35">
        <v>48106</v>
      </c>
      <c r="AN91" s="35">
        <v>0</v>
      </c>
      <c r="AO91" s="35" t="s">
        <v>639</v>
      </c>
      <c r="AP91" s="35" t="s">
        <v>541</v>
      </c>
      <c r="AQ91" s="35" t="s">
        <v>521</v>
      </c>
      <c r="AR91" s="35" t="s">
        <v>522</v>
      </c>
      <c r="AS91" s="35">
        <v>0</v>
      </c>
      <c r="AT91" s="35">
        <v>0</v>
      </c>
      <c r="AU91" s="36"/>
      <c r="AV91" s="36"/>
      <c r="AW91" s="36"/>
      <c r="AX91" s="36"/>
      <c r="AY91" s="36"/>
      <c r="AZ91" s="35">
        <v>0</v>
      </c>
      <c r="BA91" s="36"/>
      <c r="BB91" s="36"/>
      <c r="BC91" s="36"/>
      <c r="BD91" s="36"/>
      <c r="BE91" s="36"/>
      <c r="BF91" s="42">
        <v>45596</v>
      </c>
    </row>
    <row r="92" spans="1:58" s="34" customFormat="1" x14ac:dyDescent="0.35">
      <c r="A92" s="18">
        <v>891300047</v>
      </c>
      <c r="B92" s="19" t="s">
        <v>239</v>
      </c>
      <c r="C92" s="38" t="s">
        <v>102</v>
      </c>
      <c r="D92" s="38" t="s">
        <v>332</v>
      </c>
      <c r="E92" s="39">
        <v>44964.6640625</v>
      </c>
      <c r="F92" s="39">
        <v>44994.654050925899</v>
      </c>
      <c r="G92" s="39">
        <v>45537.291666666664</v>
      </c>
      <c r="H92" s="40">
        <v>734440</v>
      </c>
      <c r="I92" s="41">
        <v>0</v>
      </c>
      <c r="J92" s="41">
        <v>0</v>
      </c>
      <c r="K92" s="41">
        <v>0</v>
      </c>
      <c r="L92" s="41">
        <v>0</v>
      </c>
      <c r="M92" s="41">
        <v>0</v>
      </c>
      <c r="N92" s="41">
        <v>0</v>
      </c>
      <c r="O92" s="41">
        <v>0</v>
      </c>
      <c r="P92" s="41">
        <v>734440</v>
      </c>
      <c r="Q92" s="41">
        <v>734440</v>
      </c>
      <c r="R92" s="36" t="s">
        <v>511</v>
      </c>
      <c r="S92" s="36" t="s">
        <v>465</v>
      </c>
      <c r="T92" s="36" t="b">
        <v>0</v>
      </c>
      <c r="U92" s="36" t="s">
        <v>511</v>
      </c>
      <c r="V92" s="35">
        <v>719751</v>
      </c>
      <c r="W92" s="36">
        <v>1222528454</v>
      </c>
      <c r="X92" s="36"/>
      <c r="Y92" s="36"/>
      <c r="Z92" s="35">
        <v>0</v>
      </c>
      <c r="AA92" s="35">
        <v>0</v>
      </c>
      <c r="AB92" s="35">
        <v>0</v>
      </c>
      <c r="AC92" s="35">
        <v>0</v>
      </c>
      <c r="AD92" s="35">
        <v>0</v>
      </c>
      <c r="AE92" s="35">
        <v>0</v>
      </c>
      <c r="AF92" s="35">
        <v>734440</v>
      </c>
      <c r="AG92" s="35">
        <v>0</v>
      </c>
      <c r="AH92" s="35">
        <v>0</v>
      </c>
      <c r="AI92" s="35">
        <v>734440</v>
      </c>
      <c r="AJ92" s="35">
        <v>734440</v>
      </c>
      <c r="AK92" s="35">
        <v>0</v>
      </c>
      <c r="AL92" s="35">
        <v>0</v>
      </c>
      <c r="AM92" s="35">
        <v>0</v>
      </c>
      <c r="AN92" s="35">
        <v>0</v>
      </c>
      <c r="AO92" s="35"/>
      <c r="AP92" s="35"/>
      <c r="AQ92" s="35"/>
      <c r="AR92" s="35"/>
      <c r="AS92" s="35">
        <v>719751</v>
      </c>
      <c r="AT92" s="35">
        <v>0</v>
      </c>
      <c r="AU92" s="36"/>
      <c r="AV92" s="36"/>
      <c r="AW92" s="36"/>
      <c r="AX92" s="36"/>
      <c r="AY92" s="36"/>
      <c r="AZ92" s="35">
        <v>0</v>
      </c>
      <c r="BA92" s="36"/>
      <c r="BB92" s="36"/>
      <c r="BC92" s="36"/>
      <c r="BD92" s="36"/>
      <c r="BE92" s="36"/>
      <c r="BF92" s="42">
        <v>45596</v>
      </c>
    </row>
    <row r="93" spans="1:58" s="34" customFormat="1" x14ac:dyDescent="0.35">
      <c r="A93" s="18">
        <v>891300047</v>
      </c>
      <c r="B93" s="19" t="s">
        <v>239</v>
      </c>
      <c r="C93" s="38" t="s">
        <v>103</v>
      </c>
      <c r="D93" s="38" t="s">
        <v>333</v>
      </c>
      <c r="E93" s="39">
        <v>44974.540486111102</v>
      </c>
      <c r="F93" s="39">
        <v>44994.654050925899</v>
      </c>
      <c r="G93" s="39">
        <v>45537.291666666664</v>
      </c>
      <c r="H93" s="40">
        <v>1045173</v>
      </c>
      <c r="I93" s="41">
        <v>0</v>
      </c>
      <c r="J93" s="41">
        <v>0</v>
      </c>
      <c r="K93" s="41">
        <v>0</v>
      </c>
      <c r="L93" s="41">
        <v>0</v>
      </c>
      <c r="M93" s="41">
        <v>0</v>
      </c>
      <c r="N93" s="41">
        <v>0</v>
      </c>
      <c r="O93" s="41">
        <v>0</v>
      </c>
      <c r="P93" s="41">
        <v>1045173</v>
      </c>
      <c r="Q93" s="41">
        <v>1045173</v>
      </c>
      <c r="R93" s="36" t="s">
        <v>511</v>
      </c>
      <c r="S93" s="36" t="s">
        <v>465</v>
      </c>
      <c r="T93" s="36" t="b">
        <v>0</v>
      </c>
      <c r="U93" s="36" t="s">
        <v>510</v>
      </c>
      <c r="V93" s="35">
        <v>0</v>
      </c>
      <c r="W93" s="36"/>
      <c r="X93" s="36"/>
      <c r="Y93" s="36"/>
      <c r="Z93" s="35">
        <v>0</v>
      </c>
      <c r="AA93" s="35">
        <v>0</v>
      </c>
      <c r="AB93" s="35">
        <v>0</v>
      </c>
      <c r="AC93" s="35">
        <v>0</v>
      </c>
      <c r="AD93" s="35">
        <v>0</v>
      </c>
      <c r="AE93" s="35">
        <v>0</v>
      </c>
      <c r="AF93" s="35">
        <v>1045173</v>
      </c>
      <c r="AG93" s="35">
        <v>0</v>
      </c>
      <c r="AH93" s="35">
        <v>0</v>
      </c>
      <c r="AI93" s="35">
        <v>1486173</v>
      </c>
      <c r="AJ93" s="35">
        <v>1486173</v>
      </c>
      <c r="AK93" s="35">
        <v>0</v>
      </c>
      <c r="AL93" s="35">
        <v>0</v>
      </c>
      <c r="AM93" s="35">
        <v>0</v>
      </c>
      <c r="AN93" s="35">
        <v>0</v>
      </c>
      <c r="AO93" s="35"/>
      <c r="AP93" s="35"/>
      <c r="AQ93" s="35"/>
      <c r="AR93" s="35"/>
      <c r="AS93" s="35">
        <v>1015450</v>
      </c>
      <c r="AT93" s="35">
        <v>0</v>
      </c>
      <c r="AU93" s="36"/>
      <c r="AV93" s="36"/>
      <c r="AW93" s="36"/>
      <c r="AX93" s="36"/>
      <c r="AY93" s="36"/>
      <c r="AZ93" s="35">
        <v>0</v>
      </c>
      <c r="BA93" s="36"/>
      <c r="BB93" s="36"/>
      <c r="BC93" s="36"/>
      <c r="BD93" s="36"/>
      <c r="BE93" s="36"/>
      <c r="BF93" s="42">
        <v>45596</v>
      </c>
    </row>
    <row r="94" spans="1:58" s="34" customFormat="1" x14ac:dyDescent="0.35">
      <c r="A94" s="18">
        <v>891300047</v>
      </c>
      <c r="B94" s="19" t="s">
        <v>239</v>
      </c>
      <c r="C94" s="38" t="s">
        <v>109</v>
      </c>
      <c r="D94" s="38" t="s">
        <v>334</v>
      </c>
      <c r="E94" s="39">
        <v>44985.6191666667</v>
      </c>
      <c r="F94" s="39">
        <v>44994.654050925899</v>
      </c>
      <c r="G94" s="39">
        <v>45000</v>
      </c>
      <c r="H94" s="40">
        <v>1346247</v>
      </c>
      <c r="I94" s="41">
        <v>0</v>
      </c>
      <c r="J94" s="41">
        <v>0</v>
      </c>
      <c r="K94" s="41">
        <v>0</v>
      </c>
      <c r="L94" s="41">
        <v>0</v>
      </c>
      <c r="M94" s="41">
        <v>0</v>
      </c>
      <c r="N94" s="41">
        <v>0</v>
      </c>
      <c r="O94" s="41">
        <v>0</v>
      </c>
      <c r="P94" s="41">
        <v>1346247</v>
      </c>
      <c r="Q94" s="41">
        <v>1346247</v>
      </c>
      <c r="R94" s="37" t="s">
        <v>507</v>
      </c>
      <c r="S94" s="36" t="s">
        <v>464</v>
      </c>
      <c r="T94" s="36" t="b">
        <v>0</v>
      </c>
      <c r="U94" s="36" t="s">
        <v>508</v>
      </c>
      <c r="V94" s="35">
        <v>0</v>
      </c>
      <c r="W94" s="36"/>
      <c r="X94" s="36"/>
      <c r="Y94" s="36"/>
      <c r="Z94" s="35">
        <v>0</v>
      </c>
      <c r="AA94" s="35">
        <v>1346247</v>
      </c>
      <c r="AB94" s="35">
        <v>0</v>
      </c>
      <c r="AC94" s="35">
        <v>0</v>
      </c>
      <c r="AD94" s="35">
        <v>0</v>
      </c>
      <c r="AE94" s="35">
        <v>0</v>
      </c>
      <c r="AF94" s="35">
        <v>0</v>
      </c>
      <c r="AG94" s="35">
        <v>0</v>
      </c>
      <c r="AH94" s="35">
        <v>0</v>
      </c>
      <c r="AI94" s="35">
        <v>1346247</v>
      </c>
      <c r="AJ94" s="35">
        <v>1346247</v>
      </c>
      <c r="AK94" s="35">
        <v>0</v>
      </c>
      <c r="AL94" s="35">
        <v>0</v>
      </c>
      <c r="AM94" s="35">
        <v>1346247</v>
      </c>
      <c r="AN94" s="35">
        <v>0</v>
      </c>
      <c r="AO94" s="35" t="s">
        <v>596</v>
      </c>
      <c r="AP94" s="35" t="s">
        <v>541</v>
      </c>
      <c r="AQ94" s="35" t="s">
        <v>521</v>
      </c>
      <c r="AR94" s="35" t="s">
        <v>522</v>
      </c>
      <c r="AS94" s="35">
        <v>0</v>
      </c>
      <c r="AT94" s="35">
        <v>0</v>
      </c>
      <c r="AU94" s="36"/>
      <c r="AV94" s="36"/>
      <c r="AW94" s="36"/>
      <c r="AX94" s="36"/>
      <c r="AY94" s="36"/>
      <c r="AZ94" s="35">
        <v>0</v>
      </c>
      <c r="BA94" s="36"/>
      <c r="BB94" s="36"/>
      <c r="BC94" s="36"/>
      <c r="BD94" s="36"/>
      <c r="BE94" s="36"/>
      <c r="BF94" s="42">
        <v>45596</v>
      </c>
    </row>
    <row r="95" spans="1:58" s="34" customFormat="1" x14ac:dyDescent="0.35">
      <c r="A95" s="18">
        <v>891300047</v>
      </c>
      <c r="B95" s="19" t="s">
        <v>239</v>
      </c>
      <c r="C95" s="38" t="s">
        <v>104</v>
      </c>
      <c r="D95" s="38" t="s">
        <v>335</v>
      </c>
      <c r="E95" s="39">
        <v>44978</v>
      </c>
      <c r="F95" s="39">
        <v>45031</v>
      </c>
      <c r="G95" s="39">
        <v>45029</v>
      </c>
      <c r="H95" s="40">
        <v>1135369</v>
      </c>
      <c r="I95" s="41">
        <v>-682555</v>
      </c>
      <c r="J95" s="41">
        <v>0</v>
      </c>
      <c r="K95" s="41">
        <v>0</v>
      </c>
      <c r="L95" s="41">
        <v>0</v>
      </c>
      <c r="M95" s="41">
        <v>0</v>
      </c>
      <c r="N95" s="41">
        <v>0</v>
      </c>
      <c r="O95" s="41">
        <v>0</v>
      </c>
      <c r="P95" s="41">
        <v>452814</v>
      </c>
      <c r="Q95" s="41">
        <v>452814</v>
      </c>
      <c r="R95" s="36" t="s">
        <v>511</v>
      </c>
      <c r="S95" s="37" t="s">
        <v>465</v>
      </c>
      <c r="T95" s="36" t="e">
        <v>#N/A</v>
      </c>
      <c r="U95" s="36" t="s">
        <v>511</v>
      </c>
      <c r="V95" s="35">
        <v>0</v>
      </c>
      <c r="W95" s="36"/>
      <c r="X95" s="36"/>
      <c r="Y95" s="36"/>
      <c r="Z95" s="35">
        <v>0</v>
      </c>
      <c r="AA95" s="35">
        <v>0</v>
      </c>
      <c r="AB95" s="35">
        <v>0</v>
      </c>
      <c r="AC95" s="35">
        <v>0</v>
      </c>
      <c r="AD95" s="35">
        <v>0</v>
      </c>
      <c r="AE95" s="35">
        <v>0</v>
      </c>
      <c r="AF95" s="35">
        <v>452814</v>
      </c>
      <c r="AG95" s="35">
        <v>0</v>
      </c>
      <c r="AH95" s="35">
        <v>0</v>
      </c>
      <c r="AI95" s="35">
        <v>1135369</v>
      </c>
      <c r="AJ95" s="35">
        <v>1135369</v>
      </c>
      <c r="AK95" s="35">
        <v>0</v>
      </c>
      <c r="AL95" s="35">
        <v>0</v>
      </c>
      <c r="AM95" s="35">
        <v>0</v>
      </c>
      <c r="AN95" s="35">
        <v>0</v>
      </c>
      <c r="AO95" s="35"/>
      <c r="AP95" s="35"/>
      <c r="AQ95" s="35"/>
      <c r="AR95" s="35"/>
      <c r="AS95" s="35">
        <v>1126313</v>
      </c>
      <c r="AT95" s="35">
        <v>0</v>
      </c>
      <c r="AU95" s="36"/>
      <c r="AV95" s="36"/>
      <c r="AW95" s="36"/>
      <c r="AX95" s="36"/>
      <c r="AY95" s="36"/>
      <c r="AZ95" s="35">
        <v>0</v>
      </c>
      <c r="BA95" s="36"/>
      <c r="BB95" s="36"/>
      <c r="BC95" s="36"/>
      <c r="BD95" s="36"/>
      <c r="BE95" s="36"/>
      <c r="BF95" s="42">
        <v>45596</v>
      </c>
    </row>
    <row r="96" spans="1:58" s="34" customFormat="1" x14ac:dyDescent="0.35">
      <c r="A96" s="18">
        <v>891300047</v>
      </c>
      <c r="B96" s="19" t="s">
        <v>239</v>
      </c>
      <c r="C96" s="38" t="s">
        <v>105</v>
      </c>
      <c r="D96" s="38" t="s">
        <v>336</v>
      </c>
      <c r="E96" s="39">
        <v>44978</v>
      </c>
      <c r="F96" s="39">
        <v>45031</v>
      </c>
      <c r="G96" s="39">
        <f>VLOOKUP(D96,'[1]ESTADO DE CADA FACTURA'!$D:$G,4,0)</f>
        <v>45029</v>
      </c>
      <c r="H96" s="40">
        <v>2141700</v>
      </c>
      <c r="I96" s="41">
        <v>0</v>
      </c>
      <c r="J96" s="41">
        <v>0</v>
      </c>
      <c r="K96" s="41">
        <v>0</v>
      </c>
      <c r="L96" s="41">
        <v>0</v>
      </c>
      <c r="M96" s="41">
        <v>0</v>
      </c>
      <c r="N96" s="41">
        <v>0</v>
      </c>
      <c r="O96" s="41">
        <v>0</v>
      </c>
      <c r="P96" s="41">
        <v>2141700</v>
      </c>
      <c r="Q96" s="41">
        <v>2141700</v>
      </c>
      <c r="R96" s="36" t="s">
        <v>507</v>
      </c>
      <c r="S96" s="36" t="str">
        <f>VLOOKUP(D96,'[1]ESTADO DE CADA FACTURA'!$D:$S,16,0)</f>
        <v>Devuelta</v>
      </c>
      <c r="T96" s="36" t="e">
        <v>#N/A</v>
      </c>
      <c r="U96" s="36" t="s">
        <v>507</v>
      </c>
      <c r="V96" s="35">
        <v>0</v>
      </c>
      <c r="W96" s="36"/>
      <c r="X96" s="36"/>
      <c r="Y96" s="36"/>
      <c r="Z96" s="35">
        <v>0</v>
      </c>
      <c r="AA96" s="35">
        <v>2141700</v>
      </c>
      <c r="AB96" s="35">
        <v>0</v>
      </c>
      <c r="AC96" s="35">
        <v>0</v>
      </c>
      <c r="AD96" s="35">
        <v>0</v>
      </c>
      <c r="AE96" s="35">
        <v>0</v>
      </c>
      <c r="AF96" s="35">
        <v>0</v>
      </c>
      <c r="AG96" s="35">
        <v>0</v>
      </c>
      <c r="AH96" s="35">
        <v>0</v>
      </c>
      <c r="AI96" s="35">
        <v>2141700</v>
      </c>
      <c r="AJ96" s="35">
        <v>2141700</v>
      </c>
      <c r="AK96" s="35">
        <v>0</v>
      </c>
      <c r="AL96" s="35">
        <v>0</v>
      </c>
      <c r="AM96" s="35">
        <v>2141700</v>
      </c>
      <c r="AN96" s="35">
        <v>0</v>
      </c>
      <c r="AO96" s="35" t="s">
        <v>640</v>
      </c>
      <c r="AP96" s="35" t="s">
        <v>641</v>
      </c>
      <c r="AQ96" s="35" t="s">
        <v>521</v>
      </c>
      <c r="AR96" s="35" t="s">
        <v>522</v>
      </c>
      <c r="AS96" s="35">
        <v>0</v>
      </c>
      <c r="AT96" s="35">
        <v>0</v>
      </c>
      <c r="AU96" s="36"/>
      <c r="AV96" s="36"/>
      <c r="AW96" s="36"/>
      <c r="AX96" s="36"/>
      <c r="AY96" s="36"/>
      <c r="AZ96" s="35">
        <v>0</v>
      </c>
      <c r="BA96" s="36"/>
      <c r="BB96" s="36"/>
      <c r="BC96" s="36"/>
      <c r="BD96" s="36"/>
      <c r="BE96" s="36"/>
      <c r="BF96" s="42">
        <v>45596</v>
      </c>
    </row>
    <row r="97" spans="1:58" s="34" customFormat="1" x14ac:dyDescent="0.35">
      <c r="A97" s="18">
        <v>891300047</v>
      </c>
      <c r="B97" s="19" t="s">
        <v>239</v>
      </c>
      <c r="C97" s="38" t="s">
        <v>106</v>
      </c>
      <c r="D97" s="38" t="s">
        <v>337</v>
      </c>
      <c r="E97" s="39">
        <v>44978</v>
      </c>
      <c r="F97" s="39">
        <v>45031</v>
      </c>
      <c r="G97" s="39">
        <v>45029</v>
      </c>
      <c r="H97" s="40">
        <v>1387816</v>
      </c>
      <c r="I97" s="41">
        <v>-983804</v>
      </c>
      <c r="J97" s="41">
        <v>0</v>
      </c>
      <c r="K97" s="41">
        <v>0</v>
      </c>
      <c r="L97" s="41">
        <v>0</v>
      </c>
      <c r="M97" s="41">
        <v>0</v>
      </c>
      <c r="N97" s="41">
        <v>0</v>
      </c>
      <c r="O97" s="41">
        <v>0</v>
      </c>
      <c r="P97" s="41">
        <v>404012</v>
      </c>
      <c r="Q97" s="41">
        <v>404012</v>
      </c>
      <c r="R97" s="36" t="s">
        <v>512</v>
      </c>
      <c r="S97" s="37" t="s">
        <v>466</v>
      </c>
      <c r="T97" s="36" t="e">
        <v>#N/A</v>
      </c>
      <c r="U97" s="36" t="s">
        <v>512</v>
      </c>
      <c r="V97" s="35">
        <v>0</v>
      </c>
      <c r="W97" s="36"/>
      <c r="X97" s="36"/>
      <c r="Y97" s="36"/>
      <c r="Z97" s="35">
        <v>0</v>
      </c>
      <c r="AA97" s="35">
        <v>0</v>
      </c>
      <c r="AB97" s="35">
        <v>0</v>
      </c>
      <c r="AC97" s="35">
        <v>0</v>
      </c>
      <c r="AD97" s="35">
        <v>0</v>
      </c>
      <c r="AE97" s="35">
        <v>404012</v>
      </c>
      <c r="AF97" s="35">
        <v>0</v>
      </c>
      <c r="AG97" s="35">
        <v>0</v>
      </c>
      <c r="AH97" s="35">
        <v>0</v>
      </c>
      <c r="AI97" s="35">
        <v>1678816</v>
      </c>
      <c r="AJ97" s="35">
        <v>1678816</v>
      </c>
      <c r="AK97" s="35">
        <v>0</v>
      </c>
      <c r="AL97" s="35">
        <v>0</v>
      </c>
      <c r="AM97" s="35">
        <v>0</v>
      </c>
      <c r="AN97" s="35">
        <v>404012</v>
      </c>
      <c r="AO97" s="35" t="s">
        <v>644</v>
      </c>
      <c r="AP97" s="35" t="s">
        <v>583</v>
      </c>
      <c r="AQ97" s="35" t="s">
        <v>521</v>
      </c>
      <c r="AR97" s="35" t="s">
        <v>522</v>
      </c>
      <c r="AS97" s="35">
        <v>983804</v>
      </c>
      <c r="AT97" s="35">
        <v>0</v>
      </c>
      <c r="AU97" s="36"/>
      <c r="AV97" s="36"/>
      <c r="AW97" s="36"/>
      <c r="AX97" s="36"/>
      <c r="AY97" s="36"/>
      <c r="AZ97" s="35">
        <v>0</v>
      </c>
      <c r="BA97" s="36"/>
      <c r="BB97" s="36"/>
      <c r="BC97" s="36"/>
      <c r="BD97" s="36"/>
      <c r="BE97" s="36"/>
      <c r="BF97" s="42">
        <v>45596</v>
      </c>
    </row>
    <row r="98" spans="1:58" s="34" customFormat="1" x14ac:dyDescent="0.35">
      <c r="A98" s="18">
        <v>891300047</v>
      </c>
      <c r="B98" s="19" t="s">
        <v>239</v>
      </c>
      <c r="C98" s="38" t="s">
        <v>107</v>
      </c>
      <c r="D98" s="38" t="s">
        <v>338</v>
      </c>
      <c r="E98" s="39">
        <v>44978</v>
      </c>
      <c r="F98" s="39">
        <v>45031</v>
      </c>
      <c r="G98" s="39">
        <v>45029</v>
      </c>
      <c r="H98" s="40">
        <v>10081273</v>
      </c>
      <c r="I98" s="41">
        <v>-9446987</v>
      </c>
      <c r="J98" s="41">
        <v>0</v>
      </c>
      <c r="K98" s="41">
        <v>0</v>
      </c>
      <c r="L98" s="41">
        <v>0</v>
      </c>
      <c r="M98" s="41">
        <v>0</v>
      </c>
      <c r="N98" s="41">
        <v>0</v>
      </c>
      <c r="O98" s="41">
        <v>0</v>
      </c>
      <c r="P98" s="41">
        <v>634286</v>
      </c>
      <c r="Q98" s="41">
        <v>634286</v>
      </c>
      <c r="R98" s="36" t="s">
        <v>512</v>
      </c>
      <c r="S98" s="37" t="s">
        <v>466</v>
      </c>
      <c r="T98" s="36" t="e">
        <v>#N/A</v>
      </c>
      <c r="U98" s="36" t="s">
        <v>512</v>
      </c>
      <c r="V98" s="35">
        <v>0</v>
      </c>
      <c r="W98" s="36"/>
      <c r="X98" s="36"/>
      <c r="Y98" s="36"/>
      <c r="Z98" s="35">
        <v>0</v>
      </c>
      <c r="AA98" s="35">
        <v>0</v>
      </c>
      <c r="AB98" s="35">
        <v>0</v>
      </c>
      <c r="AC98" s="35">
        <v>0</v>
      </c>
      <c r="AD98" s="35">
        <v>0</v>
      </c>
      <c r="AE98" s="35">
        <v>634286</v>
      </c>
      <c r="AF98" s="35">
        <v>0</v>
      </c>
      <c r="AG98" s="35">
        <v>0</v>
      </c>
      <c r="AH98" s="35">
        <v>0</v>
      </c>
      <c r="AI98" s="35">
        <v>10354197</v>
      </c>
      <c r="AJ98" s="35">
        <v>10354197</v>
      </c>
      <c r="AK98" s="35">
        <v>0</v>
      </c>
      <c r="AL98" s="35">
        <v>0</v>
      </c>
      <c r="AM98" s="35">
        <v>0</v>
      </c>
      <c r="AN98" s="35">
        <v>634286</v>
      </c>
      <c r="AO98" s="35" t="s">
        <v>645</v>
      </c>
      <c r="AP98" s="35" t="s">
        <v>583</v>
      </c>
      <c r="AQ98" s="35" t="s">
        <v>521</v>
      </c>
      <c r="AR98" s="35" t="s">
        <v>522</v>
      </c>
      <c r="AS98" s="35">
        <v>9446987</v>
      </c>
      <c r="AT98" s="35">
        <v>0</v>
      </c>
      <c r="AU98" s="36"/>
      <c r="AV98" s="36"/>
      <c r="AW98" s="36"/>
      <c r="AX98" s="36"/>
      <c r="AY98" s="36"/>
      <c r="AZ98" s="35">
        <v>0</v>
      </c>
      <c r="BA98" s="36"/>
      <c r="BB98" s="36"/>
      <c r="BC98" s="36"/>
      <c r="BD98" s="36"/>
      <c r="BE98" s="36"/>
      <c r="BF98" s="42">
        <v>45596</v>
      </c>
    </row>
    <row r="99" spans="1:58" s="34" customFormat="1" x14ac:dyDescent="0.35">
      <c r="A99" s="18">
        <v>891300047</v>
      </c>
      <c r="B99" s="19" t="s">
        <v>239</v>
      </c>
      <c r="C99" s="38" t="s">
        <v>108</v>
      </c>
      <c r="D99" s="38" t="s">
        <v>339</v>
      </c>
      <c r="E99" s="39">
        <v>44978</v>
      </c>
      <c r="F99" s="39">
        <v>45031</v>
      </c>
      <c r="G99" s="39">
        <v>45029</v>
      </c>
      <c r="H99" s="40">
        <v>18811216</v>
      </c>
      <c r="I99" s="41">
        <v>-16846867</v>
      </c>
      <c r="J99" s="41">
        <v>0</v>
      </c>
      <c r="K99" s="41">
        <v>0</v>
      </c>
      <c r="L99" s="41">
        <v>0</v>
      </c>
      <c r="M99" s="41">
        <v>0</v>
      </c>
      <c r="N99" s="41">
        <v>0</v>
      </c>
      <c r="O99" s="41">
        <v>0</v>
      </c>
      <c r="P99" s="41">
        <v>1964349</v>
      </c>
      <c r="Q99" s="41">
        <v>1964349</v>
      </c>
      <c r="R99" s="36" t="s">
        <v>512</v>
      </c>
      <c r="S99" s="37" t="s">
        <v>466</v>
      </c>
      <c r="T99" s="36" t="e">
        <v>#N/A</v>
      </c>
      <c r="U99" s="36" t="s">
        <v>512</v>
      </c>
      <c r="V99" s="35">
        <v>0</v>
      </c>
      <c r="W99" s="36"/>
      <c r="X99" s="36"/>
      <c r="Y99" s="36"/>
      <c r="Z99" s="35">
        <v>0</v>
      </c>
      <c r="AA99" s="35">
        <v>0</v>
      </c>
      <c r="AB99" s="35">
        <v>0</v>
      </c>
      <c r="AC99" s="35">
        <v>0</v>
      </c>
      <c r="AD99" s="35">
        <v>0</v>
      </c>
      <c r="AE99" s="35">
        <v>1964349</v>
      </c>
      <c r="AF99" s="35">
        <v>0</v>
      </c>
      <c r="AG99" s="35">
        <v>0</v>
      </c>
      <c r="AH99" s="35">
        <v>0</v>
      </c>
      <c r="AI99" s="35">
        <v>18811216</v>
      </c>
      <c r="AJ99" s="35">
        <v>18811216</v>
      </c>
      <c r="AK99" s="35">
        <v>0</v>
      </c>
      <c r="AL99" s="35">
        <v>0</v>
      </c>
      <c r="AM99" s="35">
        <v>0</v>
      </c>
      <c r="AN99" s="35">
        <v>1964349</v>
      </c>
      <c r="AO99" s="35" t="s">
        <v>521</v>
      </c>
      <c r="AP99" s="35" t="s">
        <v>583</v>
      </c>
      <c r="AQ99" s="35" t="s">
        <v>521</v>
      </c>
      <c r="AR99" s="35" t="s">
        <v>522</v>
      </c>
      <c r="AS99" s="35">
        <v>16846867</v>
      </c>
      <c r="AT99" s="35">
        <v>0</v>
      </c>
      <c r="AU99" s="36"/>
      <c r="AV99" s="36"/>
      <c r="AW99" s="36"/>
      <c r="AX99" s="36"/>
      <c r="AY99" s="36"/>
      <c r="AZ99" s="35">
        <v>0</v>
      </c>
      <c r="BA99" s="36"/>
      <c r="BB99" s="36"/>
      <c r="BC99" s="36"/>
      <c r="BD99" s="36"/>
      <c r="BE99" s="36"/>
      <c r="BF99" s="42">
        <v>45596</v>
      </c>
    </row>
    <row r="100" spans="1:58" s="34" customFormat="1" x14ac:dyDescent="0.35">
      <c r="A100" s="18">
        <v>891300047</v>
      </c>
      <c r="B100" s="19" t="s">
        <v>239</v>
      </c>
      <c r="C100" s="38" t="s">
        <v>110</v>
      </c>
      <c r="D100" s="38" t="s">
        <v>340</v>
      </c>
      <c r="E100" s="39">
        <v>44991.463125000002</v>
      </c>
      <c r="F100" s="39">
        <v>45031.349386574097</v>
      </c>
      <c r="G100" s="39">
        <v>45048</v>
      </c>
      <c r="H100" s="40">
        <v>9609142</v>
      </c>
      <c r="I100" s="41">
        <v>-9502924</v>
      </c>
      <c r="J100" s="41">
        <v>0</v>
      </c>
      <c r="K100" s="41">
        <v>0</v>
      </c>
      <c r="L100" s="41">
        <v>0</v>
      </c>
      <c r="M100" s="41">
        <v>0</v>
      </c>
      <c r="N100" s="41">
        <v>0</v>
      </c>
      <c r="O100" s="41">
        <v>0</v>
      </c>
      <c r="P100" s="41">
        <v>106218</v>
      </c>
      <c r="Q100" s="41">
        <v>106218</v>
      </c>
      <c r="R100" s="36" t="s">
        <v>512</v>
      </c>
      <c r="S100" s="36" t="s">
        <v>466</v>
      </c>
      <c r="T100" s="36" t="b">
        <v>0</v>
      </c>
      <c r="U100" s="36" t="s">
        <v>512</v>
      </c>
      <c r="V100" s="35">
        <v>0</v>
      </c>
      <c r="W100" s="36"/>
      <c r="X100" s="36"/>
      <c r="Y100" s="36"/>
      <c r="Z100" s="35">
        <v>0</v>
      </c>
      <c r="AA100" s="35">
        <v>0</v>
      </c>
      <c r="AB100" s="35">
        <v>0</v>
      </c>
      <c r="AC100" s="35">
        <v>0</v>
      </c>
      <c r="AD100" s="35">
        <v>0</v>
      </c>
      <c r="AE100" s="35">
        <v>106218</v>
      </c>
      <c r="AF100" s="35">
        <v>0</v>
      </c>
      <c r="AG100" s="35">
        <v>0</v>
      </c>
      <c r="AH100" s="35">
        <v>0</v>
      </c>
      <c r="AI100" s="35">
        <v>9609142</v>
      </c>
      <c r="AJ100" s="35">
        <v>9609142</v>
      </c>
      <c r="AK100" s="35">
        <v>0</v>
      </c>
      <c r="AL100" s="35">
        <v>0</v>
      </c>
      <c r="AM100" s="35">
        <v>0</v>
      </c>
      <c r="AN100" s="35">
        <v>106218</v>
      </c>
      <c r="AO100" s="35" t="s">
        <v>646</v>
      </c>
      <c r="AP100" s="35" t="s">
        <v>583</v>
      </c>
      <c r="AQ100" s="35" t="s">
        <v>521</v>
      </c>
      <c r="AR100" s="35" t="s">
        <v>522</v>
      </c>
      <c r="AS100" s="35">
        <v>9502924</v>
      </c>
      <c r="AT100" s="35">
        <v>0</v>
      </c>
      <c r="AU100" s="36"/>
      <c r="AV100" s="36"/>
      <c r="AW100" s="36"/>
      <c r="AX100" s="36"/>
      <c r="AY100" s="36"/>
      <c r="AZ100" s="35">
        <v>0</v>
      </c>
      <c r="BA100" s="36"/>
      <c r="BB100" s="36"/>
      <c r="BC100" s="36"/>
      <c r="BD100" s="36"/>
      <c r="BE100" s="36"/>
      <c r="BF100" s="42">
        <v>45596</v>
      </c>
    </row>
    <row r="101" spans="1:58" s="34" customFormat="1" x14ac:dyDescent="0.35">
      <c r="A101" s="18">
        <v>891300047</v>
      </c>
      <c r="B101" s="19" t="s">
        <v>239</v>
      </c>
      <c r="C101" s="38" t="s">
        <v>111</v>
      </c>
      <c r="D101" s="38" t="s">
        <v>341</v>
      </c>
      <c r="E101" s="39">
        <v>44998.539490740703</v>
      </c>
      <c r="F101" s="39">
        <v>45031.349386574097</v>
      </c>
      <c r="G101" s="39">
        <v>45048</v>
      </c>
      <c r="H101" s="40">
        <v>1013405</v>
      </c>
      <c r="I101" s="41">
        <v>-1000295</v>
      </c>
      <c r="J101" s="41">
        <v>0</v>
      </c>
      <c r="K101" s="41">
        <v>0</v>
      </c>
      <c r="L101" s="41">
        <v>0</v>
      </c>
      <c r="M101" s="41">
        <v>0</v>
      </c>
      <c r="N101" s="41">
        <v>0</v>
      </c>
      <c r="O101" s="41">
        <v>0</v>
      </c>
      <c r="P101" s="41">
        <v>13110</v>
      </c>
      <c r="Q101" s="41">
        <v>13110</v>
      </c>
      <c r="R101" s="36" t="s">
        <v>512</v>
      </c>
      <c r="S101" s="36" t="s">
        <v>466</v>
      </c>
      <c r="T101" s="36" t="b">
        <v>0</v>
      </c>
      <c r="U101" s="36" t="s">
        <v>512</v>
      </c>
      <c r="V101" s="35">
        <v>0</v>
      </c>
      <c r="W101" s="36"/>
      <c r="X101" s="36"/>
      <c r="Y101" s="36"/>
      <c r="Z101" s="35">
        <v>0</v>
      </c>
      <c r="AA101" s="35">
        <v>0</v>
      </c>
      <c r="AB101" s="35">
        <v>0</v>
      </c>
      <c r="AC101" s="35">
        <v>0</v>
      </c>
      <c r="AD101" s="35">
        <v>0</v>
      </c>
      <c r="AE101" s="35">
        <v>13110</v>
      </c>
      <c r="AF101" s="35">
        <v>0</v>
      </c>
      <c r="AG101" s="35">
        <v>0</v>
      </c>
      <c r="AH101" s="35">
        <v>0</v>
      </c>
      <c r="AI101" s="35">
        <v>1013405</v>
      </c>
      <c r="AJ101" s="35">
        <v>1013405</v>
      </c>
      <c r="AK101" s="35">
        <v>0</v>
      </c>
      <c r="AL101" s="35">
        <v>0</v>
      </c>
      <c r="AM101" s="35">
        <v>0</v>
      </c>
      <c r="AN101" s="35">
        <v>13110</v>
      </c>
      <c r="AO101" s="35" t="s">
        <v>647</v>
      </c>
      <c r="AP101" s="35" t="s">
        <v>583</v>
      </c>
      <c r="AQ101" s="35" t="s">
        <v>521</v>
      </c>
      <c r="AR101" s="35" t="s">
        <v>522</v>
      </c>
      <c r="AS101" s="35">
        <v>1000295</v>
      </c>
      <c r="AT101" s="35">
        <v>0</v>
      </c>
      <c r="AU101" s="36"/>
      <c r="AV101" s="36"/>
      <c r="AW101" s="36"/>
      <c r="AX101" s="36"/>
      <c r="AY101" s="36"/>
      <c r="AZ101" s="35">
        <v>0</v>
      </c>
      <c r="BA101" s="36"/>
      <c r="BB101" s="36"/>
      <c r="BC101" s="36"/>
      <c r="BD101" s="36"/>
      <c r="BE101" s="36"/>
      <c r="BF101" s="42">
        <v>45596</v>
      </c>
    </row>
    <row r="102" spans="1:58" s="34" customFormat="1" x14ac:dyDescent="0.35">
      <c r="A102" s="18">
        <v>891300047</v>
      </c>
      <c r="B102" s="19" t="s">
        <v>239</v>
      </c>
      <c r="C102" s="38" t="s">
        <v>114</v>
      </c>
      <c r="D102" s="38" t="s">
        <v>342</v>
      </c>
      <c r="E102" s="39">
        <v>45008.660208333298</v>
      </c>
      <c r="F102" s="39">
        <v>45031.349386574097</v>
      </c>
      <c r="G102" s="39">
        <v>45048</v>
      </c>
      <c r="H102" s="40">
        <v>1246621</v>
      </c>
      <c r="I102" s="41">
        <v>-835158</v>
      </c>
      <c r="J102" s="41">
        <v>0</v>
      </c>
      <c r="K102" s="41">
        <v>0</v>
      </c>
      <c r="L102" s="41">
        <v>0</v>
      </c>
      <c r="M102" s="41">
        <v>0</v>
      </c>
      <c r="N102" s="41">
        <v>0</v>
      </c>
      <c r="O102" s="41">
        <v>0</v>
      </c>
      <c r="P102" s="41">
        <v>411463</v>
      </c>
      <c r="Q102" s="41">
        <v>411463</v>
      </c>
      <c r="R102" s="36" t="s">
        <v>512</v>
      </c>
      <c r="S102" s="36" t="s">
        <v>466</v>
      </c>
      <c r="T102" s="36" t="b">
        <v>0</v>
      </c>
      <c r="U102" s="36" t="s">
        <v>512</v>
      </c>
      <c r="V102" s="35">
        <v>0</v>
      </c>
      <c r="W102" s="36"/>
      <c r="X102" s="36"/>
      <c r="Y102" s="36"/>
      <c r="Z102" s="35">
        <v>0</v>
      </c>
      <c r="AA102" s="35">
        <v>0</v>
      </c>
      <c r="AB102" s="35">
        <v>0</v>
      </c>
      <c r="AC102" s="35">
        <v>0</v>
      </c>
      <c r="AD102" s="35">
        <v>0</v>
      </c>
      <c r="AE102" s="35">
        <v>411463</v>
      </c>
      <c r="AF102" s="35">
        <v>0</v>
      </c>
      <c r="AG102" s="35">
        <v>0</v>
      </c>
      <c r="AH102" s="35">
        <v>0</v>
      </c>
      <c r="AI102" s="35">
        <v>1456721</v>
      </c>
      <c r="AJ102" s="35">
        <v>1456721</v>
      </c>
      <c r="AK102" s="35">
        <v>0</v>
      </c>
      <c r="AL102" s="35">
        <v>0</v>
      </c>
      <c r="AM102" s="35">
        <v>0</v>
      </c>
      <c r="AN102" s="35">
        <v>411463</v>
      </c>
      <c r="AO102" s="35" t="s">
        <v>648</v>
      </c>
      <c r="AP102" s="35" t="s">
        <v>564</v>
      </c>
      <c r="AQ102" s="35" t="s">
        <v>521</v>
      </c>
      <c r="AR102" s="35" t="s">
        <v>522</v>
      </c>
      <c r="AS102" s="35">
        <v>835158</v>
      </c>
      <c r="AT102" s="35">
        <v>0</v>
      </c>
      <c r="AU102" s="36"/>
      <c r="AV102" s="36"/>
      <c r="AW102" s="36"/>
      <c r="AX102" s="36"/>
      <c r="AY102" s="36"/>
      <c r="AZ102" s="35">
        <v>0</v>
      </c>
      <c r="BA102" s="36"/>
      <c r="BB102" s="36"/>
      <c r="BC102" s="36"/>
      <c r="BD102" s="36"/>
      <c r="BE102" s="36"/>
      <c r="BF102" s="42">
        <v>45596</v>
      </c>
    </row>
    <row r="103" spans="1:58" s="34" customFormat="1" x14ac:dyDescent="0.35">
      <c r="A103" s="18">
        <v>891300047</v>
      </c>
      <c r="B103" s="19" t="s">
        <v>239</v>
      </c>
      <c r="C103" s="38" t="s">
        <v>115</v>
      </c>
      <c r="D103" s="38" t="s">
        <v>343</v>
      </c>
      <c r="E103" s="39">
        <v>45008.670381944401</v>
      </c>
      <c r="F103" s="39">
        <v>45031.349386574097</v>
      </c>
      <c r="G103" s="39">
        <v>45537.291666666664</v>
      </c>
      <c r="H103" s="40">
        <v>3404459</v>
      </c>
      <c r="I103" s="41">
        <v>-3162451</v>
      </c>
      <c r="J103" s="41">
        <v>0</v>
      </c>
      <c r="K103" s="41">
        <v>0</v>
      </c>
      <c r="L103" s="41">
        <v>0</v>
      </c>
      <c r="M103" s="41">
        <v>0</v>
      </c>
      <c r="N103" s="41">
        <v>0</v>
      </c>
      <c r="O103" s="41">
        <v>0</v>
      </c>
      <c r="P103" s="41">
        <v>242008</v>
      </c>
      <c r="Q103" s="41">
        <v>242008</v>
      </c>
      <c r="R103" s="37" t="s">
        <v>512</v>
      </c>
      <c r="S103" s="36" t="s">
        <v>466</v>
      </c>
      <c r="T103" s="36" t="b">
        <v>0</v>
      </c>
      <c r="U103" s="36" t="s">
        <v>513</v>
      </c>
      <c r="V103" s="35">
        <v>0</v>
      </c>
      <c r="W103" s="36"/>
      <c r="X103" s="36"/>
      <c r="Y103" s="36"/>
      <c r="Z103" s="35">
        <v>0</v>
      </c>
      <c r="AA103" s="35">
        <v>0</v>
      </c>
      <c r="AB103" s="35">
        <v>0</v>
      </c>
      <c r="AC103" s="35">
        <v>0</v>
      </c>
      <c r="AD103" s="35">
        <v>0</v>
      </c>
      <c r="AE103" s="35">
        <v>242008</v>
      </c>
      <c r="AF103" s="35">
        <v>0</v>
      </c>
      <c r="AG103" s="35">
        <v>0</v>
      </c>
      <c r="AH103" s="35">
        <v>0</v>
      </c>
      <c r="AI103" s="35">
        <v>3404459</v>
      </c>
      <c r="AJ103" s="35">
        <v>3404459</v>
      </c>
      <c r="AK103" s="35">
        <v>0</v>
      </c>
      <c r="AL103" s="35">
        <v>0</v>
      </c>
      <c r="AM103" s="35">
        <v>0</v>
      </c>
      <c r="AN103" s="35">
        <v>242008</v>
      </c>
      <c r="AO103" s="35" t="s">
        <v>649</v>
      </c>
      <c r="AP103" s="35" t="s">
        <v>641</v>
      </c>
      <c r="AQ103" s="35" t="s">
        <v>650</v>
      </c>
      <c r="AR103" s="35" t="s">
        <v>598</v>
      </c>
      <c r="AS103" s="35">
        <v>3099202</v>
      </c>
      <c r="AT103" s="35">
        <v>3099202</v>
      </c>
      <c r="AU103" s="36"/>
      <c r="AV103" s="36">
        <v>2201563256</v>
      </c>
      <c r="AW103" s="36"/>
      <c r="AX103" s="36" t="s">
        <v>500</v>
      </c>
      <c r="AY103" s="36"/>
      <c r="AZ103" s="35">
        <v>0</v>
      </c>
      <c r="BA103" s="36"/>
      <c r="BB103" s="36"/>
      <c r="BC103" s="36"/>
      <c r="BD103" s="36"/>
      <c r="BE103" s="36"/>
      <c r="BF103" s="42">
        <v>45596</v>
      </c>
    </row>
    <row r="104" spans="1:58" s="34" customFormat="1" x14ac:dyDescent="0.35">
      <c r="A104" s="18">
        <v>891300047</v>
      </c>
      <c r="B104" s="19" t="s">
        <v>239</v>
      </c>
      <c r="C104" s="38" t="s">
        <v>116</v>
      </c>
      <c r="D104" s="38" t="s">
        <v>344</v>
      </c>
      <c r="E104" s="39">
        <v>45012.499363425901</v>
      </c>
      <c r="F104" s="39">
        <v>45031.349386574097</v>
      </c>
      <c r="G104" s="39">
        <v>45048</v>
      </c>
      <c r="H104" s="40">
        <v>4044049</v>
      </c>
      <c r="I104" s="41">
        <v>-3528893</v>
      </c>
      <c r="J104" s="41">
        <v>0</v>
      </c>
      <c r="K104" s="41">
        <v>0</v>
      </c>
      <c r="L104" s="41">
        <v>0</v>
      </c>
      <c r="M104" s="41">
        <v>0</v>
      </c>
      <c r="N104" s="41">
        <v>0</v>
      </c>
      <c r="O104" s="41">
        <v>0</v>
      </c>
      <c r="P104" s="41">
        <v>515156</v>
      </c>
      <c r="Q104" s="41">
        <v>515156</v>
      </c>
      <c r="R104" s="36" t="s">
        <v>512</v>
      </c>
      <c r="S104" s="36" t="s">
        <v>466</v>
      </c>
      <c r="T104" s="36" t="b">
        <v>0</v>
      </c>
      <c r="U104" s="36" t="s">
        <v>512</v>
      </c>
      <c r="V104" s="35">
        <v>0</v>
      </c>
      <c r="W104" s="36"/>
      <c r="X104" s="36"/>
      <c r="Y104" s="36"/>
      <c r="Z104" s="35">
        <v>0</v>
      </c>
      <c r="AA104" s="35">
        <v>0</v>
      </c>
      <c r="AB104" s="35">
        <v>0</v>
      </c>
      <c r="AC104" s="35">
        <v>0</v>
      </c>
      <c r="AD104" s="35">
        <v>0</v>
      </c>
      <c r="AE104" s="35">
        <v>515156</v>
      </c>
      <c r="AF104" s="35">
        <v>0</v>
      </c>
      <c r="AG104" s="35">
        <v>0</v>
      </c>
      <c r="AH104" s="35">
        <v>0</v>
      </c>
      <c r="AI104" s="35">
        <v>4044049</v>
      </c>
      <c r="AJ104" s="35">
        <v>4044049</v>
      </c>
      <c r="AK104" s="35">
        <v>0</v>
      </c>
      <c r="AL104" s="35">
        <v>0</v>
      </c>
      <c r="AM104" s="35">
        <v>0</v>
      </c>
      <c r="AN104" s="35">
        <v>515156</v>
      </c>
      <c r="AO104" s="35" t="s">
        <v>651</v>
      </c>
      <c r="AP104" s="35" t="s">
        <v>583</v>
      </c>
      <c r="AQ104" s="35" t="s">
        <v>521</v>
      </c>
      <c r="AR104" s="35" t="s">
        <v>522</v>
      </c>
      <c r="AS104" s="35">
        <v>3528893</v>
      </c>
      <c r="AT104" s="35">
        <v>0</v>
      </c>
      <c r="AU104" s="36"/>
      <c r="AV104" s="36"/>
      <c r="AW104" s="36"/>
      <c r="AX104" s="36"/>
      <c r="AY104" s="36"/>
      <c r="AZ104" s="35">
        <v>0</v>
      </c>
      <c r="BA104" s="36"/>
      <c r="BB104" s="36"/>
      <c r="BC104" s="36"/>
      <c r="BD104" s="36"/>
      <c r="BE104" s="36"/>
      <c r="BF104" s="42">
        <v>45596</v>
      </c>
    </row>
    <row r="105" spans="1:58" s="34" customFormat="1" x14ac:dyDescent="0.35">
      <c r="A105" s="18">
        <v>891300047</v>
      </c>
      <c r="B105" s="19" t="s">
        <v>239</v>
      </c>
      <c r="C105" s="38" t="s">
        <v>113</v>
      </c>
      <c r="D105" s="38" t="s">
        <v>345</v>
      </c>
      <c r="E105" s="39">
        <v>45007.667974536998</v>
      </c>
      <c r="F105" s="39">
        <v>45031.5227662037</v>
      </c>
      <c r="G105" s="39">
        <v>45545.604065821761</v>
      </c>
      <c r="H105" s="40">
        <v>3195034</v>
      </c>
      <c r="I105" s="41">
        <v>0</v>
      </c>
      <c r="J105" s="41">
        <v>0</v>
      </c>
      <c r="K105" s="41">
        <v>0</v>
      </c>
      <c r="L105" s="41">
        <v>0</v>
      </c>
      <c r="M105" s="41">
        <v>0</v>
      </c>
      <c r="N105" s="41">
        <v>0</v>
      </c>
      <c r="O105" s="41">
        <v>0</v>
      </c>
      <c r="P105" s="41">
        <v>3195034</v>
      </c>
      <c r="Q105" s="41">
        <v>3195034</v>
      </c>
      <c r="R105" s="37" t="s">
        <v>507</v>
      </c>
      <c r="S105" s="36" t="s">
        <v>464</v>
      </c>
      <c r="T105" s="36" t="b">
        <v>0</v>
      </c>
      <c r="U105" s="36" t="s">
        <v>507</v>
      </c>
      <c r="V105" s="35">
        <v>0</v>
      </c>
      <c r="W105" s="36"/>
      <c r="X105" s="36"/>
      <c r="Y105" s="36"/>
      <c r="Z105" s="35">
        <v>0</v>
      </c>
      <c r="AA105" s="35">
        <v>3195034</v>
      </c>
      <c r="AB105" s="35">
        <v>0</v>
      </c>
      <c r="AC105" s="35">
        <v>0</v>
      </c>
      <c r="AD105" s="35">
        <v>0</v>
      </c>
      <c r="AE105" s="35">
        <v>0</v>
      </c>
      <c r="AF105" s="35">
        <v>0</v>
      </c>
      <c r="AG105" s="35">
        <v>0</v>
      </c>
      <c r="AH105" s="35">
        <v>0</v>
      </c>
      <c r="AI105" s="35">
        <v>3195034</v>
      </c>
      <c r="AJ105" s="35">
        <v>3195034</v>
      </c>
      <c r="AK105" s="35">
        <v>0</v>
      </c>
      <c r="AL105" s="35">
        <v>0</v>
      </c>
      <c r="AM105" s="35">
        <v>3195034</v>
      </c>
      <c r="AN105" s="35">
        <v>0</v>
      </c>
      <c r="AO105" s="35" t="s">
        <v>597</v>
      </c>
      <c r="AP105" s="35" t="s">
        <v>541</v>
      </c>
      <c r="AQ105" s="35" t="s">
        <v>598</v>
      </c>
      <c r="AR105" s="35" t="s">
        <v>598</v>
      </c>
      <c r="AS105" s="35">
        <v>0</v>
      </c>
      <c r="AT105" s="35">
        <v>0</v>
      </c>
      <c r="AU105" s="36"/>
      <c r="AV105" s="36"/>
      <c r="AW105" s="36"/>
      <c r="AX105" s="36"/>
      <c r="AY105" s="36"/>
      <c r="AZ105" s="35">
        <v>0</v>
      </c>
      <c r="BA105" s="36"/>
      <c r="BB105" s="36"/>
      <c r="BC105" s="36"/>
      <c r="BD105" s="36"/>
      <c r="BE105" s="36"/>
      <c r="BF105" s="42">
        <v>45596</v>
      </c>
    </row>
    <row r="106" spans="1:58" s="34" customFormat="1" x14ac:dyDescent="0.35">
      <c r="A106" s="18">
        <v>891300047</v>
      </c>
      <c r="B106" s="19" t="s">
        <v>239</v>
      </c>
      <c r="C106" s="38" t="s">
        <v>112</v>
      </c>
      <c r="D106" s="38" t="s">
        <v>346</v>
      </c>
      <c r="E106" s="39">
        <v>45000.469687500001</v>
      </c>
      <c r="F106" s="39">
        <v>45031.523761574099</v>
      </c>
      <c r="G106" s="39">
        <v>45537.291666666664</v>
      </c>
      <c r="H106" s="40">
        <v>162310</v>
      </c>
      <c r="I106" s="41">
        <v>0</v>
      </c>
      <c r="J106" s="41">
        <v>0</v>
      </c>
      <c r="K106" s="41">
        <v>0</v>
      </c>
      <c r="L106" s="41">
        <v>0</v>
      </c>
      <c r="M106" s="41">
        <v>0</v>
      </c>
      <c r="N106" s="41">
        <v>0</v>
      </c>
      <c r="O106" s="41">
        <v>0</v>
      </c>
      <c r="P106" s="41">
        <v>162310</v>
      </c>
      <c r="Q106" s="41">
        <v>162310</v>
      </c>
      <c r="R106" s="37" t="s">
        <v>507</v>
      </c>
      <c r="S106" s="36" t="s">
        <v>464</v>
      </c>
      <c r="T106" s="36" t="b">
        <v>0</v>
      </c>
      <c r="U106" s="36" t="s">
        <v>508</v>
      </c>
      <c r="V106" s="35">
        <v>0</v>
      </c>
      <c r="W106" s="36"/>
      <c r="X106" s="36"/>
      <c r="Y106" s="36"/>
      <c r="Z106" s="35">
        <v>0</v>
      </c>
      <c r="AA106" s="35">
        <v>162310</v>
      </c>
      <c r="AB106" s="35">
        <v>0</v>
      </c>
      <c r="AC106" s="35">
        <v>0</v>
      </c>
      <c r="AD106" s="35">
        <v>0</v>
      </c>
      <c r="AE106" s="35">
        <v>0</v>
      </c>
      <c r="AF106" s="35">
        <v>0</v>
      </c>
      <c r="AG106" s="35">
        <v>0</v>
      </c>
      <c r="AH106" s="35">
        <v>0</v>
      </c>
      <c r="AI106" s="35">
        <v>162310</v>
      </c>
      <c r="AJ106" s="35">
        <v>162310</v>
      </c>
      <c r="AK106" s="35">
        <v>0</v>
      </c>
      <c r="AL106" s="35">
        <v>0</v>
      </c>
      <c r="AM106" s="35">
        <v>162310</v>
      </c>
      <c r="AN106" s="35">
        <v>0</v>
      </c>
      <c r="AO106" s="35" t="s">
        <v>599</v>
      </c>
      <c r="AP106" s="35" t="s">
        <v>564</v>
      </c>
      <c r="AQ106" s="35" t="s">
        <v>600</v>
      </c>
      <c r="AR106" s="35" t="s">
        <v>598</v>
      </c>
      <c r="AS106" s="35">
        <v>0</v>
      </c>
      <c r="AT106" s="35">
        <v>0</v>
      </c>
      <c r="AU106" s="36"/>
      <c r="AV106" s="36"/>
      <c r="AW106" s="36"/>
      <c r="AX106" s="36"/>
      <c r="AY106" s="36"/>
      <c r="AZ106" s="35">
        <v>0</v>
      </c>
      <c r="BA106" s="36"/>
      <c r="BB106" s="36"/>
      <c r="BC106" s="36"/>
      <c r="BD106" s="36"/>
      <c r="BE106" s="36"/>
      <c r="BF106" s="42">
        <v>45596</v>
      </c>
    </row>
    <row r="107" spans="1:58" s="34" customFormat="1" x14ac:dyDescent="0.35">
      <c r="A107" s="18">
        <v>891300047</v>
      </c>
      <c r="B107" s="19" t="s">
        <v>239</v>
      </c>
      <c r="C107" s="38" t="s">
        <v>117</v>
      </c>
      <c r="D107" s="38" t="s">
        <v>347</v>
      </c>
      <c r="E107" s="39">
        <v>45020</v>
      </c>
      <c r="F107" s="39">
        <v>45061</v>
      </c>
      <c r="G107" s="39">
        <v>45067</v>
      </c>
      <c r="H107" s="40">
        <v>2055289</v>
      </c>
      <c r="I107" s="41">
        <v>-1956189</v>
      </c>
      <c r="J107" s="41">
        <v>0</v>
      </c>
      <c r="K107" s="41">
        <v>0</v>
      </c>
      <c r="L107" s="41">
        <v>0</v>
      </c>
      <c r="M107" s="41">
        <v>0</v>
      </c>
      <c r="N107" s="41">
        <v>0</v>
      </c>
      <c r="O107" s="41">
        <v>0</v>
      </c>
      <c r="P107" s="41">
        <v>99100</v>
      </c>
      <c r="Q107" s="41">
        <v>99100</v>
      </c>
      <c r="R107" s="36" t="s">
        <v>516</v>
      </c>
      <c r="S107" s="37" t="s">
        <v>465</v>
      </c>
      <c r="T107" s="36" t="e">
        <v>#N/A</v>
      </c>
      <c r="U107" s="37" t="s">
        <v>514</v>
      </c>
      <c r="V107" s="35">
        <v>0</v>
      </c>
      <c r="W107" s="36"/>
      <c r="X107" s="36"/>
      <c r="Y107" s="36"/>
      <c r="Z107" s="35">
        <v>0</v>
      </c>
      <c r="AA107" s="35">
        <v>0</v>
      </c>
      <c r="AB107" s="35">
        <v>0</v>
      </c>
      <c r="AC107" s="35">
        <v>99100</v>
      </c>
      <c r="AD107" s="35">
        <v>0</v>
      </c>
      <c r="AE107" s="35">
        <v>0</v>
      </c>
      <c r="AF107" s="35">
        <v>0</v>
      </c>
      <c r="AG107" s="35">
        <v>0</v>
      </c>
      <c r="AH107" s="35">
        <v>0</v>
      </c>
      <c r="AI107" s="35">
        <v>2055289</v>
      </c>
      <c r="AJ107" s="35">
        <v>2055289</v>
      </c>
      <c r="AK107" s="35">
        <v>99100</v>
      </c>
      <c r="AL107" s="35">
        <v>0</v>
      </c>
      <c r="AM107" s="35">
        <v>0</v>
      </c>
      <c r="AN107" s="35">
        <v>0</v>
      </c>
      <c r="AO107" s="35"/>
      <c r="AP107" s="35"/>
      <c r="AQ107" s="35"/>
      <c r="AR107" s="35"/>
      <c r="AS107" s="35">
        <v>1955585</v>
      </c>
      <c r="AT107" s="35">
        <v>0</v>
      </c>
      <c r="AU107" s="36"/>
      <c r="AV107" s="36"/>
      <c r="AW107" s="36"/>
      <c r="AX107" s="36"/>
      <c r="AY107" s="36"/>
      <c r="AZ107" s="35">
        <v>29586</v>
      </c>
      <c r="BA107" s="36">
        <v>0</v>
      </c>
      <c r="BB107" s="36">
        <v>4800065577</v>
      </c>
      <c r="BC107" s="36"/>
      <c r="BD107" s="36" t="s">
        <v>503</v>
      </c>
      <c r="BE107" s="36"/>
      <c r="BF107" s="42">
        <v>45596</v>
      </c>
    </row>
    <row r="108" spans="1:58" s="34" customFormat="1" x14ac:dyDescent="0.35">
      <c r="A108" s="18">
        <v>891300047</v>
      </c>
      <c r="B108" s="19" t="s">
        <v>239</v>
      </c>
      <c r="C108" s="38" t="s">
        <v>118</v>
      </c>
      <c r="D108" s="38" t="s">
        <v>348</v>
      </c>
      <c r="E108" s="39">
        <v>45042</v>
      </c>
      <c r="F108" s="39">
        <v>45061</v>
      </c>
      <c r="G108" s="39">
        <f>VLOOKUP(D108,'[1]ESTADO DE CADA FACTURA'!$D:$G,4,0)</f>
        <v>45067</v>
      </c>
      <c r="H108" s="40">
        <v>12620417</v>
      </c>
      <c r="I108" s="41">
        <v>0</v>
      </c>
      <c r="J108" s="41">
        <v>0</v>
      </c>
      <c r="K108" s="41">
        <v>0</v>
      </c>
      <c r="L108" s="41">
        <v>0</v>
      </c>
      <c r="M108" s="41">
        <v>0</v>
      </c>
      <c r="N108" s="41">
        <v>0</v>
      </c>
      <c r="O108" s="41">
        <v>0</v>
      </c>
      <c r="P108" s="41">
        <v>12620417</v>
      </c>
      <c r="Q108" s="41">
        <v>12620417</v>
      </c>
      <c r="R108" s="36" t="s">
        <v>507</v>
      </c>
      <c r="S108" s="36" t="str">
        <f>VLOOKUP(D108,'[1]ESTADO DE CADA FACTURA'!$D:$S,16,0)</f>
        <v>Devuelta</v>
      </c>
      <c r="T108" s="36" t="e">
        <v>#N/A</v>
      </c>
      <c r="U108" s="36" t="s">
        <v>507</v>
      </c>
      <c r="V108" s="35">
        <v>0</v>
      </c>
      <c r="W108" s="36"/>
      <c r="X108" s="36"/>
      <c r="Y108" s="36"/>
      <c r="Z108" s="35">
        <v>0</v>
      </c>
      <c r="AA108" s="35">
        <v>12620417</v>
      </c>
      <c r="AB108" s="35">
        <v>0</v>
      </c>
      <c r="AC108" s="35">
        <v>0</v>
      </c>
      <c r="AD108" s="35">
        <v>0</v>
      </c>
      <c r="AE108" s="35">
        <v>0</v>
      </c>
      <c r="AF108" s="35">
        <v>0</v>
      </c>
      <c r="AG108" s="35">
        <v>0</v>
      </c>
      <c r="AH108" s="35">
        <v>0</v>
      </c>
      <c r="AI108" s="35">
        <v>12620417</v>
      </c>
      <c r="AJ108" s="35">
        <v>12620417</v>
      </c>
      <c r="AK108" s="35">
        <v>0</v>
      </c>
      <c r="AL108" s="35">
        <v>0</v>
      </c>
      <c r="AM108" s="35">
        <v>12620417</v>
      </c>
      <c r="AN108" s="35">
        <v>0</v>
      </c>
      <c r="AO108" s="35" t="s">
        <v>642</v>
      </c>
      <c r="AP108" s="35" t="s">
        <v>564</v>
      </c>
      <c r="AQ108" s="35" t="s">
        <v>521</v>
      </c>
      <c r="AR108" s="35" t="s">
        <v>522</v>
      </c>
      <c r="AS108" s="35">
        <v>0</v>
      </c>
      <c r="AT108" s="35">
        <v>0</v>
      </c>
      <c r="AU108" s="36"/>
      <c r="AV108" s="36"/>
      <c r="AW108" s="36"/>
      <c r="AX108" s="36"/>
      <c r="AY108" s="36"/>
      <c r="AZ108" s="35">
        <v>0</v>
      </c>
      <c r="BA108" s="36"/>
      <c r="BB108" s="36"/>
      <c r="BC108" s="36"/>
      <c r="BD108" s="36"/>
      <c r="BE108" s="36"/>
      <c r="BF108" s="42">
        <v>45596</v>
      </c>
    </row>
    <row r="109" spans="1:58" s="34" customFormat="1" x14ac:dyDescent="0.35">
      <c r="A109" s="18">
        <v>891300047</v>
      </c>
      <c r="B109" s="19" t="s">
        <v>239</v>
      </c>
      <c r="C109" s="38" t="s">
        <v>119</v>
      </c>
      <c r="D109" s="38" t="s">
        <v>349</v>
      </c>
      <c r="E109" s="39">
        <v>45042</v>
      </c>
      <c r="F109" s="39">
        <v>45061</v>
      </c>
      <c r="G109" s="39">
        <f>VLOOKUP(D109,'[1]ESTADO DE CADA FACTURA'!$D:$G,4,0)</f>
        <v>45067</v>
      </c>
      <c r="H109" s="40">
        <v>11292539</v>
      </c>
      <c r="I109" s="41">
        <v>0</v>
      </c>
      <c r="J109" s="41">
        <v>0</v>
      </c>
      <c r="K109" s="41">
        <v>0</v>
      </c>
      <c r="L109" s="41">
        <v>0</v>
      </c>
      <c r="M109" s="41">
        <v>0</v>
      </c>
      <c r="N109" s="41">
        <v>0</v>
      </c>
      <c r="O109" s="41">
        <v>0</v>
      </c>
      <c r="P109" s="41">
        <v>11292539</v>
      </c>
      <c r="Q109" s="41">
        <v>11292539</v>
      </c>
      <c r="R109" s="36" t="s">
        <v>507</v>
      </c>
      <c r="S109" s="36" t="str">
        <f>VLOOKUP(D109,'[1]ESTADO DE CADA FACTURA'!$D:$S,16,0)</f>
        <v>Devuelta</v>
      </c>
      <c r="T109" s="36" t="e">
        <v>#N/A</v>
      </c>
      <c r="U109" s="36" t="s">
        <v>507</v>
      </c>
      <c r="V109" s="35">
        <v>0</v>
      </c>
      <c r="W109" s="36"/>
      <c r="X109" s="36"/>
      <c r="Y109" s="36"/>
      <c r="Z109" s="35">
        <v>0</v>
      </c>
      <c r="AA109" s="35">
        <v>11292539</v>
      </c>
      <c r="AB109" s="35">
        <v>0</v>
      </c>
      <c r="AC109" s="35">
        <v>0</v>
      </c>
      <c r="AD109" s="35">
        <v>0</v>
      </c>
      <c r="AE109" s="35">
        <v>0</v>
      </c>
      <c r="AF109" s="35">
        <v>0</v>
      </c>
      <c r="AG109" s="35">
        <v>0</v>
      </c>
      <c r="AH109" s="35">
        <v>0</v>
      </c>
      <c r="AI109" s="35">
        <v>11292539</v>
      </c>
      <c r="AJ109" s="35">
        <v>11292539</v>
      </c>
      <c r="AK109" s="35">
        <v>0</v>
      </c>
      <c r="AL109" s="35">
        <v>0</v>
      </c>
      <c r="AM109" s="35">
        <v>11292539</v>
      </c>
      <c r="AN109" s="35">
        <v>0</v>
      </c>
      <c r="AO109" s="35" t="s">
        <v>643</v>
      </c>
      <c r="AP109" s="35" t="s">
        <v>564</v>
      </c>
      <c r="AQ109" s="35" t="s">
        <v>521</v>
      </c>
      <c r="AR109" s="35" t="s">
        <v>522</v>
      </c>
      <c r="AS109" s="35">
        <v>0</v>
      </c>
      <c r="AT109" s="35">
        <v>0</v>
      </c>
      <c r="AU109" s="36"/>
      <c r="AV109" s="36"/>
      <c r="AW109" s="36"/>
      <c r="AX109" s="36"/>
      <c r="AY109" s="36"/>
      <c r="AZ109" s="35">
        <v>0</v>
      </c>
      <c r="BA109" s="36"/>
      <c r="BB109" s="36"/>
      <c r="BC109" s="36"/>
      <c r="BD109" s="36"/>
      <c r="BE109" s="36"/>
      <c r="BF109" s="42">
        <v>45596</v>
      </c>
    </row>
    <row r="110" spans="1:58" s="34" customFormat="1" x14ac:dyDescent="0.35">
      <c r="A110" s="18">
        <v>891300047</v>
      </c>
      <c r="B110" s="19" t="s">
        <v>239</v>
      </c>
      <c r="C110" s="38" t="s">
        <v>120</v>
      </c>
      <c r="D110" s="38" t="s">
        <v>350</v>
      </c>
      <c r="E110" s="39">
        <v>45065</v>
      </c>
      <c r="F110" s="39">
        <v>45090</v>
      </c>
      <c r="G110" s="39">
        <v>45104</v>
      </c>
      <c r="H110" s="40">
        <v>16275400</v>
      </c>
      <c r="I110" s="41">
        <v>-14804192</v>
      </c>
      <c r="J110" s="41">
        <v>0</v>
      </c>
      <c r="K110" s="41">
        <v>0</v>
      </c>
      <c r="L110" s="41">
        <v>0</v>
      </c>
      <c r="M110" s="41">
        <v>0</v>
      </c>
      <c r="N110" s="41">
        <v>0</v>
      </c>
      <c r="O110" s="41">
        <v>0</v>
      </c>
      <c r="P110" s="41">
        <v>1471208</v>
      </c>
      <c r="Q110" s="41">
        <v>1471208</v>
      </c>
      <c r="R110" s="36" t="s">
        <v>512</v>
      </c>
      <c r="S110" s="37" t="s">
        <v>466</v>
      </c>
      <c r="T110" s="36" t="e">
        <v>#N/A</v>
      </c>
      <c r="U110" s="36" t="s">
        <v>512</v>
      </c>
      <c r="V110" s="35">
        <v>0</v>
      </c>
      <c r="W110" s="36"/>
      <c r="X110" s="36"/>
      <c r="Y110" s="36"/>
      <c r="Z110" s="35">
        <v>0</v>
      </c>
      <c r="AA110" s="35">
        <v>0</v>
      </c>
      <c r="AB110" s="35">
        <v>0</v>
      </c>
      <c r="AC110" s="35">
        <v>0</v>
      </c>
      <c r="AD110" s="35">
        <v>0</v>
      </c>
      <c r="AE110" s="35">
        <v>1471208</v>
      </c>
      <c r="AF110" s="35">
        <v>0</v>
      </c>
      <c r="AG110" s="35">
        <v>0</v>
      </c>
      <c r="AH110" s="35">
        <v>0</v>
      </c>
      <c r="AI110" s="35">
        <v>16275400</v>
      </c>
      <c r="AJ110" s="35">
        <v>16275400</v>
      </c>
      <c r="AK110" s="35">
        <v>0</v>
      </c>
      <c r="AL110" s="35">
        <v>0</v>
      </c>
      <c r="AM110" s="35">
        <v>0</v>
      </c>
      <c r="AN110" s="35">
        <v>1471208</v>
      </c>
      <c r="AO110" s="35" t="s">
        <v>652</v>
      </c>
      <c r="AP110" s="35" t="s">
        <v>583</v>
      </c>
      <c r="AQ110" s="35" t="s">
        <v>521</v>
      </c>
      <c r="AR110" s="35" t="s">
        <v>522</v>
      </c>
      <c r="AS110" s="35">
        <v>14804192</v>
      </c>
      <c r="AT110" s="35">
        <v>0</v>
      </c>
      <c r="AU110" s="36"/>
      <c r="AV110" s="36"/>
      <c r="AW110" s="36"/>
      <c r="AX110" s="36"/>
      <c r="AY110" s="36"/>
      <c r="AZ110" s="35">
        <v>0</v>
      </c>
      <c r="BA110" s="36"/>
      <c r="BB110" s="36"/>
      <c r="BC110" s="36"/>
      <c r="BD110" s="36"/>
      <c r="BE110" s="36"/>
      <c r="BF110" s="42">
        <v>45596</v>
      </c>
    </row>
    <row r="111" spans="1:58" s="34" customFormat="1" x14ac:dyDescent="0.35">
      <c r="A111" s="18">
        <v>891300047</v>
      </c>
      <c r="B111" s="19" t="s">
        <v>239</v>
      </c>
      <c r="C111" s="38" t="s">
        <v>121</v>
      </c>
      <c r="D111" s="38" t="s">
        <v>351</v>
      </c>
      <c r="E111" s="39">
        <v>45065.374444444402</v>
      </c>
      <c r="F111" s="39">
        <v>45090.473263888904</v>
      </c>
      <c r="G111" s="39">
        <v>45090</v>
      </c>
      <c r="H111" s="40">
        <v>222943</v>
      </c>
      <c r="I111" s="41">
        <v>-22943</v>
      </c>
      <c r="J111" s="41">
        <v>0</v>
      </c>
      <c r="K111" s="41">
        <v>0</v>
      </c>
      <c r="L111" s="41">
        <v>0</v>
      </c>
      <c r="M111" s="41">
        <v>0</v>
      </c>
      <c r="N111" s="41">
        <v>0</v>
      </c>
      <c r="O111" s="41">
        <v>0</v>
      </c>
      <c r="P111" s="41">
        <v>200000</v>
      </c>
      <c r="Q111" s="41">
        <v>200000</v>
      </c>
      <c r="R111" s="36" t="s">
        <v>511</v>
      </c>
      <c r="S111" s="36" t="s">
        <v>465</v>
      </c>
      <c r="T111" s="36" t="b">
        <v>0</v>
      </c>
      <c r="U111" s="37" t="s">
        <v>511</v>
      </c>
      <c r="V111" s="35">
        <v>0</v>
      </c>
      <c r="W111" s="36"/>
      <c r="X111" s="36"/>
      <c r="Y111" s="36"/>
      <c r="Z111" s="35">
        <v>0</v>
      </c>
      <c r="AA111" s="35">
        <v>0</v>
      </c>
      <c r="AB111" s="35">
        <v>0</v>
      </c>
      <c r="AC111" s="35">
        <v>0</v>
      </c>
      <c r="AD111" s="35">
        <v>0</v>
      </c>
      <c r="AE111" s="35">
        <v>0</v>
      </c>
      <c r="AF111" s="35">
        <v>200000</v>
      </c>
      <c r="AG111" s="35">
        <v>0</v>
      </c>
      <c r="AH111" s="35">
        <v>0</v>
      </c>
      <c r="AI111" s="35">
        <v>22943</v>
      </c>
      <c r="AJ111" s="35">
        <v>22943</v>
      </c>
      <c r="AK111" s="35">
        <v>0</v>
      </c>
      <c r="AL111" s="35">
        <v>0</v>
      </c>
      <c r="AM111" s="35">
        <v>0</v>
      </c>
      <c r="AN111" s="35">
        <v>0</v>
      </c>
      <c r="AO111" s="35"/>
      <c r="AP111" s="35"/>
      <c r="AQ111" s="35"/>
      <c r="AR111" s="35"/>
      <c r="AS111" s="35">
        <v>22943</v>
      </c>
      <c r="AT111" s="35">
        <v>0</v>
      </c>
      <c r="AU111" s="36"/>
      <c r="AV111" s="36"/>
      <c r="AW111" s="36"/>
      <c r="AX111" s="36"/>
      <c r="AY111" s="36"/>
      <c r="AZ111" s="35">
        <v>0</v>
      </c>
      <c r="BA111" s="36"/>
      <c r="BB111" s="36"/>
      <c r="BC111" s="36"/>
      <c r="BD111" s="36"/>
      <c r="BE111" s="36"/>
      <c r="BF111" s="42">
        <v>45596</v>
      </c>
    </row>
    <row r="112" spans="1:58" s="34" customFormat="1" x14ac:dyDescent="0.35">
      <c r="A112" s="18">
        <v>891300047</v>
      </c>
      <c r="B112" s="19" t="s">
        <v>239</v>
      </c>
      <c r="C112" s="38" t="s">
        <v>129</v>
      </c>
      <c r="D112" s="38" t="s">
        <v>352</v>
      </c>
      <c r="E112" s="39">
        <v>45105.579259259299</v>
      </c>
      <c r="F112" s="39">
        <v>45124.413414351897</v>
      </c>
      <c r="G112" s="39">
        <v>45124.399930706022</v>
      </c>
      <c r="H112" s="40">
        <v>5943017</v>
      </c>
      <c r="I112" s="41">
        <v>0</v>
      </c>
      <c r="J112" s="41">
        <v>0</v>
      </c>
      <c r="K112" s="41">
        <v>0</v>
      </c>
      <c r="L112" s="41">
        <v>0</v>
      </c>
      <c r="M112" s="41">
        <v>0</v>
      </c>
      <c r="N112" s="41">
        <v>0</v>
      </c>
      <c r="O112" s="41">
        <v>0</v>
      </c>
      <c r="P112" s="41">
        <v>5943017</v>
      </c>
      <c r="Q112" s="41">
        <v>5943017</v>
      </c>
      <c r="R112" s="37" t="s">
        <v>507</v>
      </c>
      <c r="S112" s="36" t="s">
        <v>464</v>
      </c>
      <c r="T112" s="36" t="b">
        <v>0</v>
      </c>
      <c r="U112" s="36" t="s">
        <v>508</v>
      </c>
      <c r="V112" s="35">
        <v>0</v>
      </c>
      <c r="W112" s="36"/>
      <c r="X112" s="36"/>
      <c r="Y112" s="36"/>
      <c r="Z112" s="35">
        <v>0</v>
      </c>
      <c r="AA112" s="35">
        <v>5943017</v>
      </c>
      <c r="AB112" s="35">
        <v>0</v>
      </c>
      <c r="AC112" s="35">
        <v>0</v>
      </c>
      <c r="AD112" s="35">
        <v>0</v>
      </c>
      <c r="AE112" s="35">
        <v>0</v>
      </c>
      <c r="AF112" s="35">
        <v>0</v>
      </c>
      <c r="AG112" s="35">
        <v>0</v>
      </c>
      <c r="AH112" s="35">
        <v>0</v>
      </c>
      <c r="AI112" s="35">
        <v>0</v>
      </c>
      <c r="AJ112" s="35">
        <v>0</v>
      </c>
      <c r="AK112" s="35">
        <v>0</v>
      </c>
      <c r="AL112" s="35">
        <v>0</v>
      </c>
      <c r="AM112" s="35">
        <v>5943017</v>
      </c>
      <c r="AN112" s="35">
        <v>0</v>
      </c>
      <c r="AO112" s="35" t="s">
        <v>601</v>
      </c>
      <c r="AP112" s="35" t="s">
        <v>541</v>
      </c>
      <c r="AQ112" s="35" t="s">
        <v>602</v>
      </c>
      <c r="AR112" s="35" t="s">
        <v>522</v>
      </c>
      <c r="AS112" s="35">
        <v>0</v>
      </c>
      <c r="AT112" s="35">
        <v>0</v>
      </c>
      <c r="AU112" s="36"/>
      <c r="AV112" s="36"/>
      <c r="AW112" s="36"/>
      <c r="AX112" s="36"/>
      <c r="AY112" s="36"/>
      <c r="AZ112" s="35">
        <v>0</v>
      </c>
      <c r="BA112" s="36"/>
      <c r="BB112" s="36"/>
      <c r="BC112" s="36"/>
      <c r="BD112" s="36"/>
      <c r="BE112" s="36"/>
      <c r="BF112" s="42">
        <v>45596</v>
      </c>
    </row>
    <row r="113" spans="1:58" s="34" customFormat="1" x14ac:dyDescent="0.35">
      <c r="A113" s="18">
        <v>891300047</v>
      </c>
      <c r="B113" s="19" t="s">
        <v>239</v>
      </c>
      <c r="C113" s="38" t="s">
        <v>130</v>
      </c>
      <c r="D113" s="38" t="s">
        <v>353</v>
      </c>
      <c r="E113" s="39">
        <v>45105.5840509259</v>
      </c>
      <c r="F113" s="39">
        <v>45124.413414351897</v>
      </c>
      <c r="G113" s="39">
        <v>45124.403645289349</v>
      </c>
      <c r="H113" s="40">
        <v>1182378</v>
      </c>
      <c r="I113" s="41">
        <v>0</v>
      </c>
      <c r="J113" s="41">
        <v>0</v>
      </c>
      <c r="K113" s="41">
        <v>0</v>
      </c>
      <c r="L113" s="41">
        <v>0</v>
      </c>
      <c r="M113" s="41">
        <v>0</v>
      </c>
      <c r="N113" s="41">
        <v>0</v>
      </c>
      <c r="O113" s="41">
        <v>0</v>
      </c>
      <c r="P113" s="41">
        <v>1182378</v>
      </c>
      <c r="Q113" s="41">
        <v>1182378</v>
      </c>
      <c r="R113" s="37" t="s">
        <v>507</v>
      </c>
      <c r="S113" s="36" t="s">
        <v>464</v>
      </c>
      <c r="T113" s="36" t="b">
        <v>0</v>
      </c>
      <c r="U113" s="36" t="s">
        <v>508</v>
      </c>
      <c r="V113" s="35">
        <v>0</v>
      </c>
      <c r="W113" s="36"/>
      <c r="X113" s="36"/>
      <c r="Y113" s="36"/>
      <c r="Z113" s="35">
        <v>0</v>
      </c>
      <c r="AA113" s="35">
        <v>1182378</v>
      </c>
      <c r="AB113" s="35">
        <v>0</v>
      </c>
      <c r="AC113" s="35">
        <v>0</v>
      </c>
      <c r="AD113" s="35">
        <v>0</v>
      </c>
      <c r="AE113" s="35">
        <v>0</v>
      </c>
      <c r="AF113" s="35">
        <v>0</v>
      </c>
      <c r="AG113" s="35">
        <v>0</v>
      </c>
      <c r="AH113" s="35">
        <v>0</v>
      </c>
      <c r="AI113" s="35">
        <v>0</v>
      </c>
      <c r="AJ113" s="35">
        <v>0</v>
      </c>
      <c r="AK113" s="35">
        <v>0</v>
      </c>
      <c r="AL113" s="35">
        <v>0</v>
      </c>
      <c r="AM113" s="35">
        <v>1182378</v>
      </c>
      <c r="AN113" s="35">
        <v>0</v>
      </c>
      <c r="AO113" s="35" t="s">
        <v>603</v>
      </c>
      <c r="AP113" s="35" t="s">
        <v>541</v>
      </c>
      <c r="AQ113" s="35" t="s">
        <v>602</v>
      </c>
      <c r="AR113" s="35" t="s">
        <v>522</v>
      </c>
      <c r="AS113" s="35">
        <v>0</v>
      </c>
      <c r="AT113" s="35">
        <v>0</v>
      </c>
      <c r="AU113" s="36"/>
      <c r="AV113" s="36"/>
      <c r="AW113" s="36"/>
      <c r="AX113" s="36"/>
      <c r="AY113" s="36"/>
      <c r="AZ113" s="35">
        <v>0</v>
      </c>
      <c r="BA113" s="36"/>
      <c r="BB113" s="36"/>
      <c r="BC113" s="36"/>
      <c r="BD113" s="36"/>
      <c r="BE113" s="36"/>
      <c r="BF113" s="42">
        <v>45596</v>
      </c>
    </row>
    <row r="114" spans="1:58" s="34" customFormat="1" x14ac:dyDescent="0.35">
      <c r="A114" s="18">
        <v>891300047</v>
      </c>
      <c r="B114" s="19" t="s">
        <v>239</v>
      </c>
      <c r="C114" s="38" t="s">
        <v>134</v>
      </c>
      <c r="D114" s="38" t="s">
        <v>354</v>
      </c>
      <c r="E114" s="39">
        <v>45106.621111111097</v>
      </c>
      <c r="F114" s="39">
        <v>45124.413414351897</v>
      </c>
      <c r="G114" s="39">
        <v>45124.406142557869</v>
      </c>
      <c r="H114" s="40">
        <v>1992607</v>
      </c>
      <c r="I114" s="41">
        <v>-1533347</v>
      </c>
      <c r="J114" s="41">
        <v>0</v>
      </c>
      <c r="K114" s="41">
        <v>0</v>
      </c>
      <c r="L114" s="41">
        <v>0</v>
      </c>
      <c r="M114" s="41">
        <v>0</v>
      </c>
      <c r="N114" s="41">
        <v>0</v>
      </c>
      <c r="O114" s="41">
        <v>0</v>
      </c>
      <c r="P114" s="41">
        <v>459260</v>
      </c>
      <c r="Q114" s="41">
        <v>459260</v>
      </c>
      <c r="R114" s="36" t="s">
        <v>512</v>
      </c>
      <c r="S114" s="36" t="s">
        <v>466</v>
      </c>
      <c r="T114" s="36" t="b">
        <v>0</v>
      </c>
      <c r="U114" s="36" t="s">
        <v>512</v>
      </c>
      <c r="V114" s="35">
        <v>0</v>
      </c>
      <c r="W114" s="36"/>
      <c r="X114" s="36"/>
      <c r="Y114" s="36"/>
      <c r="Z114" s="35">
        <v>0</v>
      </c>
      <c r="AA114" s="35">
        <v>0</v>
      </c>
      <c r="AB114" s="35">
        <v>0</v>
      </c>
      <c r="AC114" s="35">
        <v>0</v>
      </c>
      <c r="AD114" s="35">
        <v>0</v>
      </c>
      <c r="AE114" s="35">
        <v>459260</v>
      </c>
      <c r="AF114" s="35">
        <v>0</v>
      </c>
      <c r="AG114" s="35">
        <v>0</v>
      </c>
      <c r="AH114" s="35">
        <v>0</v>
      </c>
      <c r="AI114" s="35">
        <v>2268607</v>
      </c>
      <c r="AJ114" s="35">
        <v>2268607</v>
      </c>
      <c r="AK114" s="35">
        <v>0</v>
      </c>
      <c r="AL114" s="35">
        <v>0</v>
      </c>
      <c r="AM114" s="35">
        <v>0</v>
      </c>
      <c r="AN114" s="35">
        <v>459260</v>
      </c>
      <c r="AO114" s="35" t="s">
        <v>653</v>
      </c>
      <c r="AP114" s="35" t="s">
        <v>564</v>
      </c>
      <c r="AQ114" s="35" t="s">
        <v>602</v>
      </c>
      <c r="AR114" s="35" t="s">
        <v>654</v>
      </c>
      <c r="AS114" s="35">
        <v>1497160</v>
      </c>
      <c r="AT114" s="35">
        <v>0</v>
      </c>
      <c r="AU114" s="36"/>
      <c r="AV114" s="36"/>
      <c r="AW114" s="36"/>
      <c r="AX114" s="36"/>
      <c r="AY114" s="36"/>
      <c r="AZ114" s="35">
        <v>1497160</v>
      </c>
      <c r="BA114" s="36">
        <v>0</v>
      </c>
      <c r="BB114" s="36">
        <v>2201511070</v>
      </c>
      <c r="BC114" s="36"/>
      <c r="BD114" s="36" t="s">
        <v>504</v>
      </c>
      <c r="BE114" s="36"/>
      <c r="BF114" s="42">
        <v>45596</v>
      </c>
    </row>
    <row r="115" spans="1:58" s="34" customFormat="1" x14ac:dyDescent="0.35">
      <c r="A115" s="18">
        <v>891300047</v>
      </c>
      <c r="B115" s="19" t="s">
        <v>239</v>
      </c>
      <c r="C115" s="38" t="s">
        <v>138</v>
      </c>
      <c r="D115" s="38" t="s">
        <v>355</v>
      </c>
      <c r="E115" s="39">
        <v>45106.681840277801</v>
      </c>
      <c r="F115" s="39">
        <v>45124.413414351897</v>
      </c>
      <c r="G115" s="39">
        <v>45537.291666666664</v>
      </c>
      <c r="H115" s="40">
        <v>3908508</v>
      </c>
      <c r="I115" s="41">
        <v>0</v>
      </c>
      <c r="J115" s="41">
        <v>0</v>
      </c>
      <c r="K115" s="41">
        <v>0</v>
      </c>
      <c r="L115" s="41">
        <v>0</v>
      </c>
      <c r="M115" s="41">
        <v>0</v>
      </c>
      <c r="N115" s="41">
        <v>0</v>
      </c>
      <c r="O115" s="41">
        <v>0</v>
      </c>
      <c r="P115" s="41">
        <v>3908508</v>
      </c>
      <c r="Q115" s="41">
        <v>3908508</v>
      </c>
      <c r="R115" s="36" t="s">
        <v>511</v>
      </c>
      <c r="S115" s="36" t="s">
        <v>465</v>
      </c>
      <c r="T115" s="36" t="b">
        <v>0</v>
      </c>
      <c r="U115" s="36" t="s">
        <v>511</v>
      </c>
      <c r="V115" s="35">
        <v>3830338</v>
      </c>
      <c r="W115" s="36">
        <v>1222514959</v>
      </c>
      <c r="X115" s="36"/>
      <c r="Y115" s="36"/>
      <c r="Z115" s="35">
        <v>0</v>
      </c>
      <c r="AA115" s="35">
        <v>0</v>
      </c>
      <c r="AB115" s="35">
        <v>0</v>
      </c>
      <c r="AC115" s="35">
        <v>0</v>
      </c>
      <c r="AD115" s="35">
        <v>0</v>
      </c>
      <c r="AE115" s="35">
        <v>0</v>
      </c>
      <c r="AF115" s="35">
        <v>3908508</v>
      </c>
      <c r="AG115" s="35">
        <v>0</v>
      </c>
      <c r="AH115" s="35">
        <v>0</v>
      </c>
      <c r="AI115" s="35">
        <v>3908508</v>
      </c>
      <c r="AJ115" s="35">
        <v>3908508</v>
      </c>
      <c r="AK115" s="35">
        <v>0</v>
      </c>
      <c r="AL115" s="35">
        <v>0</v>
      </c>
      <c r="AM115" s="35">
        <v>0</v>
      </c>
      <c r="AN115" s="35">
        <v>0</v>
      </c>
      <c r="AO115" s="35"/>
      <c r="AP115" s="35"/>
      <c r="AQ115" s="35"/>
      <c r="AR115" s="35"/>
      <c r="AS115" s="35">
        <v>3830338</v>
      </c>
      <c r="AT115" s="35">
        <v>0</v>
      </c>
      <c r="AU115" s="36"/>
      <c r="AV115" s="36"/>
      <c r="AW115" s="36"/>
      <c r="AX115" s="36"/>
      <c r="AY115" s="36"/>
      <c r="AZ115" s="35">
        <v>0</v>
      </c>
      <c r="BA115" s="36"/>
      <c r="BB115" s="36"/>
      <c r="BC115" s="36"/>
      <c r="BD115" s="36"/>
      <c r="BE115" s="36"/>
      <c r="BF115" s="42">
        <v>45596</v>
      </c>
    </row>
    <row r="116" spans="1:58" s="34" customFormat="1" x14ac:dyDescent="0.35">
      <c r="A116" s="18">
        <v>891300047</v>
      </c>
      <c r="B116" s="19" t="s">
        <v>239</v>
      </c>
      <c r="C116" s="38" t="s">
        <v>131</v>
      </c>
      <c r="D116" s="38" t="s">
        <v>356</v>
      </c>
      <c r="E116" s="39">
        <v>45105.592685185198</v>
      </c>
      <c r="F116" s="39">
        <v>45124.454513888901</v>
      </c>
      <c r="G116" s="39">
        <v>45537.291666666664</v>
      </c>
      <c r="H116" s="40">
        <v>7694580</v>
      </c>
      <c r="I116" s="41">
        <v>0</v>
      </c>
      <c r="J116" s="41">
        <v>0</v>
      </c>
      <c r="K116" s="41">
        <v>0</v>
      </c>
      <c r="L116" s="41">
        <v>0</v>
      </c>
      <c r="M116" s="41">
        <v>0</v>
      </c>
      <c r="N116" s="41">
        <v>0</v>
      </c>
      <c r="O116" s="41">
        <v>0</v>
      </c>
      <c r="P116" s="41">
        <v>7694580</v>
      </c>
      <c r="Q116" s="41">
        <v>7694580</v>
      </c>
      <c r="R116" s="37" t="s">
        <v>518</v>
      </c>
      <c r="S116" s="36" t="s">
        <v>466</v>
      </c>
      <c r="T116" s="36" t="b">
        <v>0</v>
      </c>
      <c r="U116" s="36" t="s">
        <v>513</v>
      </c>
      <c r="V116" s="35">
        <v>0</v>
      </c>
      <c r="W116" s="36"/>
      <c r="X116" s="36"/>
      <c r="Y116" s="36"/>
      <c r="Z116" s="35">
        <v>6386272</v>
      </c>
      <c r="AA116" s="35">
        <v>0</v>
      </c>
      <c r="AB116" s="35">
        <v>0</v>
      </c>
      <c r="AC116" s="35">
        <v>0</v>
      </c>
      <c r="AD116" s="35">
        <v>0</v>
      </c>
      <c r="AE116" s="35">
        <v>1308308</v>
      </c>
      <c r="AF116" s="35">
        <v>0</v>
      </c>
      <c r="AG116" s="35">
        <v>0</v>
      </c>
      <c r="AH116" s="35">
        <v>0</v>
      </c>
      <c r="AI116" s="35">
        <v>8169580</v>
      </c>
      <c r="AJ116" s="35">
        <v>8169580</v>
      </c>
      <c r="AK116" s="35">
        <v>0</v>
      </c>
      <c r="AL116" s="35">
        <v>0</v>
      </c>
      <c r="AM116" s="35">
        <v>0</v>
      </c>
      <c r="AN116" s="35">
        <v>1308308</v>
      </c>
      <c r="AO116" s="35" t="s">
        <v>655</v>
      </c>
      <c r="AP116" s="35" t="s">
        <v>656</v>
      </c>
      <c r="AQ116" s="35" t="s">
        <v>602</v>
      </c>
      <c r="AR116" s="35" t="s">
        <v>654</v>
      </c>
      <c r="AS116" s="35">
        <v>6249047</v>
      </c>
      <c r="AT116" s="35">
        <v>6249047</v>
      </c>
      <c r="AU116" s="35">
        <v>5380</v>
      </c>
      <c r="AV116" s="36">
        <v>4800066015</v>
      </c>
      <c r="AW116" s="36"/>
      <c r="AX116" s="36" t="s">
        <v>501</v>
      </c>
      <c r="AY116" s="36"/>
      <c r="AZ116" s="35">
        <v>0</v>
      </c>
      <c r="BA116" s="36"/>
      <c r="BB116" s="36"/>
      <c r="BC116" s="36"/>
      <c r="BD116" s="36"/>
      <c r="BE116" s="36"/>
      <c r="BF116" s="42">
        <v>45596</v>
      </c>
    </row>
    <row r="117" spans="1:58" s="34" customFormat="1" x14ac:dyDescent="0.35">
      <c r="A117" s="18">
        <v>891300047</v>
      </c>
      <c r="B117" s="19" t="s">
        <v>239</v>
      </c>
      <c r="C117" s="38" t="s">
        <v>135</v>
      </c>
      <c r="D117" s="38" t="s">
        <v>357</v>
      </c>
      <c r="E117" s="39">
        <v>45106.623622685198</v>
      </c>
      <c r="F117" s="39">
        <v>45124.454513888901</v>
      </c>
      <c r="G117" s="39">
        <v>45545.408893206019</v>
      </c>
      <c r="H117" s="40">
        <v>1717801</v>
      </c>
      <c r="I117" s="41">
        <v>0</v>
      </c>
      <c r="J117" s="41">
        <v>0</v>
      </c>
      <c r="K117" s="41">
        <v>0</v>
      </c>
      <c r="L117" s="41">
        <v>0</v>
      </c>
      <c r="M117" s="41">
        <v>0</v>
      </c>
      <c r="N117" s="41">
        <v>0</v>
      </c>
      <c r="O117" s="41">
        <v>0</v>
      </c>
      <c r="P117" s="41">
        <v>1717801</v>
      </c>
      <c r="Q117" s="41">
        <v>1717801</v>
      </c>
      <c r="R117" s="37" t="s">
        <v>518</v>
      </c>
      <c r="S117" s="36" t="s">
        <v>466</v>
      </c>
      <c r="T117" s="36" t="b">
        <v>0</v>
      </c>
      <c r="U117" s="36" t="s">
        <v>513</v>
      </c>
      <c r="V117" s="35">
        <v>0</v>
      </c>
      <c r="W117" s="36"/>
      <c r="X117" s="36"/>
      <c r="Y117" s="36"/>
      <c r="Z117" s="35">
        <v>1703761</v>
      </c>
      <c r="AA117" s="35">
        <v>0</v>
      </c>
      <c r="AB117" s="35">
        <v>0</v>
      </c>
      <c r="AC117" s="35">
        <v>0</v>
      </c>
      <c r="AD117" s="35">
        <v>0</v>
      </c>
      <c r="AE117" s="35">
        <v>14040</v>
      </c>
      <c r="AF117" s="35">
        <v>0</v>
      </c>
      <c r="AG117" s="35">
        <v>0</v>
      </c>
      <c r="AH117" s="35">
        <v>0</v>
      </c>
      <c r="AI117" s="35">
        <v>1717801</v>
      </c>
      <c r="AJ117" s="35">
        <v>1717801</v>
      </c>
      <c r="AK117" s="35">
        <v>0</v>
      </c>
      <c r="AL117" s="35">
        <v>0</v>
      </c>
      <c r="AM117" s="35">
        <v>0</v>
      </c>
      <c r="AN117" s="35">
        <v>14040</v>
      </c>
      <c r="AO117" s="35" t="s">
        <v>657</v>
      </c>
      <c r="AP117" s="35" t="s">
        <v>583</v>
      </c>
      <c r="AQ117" s="35" t="s">
        <v>602</v>
      </c>
      <c r="AR117" s="35" t="s">
        <v>654</v>
      </c>
      <c r="AS117" s="35">
        <v>1669686</v>
      </c>
      <c r="AT117" s="35">
        <v>1669686</v>
      </c>
      <c r="AU117" s="35">
        <v>34075</v>
      </c>
      <c r="AV117" s="36">
        <v>4800066015</v>
      </c>
      <c r="AW117" s="36"/>
      <c r="AX117" s="36" t="s">
        <v>501</v>
      </c>
      <c r="AY117" s="36"/>
      <c r="AZ117" s="35">
        <v>0</v>
      </c>
      <c r="BA117" s="36"/>
      <c r="BB117" s="36"/>
      <c r="BC117" s="36"/>
      <c r="BD117" s="36"/>
      <c r="BE117" s="36"/>
      <c r="BF117" s="42">
        <v>45596</v>
      </c>
    </row>
    <row r="118" spans="1:58" s="34" customFormat="1" x14ac:dyDescent="0.35">
      <c r="A118" s="18">
        <v>891300047</v>
      </c>
      <c r="B118" s="19" t="s">
        <v>239</v>
      </c>
      <c r="C118" s="38" t="s">
        <v>132</v>
      </c>
      <c r="D118" s="38" t="s">
        <v>358</v>
      </c>
      <c r="E118" s="39">
        <v>45106.490150463003</v>
      </c>
      <c r="F118" s="39">
        <v>45126.429560185199</v>
      </c>
      <c r="G118" s="39">
        <v>45537.291666666664</v>
      </c>
      <c r="H118" s="40">
        <v>794946</v>
      </c>
      <c r="I118" s="41">
        <v>0</v>
      </c>
      <c r="J118" s="41">
        <v>0</v>
      </c>
      <c r="K118" s="41">
        <v>0</v>
      </c>
      <c r="L118" s="41">
        <v>0</v>
      </c>
      <c r="M118" s="41">
        <v>0</v>
      </c>
      <c r="N118" s="41">
        <v>0</v>
      </c>
      <c r="O118" s="41">
        <v>0</v>
      </c>
      <c r="P118" s="41">
        <v>794946</v>
      </c>
      <c r="Q118" s="41">
        <v>794946</v>
      </c>
      <c r="R118" s="37" t="s">
        <v>507</v>
      </c>
      <c r="S118" s="36" t="s">
        <v>464</v>
      </c>
      <c r="T118" s="36" t="b">
        <v>0</v>
      </c>
      <c r="U118" s="36" t="s">
        <v>507</v>
      </c>
      <c r="V118" s="35">
        <v>0</v>
      </c>
      <c r="W118" s="36"/>
      <c r="X118" s="36"/>
      <c r="Y118" s="36"/>
      <c r="Z118" s="35">
        <v>0</v>
      </c>
      <c r="AA118" s="35">
        <v>794946</v>
      </c>
      <c r="AB118" s="35">
        <v>0</v>
      </c>
      <c r="AC118" s="35">
        <v>0</v>
      </c>
      <c r="AD118" s="35">
        <v>0</v>
      </c>
      <c r="AE118" s="35">
        <v>0</v>
      </c>
      <c r="AF118" s="35">
        <v>0</v>
      </c>
      <c r="AG118" s="35">
        <v>0</v>
      </c>
      <c r="AH118" s="35">
        <v>0</v>
      </c>
      <c r="AI118" s="35">
        <v>0</v>
      </c>
      <c r="AJ118" s="35">
        <v>0</v>
      </c>
      <c r="AK118" s="35">
        <v>0</v>
      </c>
      <c r="AL118" s="35">
        <v>0</v>
      </c>
      <c r="AM118" s="35">
        <v>794946</v>
      </c>
      <c r="AN118" s="35">
        <v>0</v>
      </c>
      <c r="AO118" s="35" t="s">
        <v>604</v>
      </c>
      <c r="AP118" s="35" t="s">
        <v>564</v>
      </c>
      <c r="AQ118" s="35" t="s">
        <v>602</v>
      </c>
      <c r="AR118" s="35" t="s">
        <v>522</v>
      </c>
      <c r="AS118" s="35">
        <v>0</v>
      </c>
      <c r="AT118" s="35">
        <v>0</v>
      </c>
      <c r="AU118" s="36"/>
      <c r="AV118" s="36"/>
      <c r="AW118" s="36"/>
      <c r="AX118" s="36"/>
      <c r="AY118" s="36"/>
      <c r="AZ118" s="35">
        <v>0</v>
      </c>
      <c r="BA118" s="36"/>
      <c r="BB118" s="36"/>
      <c r="BC118" s="36"/>
      <c r="BD118" s="36"/>
      <c r="BE118" s="36"/>
      <c r="BF118" s="42">
        <v>45596</v>
      </c>
    </row>
    <row r="119" spans="1:58" s="34" customFormat="1" x14ac:dyDescent="0.35">
      <c r="A119" s="18">
        <v>891300047</v>
      </c>
      <c r="B119" s="19" t="s">
        <v>239</v>
      </c>
      <c r="C119" s="38" t="s">
        <v>133</v>
      </c>
      <c r="D119" s="38" t="s">
        <v>359</v>
      </c>
      <c r="E119" s="39">
        <v>45106.535092592603</v>
      </c>
      <c r="F119" s="39">
        <v>45126.429560185199</v>
      </c>
      <c r="G119" s="39">
        <v>45545.364987650464</v>
      </c>
      <c r="H119" s="40">
        <v>6984392</v>
      </c>
      <c r="I119" s="41">
        <v>0</v>
      </c>
      <c r="J119" s="41">
        <v>0</v>
      </c>
      <c r="K119" s="41">
        <v>0</v>
      </c>
      <c r="L119" s="41">
        <v>0</v>
      </c>
      <c r="M119" s="41">
        <v>0</v>
      </c>
      <c r="N119" s="41">
        <v>0</v>
      </c>
      <c r="O119" s="41">
        <v>0</v>
      </c>
      <c r="P119" s="41">
        <v>6984392</v>
      </c>
      <c r="Q119" s="41">
        <v>6984392</v>
      </c>
      <c r="R119" s="36" t="s">
        <v>513</v>
      </c>
      <c r="S119" s="36" t="s">
        <v>466</v>
      </c>
      <c r="T119" s="36" t="b">
        <v>0</v>
      </c>
      <c r="U119" s="36" t="s">
        <v>513</v>
      </c>
      <c r="V119" s="35">
        <v>6740726</v>
      </c>
      <c r="W119" s="36">
        <v>136675352</v>
      </c>
      <c r="X119" s="36"/>
      <c r="Y119" s="36"/>
      <c r="Z119" s="35">
        <v>0</v>
      </c>
      <c r="AA119" s="35">
        <v>0</v>
      </c>
      <c r="AB119" s="35">
        <v>0</v>
      </c>
      <c r="AC119" s="35">
        <v>0</v>
      </c>
      <c r="AD119" s="35">
        <v>0</v>
      </c>
      <c r="AE119" s="35">
        <v>106100</v>
      </c>
      <c r="AF119" s="35">
        <v>6878292</v>
      </c>
      <c r="AG119" s="35">
        <v>0</v>
      </c>
      <c r="AH119" s="35">
        <v>0</v>
      </c>
      <c r="AI119" s="35">
        <v>6984392</v>
      </c>
      <c r="AJ119" s="35">
        <v>6984392</v>
      </c>
      <c r="AK119" s="35">
        <v>0</v>
      </c>
      <c r="AL119" s="35">
        <v>0</v>
      </c>
      <c r="AM119" s="35">
        <v>0</v>
      </c>
      <c r="AN119" s="35">
        <v>106100</v>
      </c>
      <c r="AO119" s="35" t="s">
        <v>658</v>
      </c>
      <c r="AP119" s="35" t="s">
        <v>659</v>
      </c>
      <c r="AQ119" s="35" t="s">
        <v>602</v>
      </c>
      <c r="AR119" s="35" t="s">
        <v>654</v>
      </c>
      <c r="AS119" s="35">
        <v>6740726</v>
      </c>
      <c r="AT119" s="35">
        <v>0</v>
      </c>
      <c r="AU119" s="36"/>
      <c r="AV119" s="36"/>
      <c r="AW119" s="36"/>
      <c r="AX119" s="36"/>
      <c r="AY119" s="36"/>
      <c r="AZ119" s="35">
        <v>0</v>
      </c>
      <c r="BA119" s="36"/>
      <c r="BB119" s="36"/>
      <c r="BC119" s="36"/>
      <c r="BD119" s="36"/>
      <c r="BE119" s="36"/>
      <c r="BF119" s="42">
        <v>45596</v>
      </c>
    </row>
    <row r="120" spans="1:58" s="34" customFormat="1" x14ac:dyDescent="0.35">
      <c r="A120" s="18">
        <v>891300047</v>
      </c>
      <c r="B120" s="19" t="s">
        <v>239</v>
      </c>
      <c r="C120" s="38" t="s">
        <v>122</v>
      </c>
      <c r="D120" s="38" t="s">
        <v>360</v>
      </c>
      <c r="E120" s="39">
        <v>45078.503333333298</v>
      </c>
      <c r="F120" s="39">
        <v>45127.630277777796</v>
      </c>
      <c r="G120" s="39">
        <v>45128.492499768516</v>
      </c>
      <c r="H120" s="40">
        <v>352086</v>
      </c>
      <c r="I120" s="41">
        <v>0</v>
      </c>
      <c r="J120" s="41">
        <v>0</v>
      </c>
      <c r="K120" s="41">
        <v>0</v>
      </c>
      <c r="L120" s="41">
        <v>0</v>
      </c>
      <c r="M120" s="41">
        <v>0</v>
      </c>
      <c r="N120" s="41">
        <v>0</v>
      </c>
      <c r="O120" s="41">
        <v>0</v>
      </c>
      <c r="P120" s="41">
        <v>352086</v>
      </c>
      <c r="Q120" s="41">
        <v>352086</v>
      </c>
      <c r="R120" s="37" t="s">
        <v>507</v>
      </c>
      <c r="S120" s="36" t="s">
        <v>464</v>
      </c>
      <c r="T120" s="36" t="b">
        <v>0</v>
      </c>
      <c r="U120" s="36" t="s">
        <v>508</v>
      </c>
      <c r="V120" s="35">
        <v>0</v>
      </c>
      <c r="W120" s="36"/>
      <c r="X120" s="36"/>
      <c r="Y120" s="36"/>
      <c r="Z120" s="35">
        <v>0</v>
      </c>
      <c r="AA120" s="35">
        <v>352086</v>
      </c>
      <c r="AB120" s="35">
        <v>0</v>
      </c>
      <c r="AC120" s="35">
        <v>0</v>
      </c>
      <c r="AD120" s="35">
        <v>0</v>
      </c>
      <c r="AE120" s="35">
        <v>0</v>
      </c>
      <c r="AF120" s="35">
        <v>0</v>
      </c>
      <c r="AG120" s="35">
        <v>0</v>
      </c>
      <c r="AH120" s="35">
        <v>0</v>
      </c>
      <c r="AI120" s="35">
        <v>0</v>
      </c>
      <c r="AJ120" s="35">
        <v>0</v>
      </c>
      <c r="AK120" s="35">
        <v>0</v>
      </c>
      <c r="AL120" s="35">
        <v>0</v>
      </c>
      <c r="AM120" s="35">
        <v>352086</v>
      </c>
      <c r="AN120" s="35">
        <v>0</v>
      </c>
      <c r="AO120" s="35" t="s">
        <v>605</v>
      </c>
      <c r="AP120" s="35" t="s">
        <v>541</v>
      </c>
      <c r="AQ120" s="35" t="s">
        <v>602</v>
      </c>
      <c r="AR120" s="35" t="s">
        <v>522</v>
      </c>
      <c r="AS120" s="35">
        <v>0</v>
      </c>
      <c r="AT120" s="35">
        <v>0</v>
      </c>
      <c r="AU120" s="36"/>
      <c r="AV120" s="36"/>
      <c r="AW120" s="36"/>
      <c r="AX120" s="36"/>
      <c r="AY120" s="36"/>
      <c r="AZ120" s="35">
        <v>0</v>
      </c>
      <c r="BA120" s="36"/>
      <c r="BB120" s="36"/>
      <c r="BC120" s="36"/>
      <c r="BD120" s="36"/>
      <c r="BE120" s="36"/>
      <c r="BF120" s="42">
        <v>45596</v>
      </c>
    </row>
    <row r="121" spans="1:58" s="34" customFormat="1" x14ac:dyDescent="0.35">
      <c r="A121" s="18">
        <v>891300047</v>
      </c>
      <c r="B121" s="19" t="s">
        <v>239</v>
      </c>
      <c r="C121" s="38" t="s">
        <v>123</v>
      </c>
      <c r="D121" s="38" t="s">
        <v>361</v>
      </c>
      <c r="E121" s="39">
        <v>45099.344039351898</v>
      </c>
      <c r="F121" s="39">
        <v>45127.630277777796</v>
      </c>
      <c r="G121" s="39">
        <v>45128.429199189814</v>
      </c>
      <c r="H121" s="40">
        <v>59693</v>
      </c>
      <c r="I121" s="41">
        <v>0</v>
      </c>
      <c r="J121" s="41">
        <v>0</v>
      </c>
      <c r="K121" s="41">
        <v>0</v>
      </c>
      <c r="L121" s="41">
        <v>0</v>
      </c>
      <c r="M121" s="41">
        <v>0</v>
      </c>
      <c r="N121" s="41">
        <v>0</v>
      </c>
      <c r="O121" s="41">
        <v>0</v>
      </c>
      <c r="P121" s="41">
        <v>59693</v>
      </c>
      <c r="Q121" s="41">
        <v>59693</v>
      </c>
      <c r="R121" s="37" t="s">
        <v>507</v>
      </c>
      <c r="S121" s="36" t="s">
        <v>464</v>
      </c>
      <c r="T121" s="36" t="b">
        <v>0</v>
      </c>
      <c r="U121" s="36" t="s">
        <v>508</v>
      </c>
      <c r="V121" s="35">
        <v>0</v>
      </c>
      <c r="W121" s="36"/>
      <c r="X121" s="36"/>
      <c r="Y121" s="36"/>
      <c r="Z121" s="35">
        <v>0</v>
      </c>
      <c r="AA121" s="35">
        <v>59693</v>
      </c>
      <c r="AB121" s="35">
        <v>0</v>
      </c>
      <c r="AC121" s="35">
        <v>0</v>
      </c>
      <c r="AD121" s="35">
        <v>0</v>
      </c>
      <c r="AE121" s="35">
        <v>0</v>
      </c>
      <c r="AF121" s="35">
        <v>0</v>
      </c>
      <c r="AG121" s="35">
        <v>0</v>
      </c>
      <c r="AH121" s="35">
        <v>0</v>
      </c>
      <c r="AI121" s="35">
        <v>0</v>
      </c>
      <c r="AJ121" s="35">
        <v>0</v>
      </c>
      <c r="AK121" s="35">
        <v>0</v>
      </c>
      <c r="AL121" s="35">
        <v>0</v>
      </c>
      <c r="AM121" s="35">
        <v>59693</v>
      </c>
      <c r="AN121" s="35">
        <v>0</v>
      </c>
      <c r="AO121" s="35" t="s">
        <v>606</v>
      </c>
      <c r="AP121" s="35" t="s">
        <v>541</v>
      </c>
      <c r="AQ121" s="35" t="s">
        <v>602</v>
      </c>
      <c r="AR121" s="35" t="s">
        <v>522</v>
      </c>
      <c r="AS121" s="35">
        <v>0</v>
      </c>
      <c r="AT121" s="35">
        <v>0</v>
      </c>
      <c r="AU121" s="36"/>
      <c r="AV121" s="36"/>
      <c r="AW121" s="36"/>
      <c r="AX121" s="36"/>
      <c r="AY121" s="36"/>
      <c r="AZ121" s="35">
        <v>0</v>
      </c>
      <c r="BA121" s="36"/>
      <c r="BB121" s="36"/>
      <c r="BC121" s="36"/>
      <c r="BD121" s="36"/>
      <c r="BE121" s="36"/>
      <c r="BF121" s="42">
        <v>45596</v>
      </c>
    </row>
    <row r="122" spans="1:58" s="34" customFormat="1" x14ac:dyDescent="0.35">
      <c r="A122" s="18">
        <v>891300047</v>
      </c>
      <c r="B122" s="19" t="s">
        <v>239</v>
      </c>
      <c r="C122" s="38" t="s">
        <v>136</v>
      </c>
      <c r="D122" s="38" t="s">
        <v>362</v>
      </c>
      <c r="E122" s="39">
        <v>45106.662233796298</v>
      </c>
      <c r="F122" s="39">
        <v>45127.630393518499</v>
      </c>
      <c r="G122" s="39">
        <v>45537.291666666664</v>
      </c>
      <c r="H122" s="40">
        <v>897721</v>
      </c>
      <c r="I122" s="41">
        <v>0</v>
      </c>
      <c r="J122" s="41">
        <v>0</v>
      </c>
      <c r="K122" s="41">
        <v>0</v>
      </c>
      <c r="L122" s="41">
        <v>0</v>
      </c>
      <c r="M122" s="41">
        <v>0</v>
      </c>
      <c r="N122" s="41">
        <v>0</v>
      </c>
      <c r="O122" s="41">
        <v>0</v>
      </c>
      <c r="P122" s="41">
        <v>897721</v>
      </c>
      <c r="Q122" s="41">
        <v>897721</v>
      </c>
      <c r="R122" s="37" t="s">
        <v>507</v>
      </c>
      <c r="S122" s="36" t="s">
        <v>464</v>
      </c>
      <c r="T122" s="36" t="b">
        <v>0</v>
      </c>
      <c r="U122" s="36" t="s">
        <v>507</v>
      </c>
      <c r="V122" s="35">
        <v>0</v>
      </c>
      <c r="W122" s="36"/>
      <c r="X122" s="36"/>
      <c r="Y122" s="36"/>
      <c r="Z122" s="35">
        <v>0</v>
      </c>
      <c r="AA122" s="35">
        <v>897721</v>
      </c>
      <c r="AB122" s="35">
        <v>0</v>
      </c>
      <c r="AC122" s="35">
        <v>0</v>
      </c>
      <c r="AD122" s="35">
        <v>0</v>
      </c>
      <c r="AE122" s="35">
        <v>0</v>
      </c>
      <c r="AF122" s="35">
        <v>0</v>
      </c>
      <c r="AG122" s="35">
        <v>0</v>
      </c>
      <c r="AH122" s="35">
        <v>0</v>
      </c>
      <c r="AI122" s="35">
        <v>0</v>
      </c>
      <c r="AJ122" s="35">
        <v>0</v>
      </c>
      <c r="AK122" s="35">
        <v>0</v>
      </c>
      <c r="AL122" s="35">
        <v>0</v>
      </c>
      <c r="AM122" s="35">
        <v>1017721</v>
      </c>
      <c r="AN122" s="35">
        <v>0</v>
      </c>
      <c r="AO122" s="35" t="s">
        <v>607</v>
      </c>
      <c r="AP122" s="35" t="s">
        <v>564</v>
      </c>
      <c r="AQ122" s="35" t="s">
        <v>602</v>
      </c>
      <c r="AR122" s="35" t="s">
        <v>522</v>
      </c>
      <c r="AS122" s="35">
        <v>0</v>
      </c>
      <c r="AT122" s="35">
        <v>0</v>
      </c>
      <c r="AU122" s="36"/>
      <c r="AV122" s="36"/>
      <c r="AW122" s="36"/>
      <c r="AX122" s="36"/>
      <c r="AY122" s="36"/>
      <c r="AZ122" s="35">
        <v>0</v>
      </c>
      <c r="BA122" s="36"/>
      <c r="BB122" s="36"/>
      <c r="BC122" s="36"/>
      <c r="BD122" s="36"/>
      <c r="BE122" s="36"/>
      <c r="BF122" s="42">
        <v>45596</v>
      </c>
    </row>
    <row r="123" spans="1:58" s="34" customFormat="1" x14ac:dyDescent="0.35">
      <c r="A123" s="18">
        <v>891300047</v>
      </c>
      <c r="B123" s="19" t="s">
        <v>239</v>
      </c>
      <c r="C123" s="38" t="s">
        <v>137</v>
      </c>
      <c r="D123" s="38" t="s">
        <v>363</v>
      </c>
      <c r="E123" s="39">
        <v>45106.666273148097</v>
      </c>
      <c r="F123" s="39">
        <v>45127.630393518499</v>
      </c>
      <c r="G123" s="39">
        <v>45537.291666666664</v>
      </c>
      <c r="H123" s="40">
        <v>2466434</v>
      </c>
      <c r="I123" s="41">
        <v>0</v>
      </c>
      <c r="J123" s="41">
        <v>0</v>
      </c>
      <c r="K123" s="41">
        <v>0</v>
      </c>
      <c r="L123" s="41">
        <v>0</v>
      </c>
      <c r="M123" s="41">
        <v>0</v>
      </c>
      <c r="N123" s="41">
        <v>0</v>
      </c>
      <c r="O123" s="41">
        <v>0</v>
      </c>
      <c r="P123" s="41">
        <v>2466434</v>
      </c>
      <c r="Q123" s="41">
        <v>2466434</v>
      </c>
      <c r="R123" s="36" t="s">
        <v>511</v>
      </c>
      <c r="S123" s="36" t="s">
        <v>465</v>
      </c>
      <c r="T123" s="36" t="b">
        <v>0</v>
      </c>
      <c r="U123" s="36" t="s">
        <v>511</v>
      </c>
      <c r="V123" s="35">
        <v>2416465</v>
      </c>
      <c r="W123" s="36">
        <v>1222515024</v>
      </c>
      <c r="X123" s="36"/>
      <c r="Y123" s="36"/>
      <c r="Z123" s="35">
        <v>0</v>
      </c>
      <c r="AA123" s="35">
        <v>0</v>
      </c>
      <c r="AB123" s="35">
        <v>0</v>
      </c>
      <c r="AC123" s="35">
        <v>0</v>
      </c>
      <c r="AD123" s="35">
        <v>0</v>
      </c>
      <c r="AE123" s="35">
        <v>0</v>
      </c>
      <c r="AF123" s="35">
        <v>2466434</v>
      </c>
      <c r="AG123" s="35">
        <v>0</v>
      </c>
      <c r="AH123" s="35">
        <v>0</v>
      </c>
      <c r="AI123" s="35">
        <v>2498434</v>
      </c>
      <c r="AJ123" s="35">
        <v>2498434</v>
      </c>
      <c r="AK123" s="35">
        <v>0</v>
      </c>
      <c r="AL123" s="35">
        <v>0</v>
      </c>
      <c r="AM123" s="35">
        <v>0</v>
      </c>
      <c r="AN123" s="35">
        <v>0</v>
      </c>
      <c r="AO123" s="35"/>
      <c r="AP123" s="35"/>
      <c r="AQ123" s="35"/>
      <c r="AR123" s="35"/>
      <c r="AS123" s="35">
        <v>2416465</v>
      </c>
      <c r="AT123" s="35">
        <v>0</v>
      </c>
      <c r="AU123" s="36"/>
      <c r="AV123" s="36"/>
      <c r="AW123" s="36"/>
      <c r="AX123" s="36"/>
      <c r="AY123" s="36"/>
      <c r="AZ123" s="35">
        <v>0</v>
      </c>
      <c r="BA123" s="36"/>
      <c r="BB123" s="36"/>
      <c r="BC123" s="36"/>
      <c r="BD123" s="36"/>
      <c r="BE123" s="36"/>
      <c r="BF123" s="42">
        <v>45596</v>
      </c>
    </row>
    <row r="124" spans="1:58" s="34" customFormat="1" x14ac:dyDescent="0.35">
      <c r="A124" s="18">
        <v>891300047</v>
      </c>
      <c r="B124" s="19" t="s">
        <v>239</v>
      </c>
      <c r="C124" s="38" t="s">
        <v>139</v>
      </c>
      <c r="D124" s="38" t="s">
        <v>364</v>
      </c>
      <c r="E124" s="39">
        <v>45106.685856481497</v>
      </c>
      <c r="F124" s="39">
        <v>45127.630393518499</v>
      </c>
      <c r="G124" s="39">
        <v>45537.291666666664</v>
      </c>
      <c r="H124" s="40">
        <v>1946689</v>
      </c>
      <c r="I124" s="41">
        <v>0</v>
      </c>
      <c r="J124" s="41">
        <v>0</v>
      </c>
      <c r="K124" s="41">
        <v>0</v>
      </c>
      <c r="L124" s="41">
        <v>0</v>
      </c>
      <c r="M124" s="41">
        <v>0</v>
      </c>
      <c r="N124" s="41">
        <v>0</v>
      </c>
      <c r="O124" s="41">
        <v>0</v>
      </c>
      <c r="P124" s="41">
        <v>1946689</v>
      </c>
      <c r="Q124" s="41">
        <v>1946689</v>
      </c>
      <c r="R124" s="37" t="s">
        <v>507</v>
      </c>
      <c r="S124" s="36" t="s">
        <v>464</v>
      </c>
      <c r="T124" s="36" t="b">
        <v>0</v>
      </c>
      <c r="U124" s="36" t="s">
        <v>507</v>
      </c>
      <c r="V124" s="35">
        <v>0</v>
      </c>
      <c r="W124" s="36"/>
      <c r="X124" s="36"/>
      <c r="Y124" s="36"/>
      <c r="Z124" s="35">
        <v>0</v>
      </c>
      <c r="AA124" s="35">
        <v>1946689</v>
      </c>
      <c r="AB124" s="35">
        <v>0</v>
      </c>
      <c r="AC124" s="35">
        <v>0</v>
      </c>
      <c r="AD124" s="35">
        <v>0</v>
      </c>
      <c r="AE124" s="35">
        <v>0</v>
      </c>
      <c r="AF124" s="35">
        <v>0</v>
      </c>
      <c r="AG124" s="35">
        <v>0</v>
      </c>
      <c r="AH124" s="35">
        <v>0</v>
      </c>
      <c r="AI124" s="35">
        <v>0</v>
      </c>
      <c r="AJ124" s="35">
        <v>0</v>
      </c>
      <c r="AK124" s="35">
        <v>0</v>
      </c>
      <c r="AL124" s="35">
        <v>0</v>
      </c>
      <c r="AM124" s="35">
        <v>2068889</v>
      </c>
      <c r="AN124" s="35">
        <v>0</v>
      </c>
      <c r="AO124" s="35" t="s">
        <v>608</v>
      </c>
      <c r="AP124" s="35" t="s">
        <v>564</v>
      </c>
      <c r="AQ124" s="35" t="s">
        <v>602</v>
      </c>
      <c r="AR124" s="35" t="s">
        <v>522</v>
      </c>
      <c r="AS124" s="35">
        <v>0</v>
      </c>
      <c r="AT124" s="35">
        <v>0</v>
      </c>
      <c r="AU124" s="36"/>
      <c r="AV124" s="36"/>
      <c r="AW124" s="36"/>
      <c r="AX124" s="36"/>
      <c r="AY124" s="36"/>
      <c r="AZ124" s="35">
        <v>0</v>
      </c>
      <c r="BA124" s="36"/>
      <c r="BB124" s="36"/>
      <c r="BC124" s="36"/>
      <c r="BD124" s="36"/>
      <c r="BE124" s="36"/>
      <c r="BF124" s="42">
        <v>45596</v>
      </c>
    </row>
    <row r="125" spans="1:58" s="34" customFormat="1" x14ac:dyDescent="0.35">
      <c r="A125" s="18">
        <v>891300047</v>
      </c>
      <c r="B125" s="19" t="s">
        <v>239</v>
      </c>
      <c r="C125" s="38" t="s">
        <v>140</v>
      </c>
      <c r="D125" s="38" t="s">
        <v>365</v>
      </c>
      <c r="E125" s="39">
        <v>45106.689328703702</v>
      </c>
      <c r="F125" s="39">
        <v>45127.630393518499</v>
      </c>
      <c r="G125" s="39">
        <v>45128.291666666664</v>
      </c>
      <c r="H125" s="40">
        <v>1346679</v>
      </c>
      <c r="I125" s="41">
        <v>0</v>
      </c>
      <c r="J125" s="41">
        <v>0</v>
      </c>
      <c r="K125" s="41">
        <v>0</v>
      </c>
      <c r="L125" s="41">
        <v>0</v>
      </c>
      <c r="M125" s="41">
        <v>0</v>
      </c>
      <c r="N125" s="41">
        <v>0</v>
      </c>
      <c r="O125" s="41">
        <v>0</v>
      </c>
      <c r="P125" s="41">
        <v>1346679</v>
      </c>
      <c r="Q125" s="41">
        <v>1346679</v>
      </c>
      <c r="R125" s="37" t="s">
        <v>507</v>
      </c>
      <c r="S125" s="36" t="s">
        <v>464</v>
      </c>
      <c r="T125" s="36" t="b">
        <v>0</v>
      </c>
      <c r="U125" s="36" t="s">
        <v>508</v>
      </c>
      <c r="V125" s="35">
        <v>0</v>
      </c>
      <c r="W125" s="36"/>
      <c r="X125" s="36"/>
      <c r="Y125" s="36"/>
      <c r="Z125" s="35">
        <v>0</v>
      </c>
      <c r="AA125" s="35">
        <v>1346679</v>
      </c>
      <c r="AB125" s="35">
        <v>0</v>
      </c>
      <c r="AC125" s="35">
        <v>0</v>
      </c>
      <c r="AD125" s="35">
        <v>0</v>
      </c>
      <c r="AE125" s="35">
        <v>0</v>
      </c>
      <c r="AF125" s="35">
        <v>0</v>
      </c>
      <c r="AG125" s="35">
        <v>0</v>
      </c>
      <c r="AH125" s="35">
        <v>0</v>
      </c>
      <c r="AI125" s="35">
        <v>0</v>
      </c>
      <c r="AJ125" s="35">
        <v>0</v>
      </c>
      <c r="AK125" s="35">
        <v>0</v>
      </c>
      <c r="AL125" s="35">
        <v>0</v>
      </c>
      <c r="AM125" s="35">
        <v>1346679</v>
      </c>
      <c r="AN125" s="35">
        <v>0</v>
      </c>
      <c r="AO125" s="35" t="s">
        <v>609</v>
      </c>
      <c r="AP125" s="35" t="s">
        <v>541</v>
      </c>
      <c r="AQ125" s="35" t="s">
        <v>602</v>
      </c>
      <c r="AR125" s="35" t="s">
        <v>522</v>
      </c>
      <c r="AS125" s="35">
        <v>0</v>
      </c>
      <c r="AT125" s="35">
        <v>0</v>
      </c>
      <c r="AU125" s="36"/>
      <c r="AV125" s="36"/>
      <c r="AW125" s="36"/>
      <c r="AX125" s="36"/>
      <c r="AY125" s="36"/>
      <c r="AZ125" s="35">
        <v>0</v>
      </c>
      <c r="BA125" s="36"/>
      <c r="BB125" s="36"/>
      <c r="BC125" s="36"/>
      <c r="BD125" s="36"/>
      <c r="BE125" s="36"/>
      <c r="BF125" s="42">
        <v>45596</v>
      </c>
    </row>
    <row r="126" spans="1:58" s="34" customFormat="1" x14ac:dyDescent="0.35">
      <c r="A126" s="18">
        <v>891300047</v>
      </c>
      <c r="B126" s="19" t="s">
        <v>239</v>
      </c>
      <c r="C126" s="38" t="s">
        <v>141</v>
      </c>
      <c r="D126" s="38" t="s">
        <v>366</v>
      </c>
      <c r="E126" s="39">
        <v>45106.692777777796</v>
      </c>
      <c r="F126" s="39">
        <v>45127.630393518499</v>
      </c>
      <c r="G126" s="39">
        <v>45537.291666666664</v>
      </c>
      <c r="H126" s="40">
        <v>744678</v>
      </c>
      <c r="I126" s="41">
        <v>0</v>
      </c>
      <c r="J126" s="41">
        <v>0</v>
      </c>
      <c r="K126" s="41">
        <v>0</v>
      </c>
      <c r="L126" s="41">
        <v>0</v>
      </c>
      <c r="M126" s="41">
        <v>0</v>
      </c>
      <c r="N126" s="41">
        <v>0</v>
      </c>
      <c r="O126" s="41">
        <v>0</v>
      </c>
      <c r="P126" s="41">
        <v>744678</v>
      </c>
      <c r="Q126" s="41">
        <v>744678</v>
      </c>
      <c r="R126" s="36" t="s">
        <v>511</v>
      </c>
      <c r="S126" s="36" t="s">
        <v>465</v>
      </c>
      <c r="T126" s="36" t="b">
        <v>0</v>
      </c>
      <c r="U126" s="36" t="s">
        <v>511</v>
      </c>
      <c r="V126" s="35">
        <v>729784</v>
      </c>
      <c r="W126" s="36">
        <v>1222514980</v>
      </c>
      <c r="X126" s="36"/>
      <c r="Y126" s="36"/>
      <c r="Z126" s="35">
        <v>0</v>
      </c>
      <c r="AA126" s="35">
        <v>0</v>
      </c>
      <c r="AB126" s="35">
        <v>0</v>
      </c>
      <c r="AC126" s="35">
        <v>0</v>
      </c>
      <c r="AD126" s="35">
        <v>0</v>
      </c>
      <c r="AE126" s="35">
        <v>0</v>
      </c>
      <c r="AF126" s="35">
        <v>744678</v>
      </c>
      <c r="AG126" s="35">
        <v>0</v>
      </c>
      <c r="AH126" s="35">
        <v>0</v>
      </c>
      <c r="AI126" s="35">
        <v>744678</v>
      </c>
      <c r="AJ126" s="35">
        <v>744678</v>
      </c>
      <c r="AK126" s="35">
        <v>0</v>
      </c>
      <c r="AL126" s="35">
        <v>0</v>
      </c>
      <c r="AM126" s="35">
        <v>0</v>
      </c>
      <c r="AN126" s="35">
        <v>0</v>
      </c>
      <c r="AO126" s="35"/>
      <c r="AP126" s="35"/>
      <c r="AQ126" s="35"/>
      <c r="AR126" s="35"/>
      <c r="AS126" s="35">
        <v>729784</v>
      </c>
      <c r="AT126" s="35">
        <v>0</v>
      </c>
      <c r="AU126" s="36"/>
      <c r="AV126" s="36"/>
      <c r="AW126" s="36"/>
      <c r="AX126" s="36"/>
      <c r="AY126" s="36"/>
      <c r="AZ126" s="35">
        <v>0</v>
      </c>
      <c r="BA126" s="36"/>
      <c r="BB126" s="36"/>
      <c r="BC126" s="36"/>
      <c r="BD126" s="36"/>
      <c r="BE126" s="36"/>
      <c r="BF126" s="42">
        <v>45596</v>
      </c>
    </row>
    <row r="127" spans="1:58" s="34" customFormat="1" x14ac:dyDescent="0.35">
      <c r="A127" s="18">
        <v>891300047</v>
      </c>
      <c r="B127" s="19" t="s">
        <v>239</v>
      </c>
      <c r="C127" s="38" t="s">
        <v>124</v>
      </c>
      <c r="D127" s="38" t="s">
        <v>367</v>
      </c>
      <c r="E127" s="39">
        <v>45105</v>
      </c>
      <c r="F127" s="39">
        <v>45147</v>
      </c>
      <c r="G127" s="39">
        <v>45537.291666666664</v>
      </c>
      <c r="H127" s="40">
        <v>7438222</v>
      </c>
      <c r="I127" s="41">
        <v>-7394334</v>
      </c>
      <c r="J127" s="41">
        <v>0</v>
      </c>
      <c r="K127" s="41">
        <v>0</v>
      </c>
      <c r="L127" s="41">
        <v>0</v>
      </c>
      <c r="M127" s="41">
        <v>0</v>
      </c>
      <c r="N127" s="41">
        <v>0</v>
      </c>
      <c r="O127" s="41">
        <v>0</v>
      </c>
      <c r="P127" s="41">
        <v>43888</v>
      </c>
      <c r="Q127" s="41">
        <v>43888</v>
      </c>
      <c r="R127" s="37" t="s">
        <v>512</v>
      </c>
      <c r="S127" s="36" t="s">
        <v>466</v>
      </c>
      <c r="T127" s="36" t="b">
        <v>0</v>
      </c>
      <c r="U127" s="36" t="s">
        <v>513</v>
      </c>
      <c r="V127" s="35">
        <v>0</v>
      </c>
      <c r="W127" s="36"/>
      <c r="X127" s="36"/>
      <c r="Y127" s="36"/>
      <c r="Z127" s="35">
        <v>0</v>
      </c>
      <c r="AA127" s="35">
        <v>0</v>
      </c>
      <c r="AB127" s="35">
        <v>0</v>
      </c>
      <c r="AC127" s="35">
        <v>0</v>
      </c>
      <c r="AD127" s="35">
        <v>0</v>
      </c>
      <c r="AE127" s="35">
        <v>43888</v>
      </c>
      <c r="AF127" s="35">
        <v>0</v>
      </c>
      <c r="AG127" s="35">
        <v>0</v>
      </c>
      <c r="AH127" s="35">
        <v>0</v>
      </c>
      <c r="AI127" s="35">
        <v>7438222</v>
      </c>
      <c r="AJ127" s="35">
        <v>7438222</v>
      </c>
      <c r="AK127" s="35">
        <v>0</v>
      </c>
      <c r="AL127" s="35">
        <v>0</v>
      </c>
      <c r="AM127" s="35">
        <v>0</v>
      </c>
      <c r="AN127" s="35">
        <v>43888</v>
      </c>
      <c r="AO127" s="35" t="s">
        <v>660</v>
      </c>
      <c r="AP127" s="35" t="s">
        <v>656</v>
      </c>
      <c r="AQ127" s="35" t="s">
        <v>602</v>
      </c>
      <c r="AR127" s="35" t="s">
        <v>654</v>
      </c>
      <c r="AS127" s="35">
        <v>7246447</v>
      </c>
      <c r="AT127" s="35">
        <v>7246447</v>
      </c>
      <c r="AU127" s="36"/>
      <c r="AV127" s="36">
        <v>2201563256</v>
      </c>
      <c r="AW127" s="36"/>
      <c r="AX127" s="36" t="s">
        <v>500</v>
      </c>
      <c r="AY127" s="36"/>
      <c r="AZ127" s="35">
        <v>0</v>
      </c>
      <c r="BA127" s="36"/>
      <c r="BB127" s="36"/>
      <c r="BC127" s="36"/>
      <c r="BD127" s="36"/>
      <c r="BE127" s="36"/>
      <c r="BF127" s="42">
        <v>45596</v>
      </c>
    </row>
    <row r="128" spans="1:58" s="34" customFormat="1" x14ac:dyDescent="0.35">
      <c r="A128" s="18">
        <v>891300047</v>
      </c>
      <c r="B128" s="19" t="s">
        <v>239</v>
      </c>
      <c r="C128" s="38" t="s">
        <v>125</v>
      </c>
      <c r="D128" s="38" t="s">
        <v>368</v>
      </c>
      <c r="E128" s="39">
        <v>45105</v>
      </c>
      <c r="F128" s="39">
        <v>45147</v>
      </c>
      <c r="G128" s="39">
        <v>45152.667398645834</v>
      </c>
      <c r="H128" s="40">
        <v>1750095</v>
      </c>
      <c r="I128" s="41">
        <v>-1734138</v>
      </c>
      <c r="J128" s="41">
        <v>0</v>
      </c>
      <c r="K128" s="41">
        <v>0</v>
      </c>
      <c r="L128" s="41">
        <v>0</v>
      </c>
      <c r="M128" s="41">
        <v>0</v>
      </c>
      <c r="N128" s="41">
        <v>0</v>
      </c>
      <c r="O128" s="41">
        <v>0</v>
      </c>
      <c r="P128" s="41">
        <v>15957</v>
      </c>
      <c r="Q128" s="41">
        <v>15957</v>
      </c>
      <c r="R128" s="36" t="s">
        <v>516</v>
      </c>
      <c r="S128" s="36" t="s">
        <v>465</v>
      </c>
      <c r="T128" s="36" t="b">
        <v>0</v>
      </c>
      <c r="U128" s="37" t="s">
        <v>515</v>
      </c>
      <c r="V128" s="35">
        <v>0</v>
      </c>
      <c r="W128" s="36"/>
      <c r="X128" s="36"/>
      <c r="Y128" s="36"/>
      <c r="Z128" s="35">
        <v>0</v>
      </c>
      <c r="AA128" s="35">
        <v>0</v>
      </c>
      <c r="AB128" s="35">
        <v>0</v>
      </c>
      <c r="AC128" s="35">
        <v>15957</v>
      </c>
      <c r="AD128" s="35">
        <v>0</v>
      </c>
      <c r="AE128" s="35">
        <v>0</v>
      </c>
      <c r="AF128" s="35">
        <v>0</v>
      </c>
      <c r="AG128" s="35">
        <v>0</v>
      </c>
      <c r="AH128" s="35">
        <v>0</v>
      </c>
      <c r="AI128" s="35">
        <v>2023019</v>
      </c>
      <c r="AJ128" s="35">
        <v>2023019</v>
      </c>
      <c r="AK128" s="35">
        <v>15957</v>
      </c>
      <c r="AL128" s="35">
        <v>0</v>
      </c>
      <c r="AM128" s="35">
        <v>0</v>
      </c>
      <c r="AN128" s="35">
        <v>0</v>
      </c>
      <c r="AO128" s="35"/>
      <c r="AP128" s="35"/>
      <c r="AQ128" s="35"/>
      <c r="AR128" s="35"/>
      <c r="AS128" s="35">
        <v>1693997</v>
      </c>
      <c r="AT128" s="35">
        <v>15447</v>
      </c>
      <c r="AU128" s="36"/>
      <c r="AV128" s="36">
        <v>2201563256</v>
      </c>
      <c r="AW128" s="36"/>
      <c r="AX128" s="36" t="s">
        <v>500</v>
      </c>
      <c r="AY128" s="36"/>
      <c r="AZ128" s="35">
        <v>1678550</v>
      </c>
      <c r="BA128" s="36">
        <v>39826</v>
      </c>
      <c r="BB128" s="36">
        <v>2201511070</v>
      </c>
      <c r="BC128" s="36"/>
      <c r="BD128" s="36" t="s">
        <v>504</v>
      </c>
      <c r="BE128" s="36"/>
      <c r="BF128" s="42">
        <v>45596</v>
      </c>
    </row>
    <row r="129" spans="1:58" s="34" customFormat="1" x14ac:dyDescent="0.35">
      <c r="A129" s="18">
        <v>891300047</v>
      </c>
      <c r="B129" s="19" t="s">
        <v>239</v>
      </c>
      <c r="C129" s="38" t="s">
        <v>126</v>
      </c>
      <c r="D129" s="38" t="s">
        <v>369</v>
      </c>
      <c r="E129" s="39">
        <v>45105</v>
      </c>
      <c r="F129" s="39">
        <v>45147</v>
      </c>
      <c r="G129" s="39">
        <v>45537.291666666664</v>
      </c>
      <c r="H129" s="40">
        <v>9385176</v>
      </c>
      <c r="I129" s="41">
        <v>-9341288</v>
      </c>
      <c r="J129" s="41">
        <v>0</v>
      </c>
      <c r="K129" s="41">
        <v>0</v>
      </c>
      <c r="L129" s="41">
        <v>0</v>
      </c>
      <c r="M129" s="41">
        <v>0</v>
      </c>
      <c r="N129" s="41">
        <v>0</v>
      </c>
      <c r="O129" s="41">
        <v>0</v>
      </c>
      <c r="P129" s="41">
        <v>43888</v>
      </c>
      <c r="Q129" s="41">
        <v>43888</v>
      </c>
      <c r="R129" s="37" t="s">
        <v>512</v>
      </c>
      <c r="S129" s="36" t="s">
        <v>466</v>
      </c>
      <c r="T129" s="36" t="b">
        <v>0</v>
      </c>
      <c r="U129" s="36" t="s">
        <v>513</v>
      </c>
      <c r="V129" s="35">
        <v>0</v>
      </c>
      <c r="W129" s="36"/>
      <c r="X129" s="36"/>
      <c r="Y129" s="36"/>
      <c r="Z129" s="35">
        <v>0</v>
      </c>
      <c r="AA129" s="35">
        <v>0</v>
      </c>
      <c r="AB129" s="35">
        <v>0</v>
      </c>
      <c r="AC129" s="35">
        <v>0</v>
      </c>
      <c r="AD129" s="35">
        <v>0</v>
      </c>
      <c r="AE129" s="35">
        <v>43888</v>
      </c>
      <c r="AF129" s="35">
        <v>0</v>
      </c>
      <c r="AG129" s="35">
        <v>0</v>
      </c>
      <c r="AH129" s="35">
        <v>0</v>
      </c>
      <c r="AI129" s="35">
        <v>9385176</v>
      </c>
      <c r="AJ129" s="35">
        <v>9385176</v>
      </c>
      <c r="AK129" s="35">
        <v>0</v>
      </c>
      <c r="AL129" s="35">
        <v>0</v>
      </c>
      <c r="AM129" s="35">
        <v>0</v>
      </c>
      <c r="AN129" s="35">
        <v>43888</v>
      </c>
      <c r="AO129" s="35" t="s">
        <v>661</v>
      </c>
      <c r="AP129" s="35" t="s">
        <v>583</v>
      </c>
      <c r="AQ129" s="35" t="s">
        <v>602</v>
      </c>
      <c r="AR129" s="35" t="s">
        <v>654</v>
      </c>
      <c r="AS129" s="35">
        <v>9154463</v>
      </c>
      <c r="AT129" s="35">
        <v>9154463</v>
      </c>
      <c r="AU129" s="36"/>
      <c r="AV129" s="36">
        <v>2201563256</v>
      </c>
      <c r="AW129" s="36"/>
      <c r="AX129" s="36" t="s">
        <v>500</v>
      </c>
      <c r="AY129" s="36"/>
      <c r="AZ129" s="35">
        <v>0</v>
      </c>
      <c r="BA129" s="36"/>
      <c r="BB129" s="36"/>
      <c r="BC129" s="36"/>
      <c r="BD129" s="36"/>
      <c r="BE129" s="36"/>
      <c r="BF129" s="42">
        <v>45596</v>
      </c>
    </row>
    <row r="130" spans="1:58" s="34" customFormat="1" x14ac:dyDescent="0.35">
      <c r="A130" s="18">
        <v>891300047</v>
      </c>
      <c r="B130" s="19" t="s">
        <v>239</v>
      </c>
      <c r="C130" s="38" t="s">
        <v>127</v>
      </c>
      <c r="D130" s="38" t="s">
        <v>370</v>
      </c>
      <c r="E130" s="39">
        <v>45105</v>
      </c>
      <c r="F130" s="39">
        <v>45147</v>
      </c>
      <c r="G130" s="39">
        <v>45537.291666666664</v>
      </c>
      <c r="H130" s="40">
        <v>4241563</v>
      </c>
      <c r="I130" s="41">
        <v>0</v>
      </c>
      <c r="J130" s="41">
        <v>0</v>
      </c>
      <c r="K130" s="41">
        <v>0</v>
      </c>
      <c r="L130" s="41">
        <v>0</v>
      </c>
      <c r="M130" s="41">
        <v>0</v>
      </c>
      <c r="N130" s="41">
        <v>0</v>
      </c>
      <c r="O130" s="41">
        <v>0</v>
      </c>
      <c r="P130" s="41">
        <v>4241563</v>
      </c>
      <c r="Q130" s="41">
        <v>4241563</v>
      </c>
      <c r="R130" s="37" t="s">
        <v>517</v>
      </c>
      <c r="S130" s="36" t="s">
        <v>465</v>
      </c>
      <c r="T130" s="36" t="b">
        <v>0</v>
      </c>
      <c r="U130" s="36" t="s">
        <v>511</v>
      </c>
      <c r="V130" s="35">
        <v>0</v>
      </c>
      <c r="W130" s="36"/>
      <c r="X130" s="36"/>
      <c r="Y130" s="36"/>
      <c r="Z130" s="35">
        <v>4241563</v>
      </c>
      <c r="AA130" s="35">
        <v>0</v>
      </c>
      <c r="AB130" s="35">
        <v>0</v>
      </c>
      <c r="AC130" s="35">
        <v>0</v>
      </c>
      <c r="AD130" s="35">
        <v>0</v>
      </c>
      <c r="AE130" s="35">
        <v>0</v>
      </c>
      <c r="AF130" s="35">
        <v>0</v>
      </c>
      <c r="AG130" s="35">
        <v>0</v>
      </c>
      <c r="AH130" s="35">
        <v>0</v>
      </c>
      <c r="AI130" s="35">
        <v>4241563</v>
      </c>
      <c r="AJ130" s="35">
        <v>4241563</v>
      </c>
      <c r="AK130" s="35">
        <v>0</v>
      </c>
      <c r="AL130" s="35">
        <v>0</v>
      </c>
      <c r="AM130" s="35">
        <v>0</v>
      </c>
      <c r="AN130" s="35">
        <v>0</v>
      </c>
      <c r="AO130" s="35"/>
      <c r="AP130" s="35"/>
      <c r="AQ130" s="35"/>
      <c r="AR130" s="35"/>
      <c r="AS130" s="35">
        <v>4156732</v>
      </c>
      <c r="AT130" s="35">
        <v>4156732</v>
      </c>
      <c r="AU130" s="43">
        <v>84831</v>
      </c>
      <c r="AV130" s="36">
        <v>4800066015</v>
      </c>
      <c r="AW130" s="36"/>
      <c r="AX130" s="36" t="s">
        <v>501</v>
      </c>
      <c r="AY130" s="36"/>
      <c r="AZ130" s="35">
        <v>0</v>
      </c>
      <c r="BA130" s="36"/>
      <c r="BB130" s="36"/>
      <c r="BC130" s="36"/>
      <c r="BD130" s="36"/>
      <c r="BE130" s="36"/>
      <c r="BF130" s="42">
        <v>45596</v>
      </c>
    </row>
    <row r="131" spans="1:58" s="34" customFormat="1" x14ac:dyDescent="0.35">
      <c r="A131" s="18">
        <v>891300047</v>
      </c>
      <c r="B131" s="19" t="s">
        <v>239</v>
      </c>
      <c r="C131" s="38" t="s">
        <v>128</v>
      </c>
      <c r="D131" s="38" t="s">
        <v>371</v>
      </c>
      <c r="E131" s="39">
        <v>45105</v>
      </c>
      <c r="F131" s="39">
        <v>45147</v>
      </c>
      <c r="G131" s="39">
        <v>45537.291666666664</v>
      </c>
      <c r="H131" s="40">
        <v>8896109</v>
      </c>
      <c r="I131" s="41">
        <v>-8871473</v>
      </c>
      <c r="J131" s="41">
        <v>0</v>
      </c>
      <c r="K131" s="41">
        <v>0</v>
      </c>
      <c r="L131" s="41">
        <v>0</v>
      </c>
      <c r="M131" s="41">
        <v>0</v>
      </c>
      <c r="N131" s="41">
        <v>0</v>
      </c>
      <c r="O131" s="41">
        <v>0</v>
      </c>
      <c r="P131" s="41">
        <v>24636</v>
      </c>
      <c r="Q131" s="41">
        <v>24636</v>
      </c>
      <c r="R131" s="37" t="s">
        <v>512</v>
      </c>
      <c r="S131" s="36" t="s">
        <v>466</v>
      </c>
      <c r="T131" s="36" t="b">
        <v>0</v>
      </c>
      <c r="U131" s="36" t="s">
        <v>513</v>
      </c>
      <c r="V131" s="35">
        <v>0</v>
      </c>
      <c r="W131" s="36"/>
      <c r="X131" s="36"/>
      <c r="Y131" s="36"/>
      <c r="Z131" s="35">
        <v>0</v>
      </c>
      <c r="AA131" s="35">
        <v>0</v>
      </c>
      <c r="AB131" s="35">
        <v>0</v>
      </c>
      <c r="AC131" s="35">
        <v>0</v>
      </c>
      <c r="AD131" s="35">
        <v>0</v>
      </c>
      <c r="AE131" s="35">
        <v>24636</v>
      </c>
      <c r="AF131" s="35">
        <v>0</v>
      </c>
      <c r="AG131" s="35">
        <v>0</v>
      </c>
      <c r="AH131" s="35">
        <v>0</v>
      </c>
      <c r="AI131" s="35">
        <v>8896109</v>
      </c>
      <c r="AJ131" s="35">
        <v>8896109</v>
      </c>
      <c r="AK131" s="35">
        <v>0</v>
      </c>
      <c r="AL131" s="35">
        <v>0</v>
      </c>
      <c r="AM131" s="35">
        <v>0</v>
      </c>
      <c r="AN131" s="35">
        <v>24636</v>
      </c>
      <c r="AO131" s="35" t="s">
        <v>662</v>
      </c>
      <c r="AP131" s="35" t="s">
        <v>641</v>
      </c>
      <c r="AQ131" s="35" t="s">
        <v>602</v>
      </c>
      <c r="AR131" s="35" t="s">
        <v>654</v>
      </c>
      <c r="AS131" s="35">
        <v>8694043</v>
      </c>
      <c r="AT131" s="35">
        <v>8694043</v>
      </c>
      <c r="AU131" s="36"/>
      <c r="AV131" s="36">
        <v>2201563256</v>
      </c>
      <c r="AW131" s="36"/>
      <c r="AX131" s="36" t="s">
        <v>500</v>
      </c>
      <c r="AY131" s="36"/>
      <c r="AZ131" s="35">
        <v>0</v>
      </c>
      <c r="BA131" s="36"/>
      <c r="BB131" s="36"/>
      <c r="BC131" s="36"/>
      <c r="BD131" s="36"/>
      <c r="BE131" s="36"/>
      <c r="BF131" s="42">
        <v>45596</v>
      </c>
    </row>
    <row r="132" spans="1:58" s="34" customFormat="1" x14ac:dyDescent="0.35">
      <c r="A132" s="18">
        <v>891300047</v>
      </c>
      <c r="B132" s="19" t="s">
        <v>239</v>
      </c>
      <c r="C132" s="38" t="s">
        <v>146</v>
      </c>
      <c r="D132" s="38" t="s">
        <v>372</v>
      </c>
      <c r="E132" s="39">
        <v>45132.651701388902</v>
      </c>
      <c r="F132" s="39">
        <v>45148.3503472222</v>
      </c>
      <c r="G132" s="39">
        <v>45148.594495138888</v>
      </c>
      <c r="H132" s="40">
        <v>565882</v>
      </c>
      <c r="I132" s="41">
        <v>-372473</v>
      </c>
      <c r="J132" s="41">
        <v>0</v>
      </c>
      <c r="K132" s="41">
        <v>0</v>
      </c>
      <c r="L132" s="41">
        <v>-185844</v>
      </c>
      <c r="M132" s="41">
        <v>0</v>
      </c>
      <c r="N132" s="41">
        <v>0</v>
      </c>
      <c r="O132" s="41">
        <v>0</v>
      </c>
      <c r="P132" s="41">
        <v>7565</v>
      </c>
      <c r="Q132" s="41">
        <v>7565</v>
      </c>
      <c r="R132" s="37" t="s">
        <v>517</v>
      </c>
      <c r="S132" s="36" t="s">
        <v>465</v>
      </c>
      <c r="T132" s="36" t="b">
        <v>0</v>
      </c>
      <c r="U132" s="36" t="s">
        <v>511</v>
      </c>
      <c r="V132" s="35">
        <v>0</v>
      </c>
      <c r="W132" s="36"/>
      <c r="X132" s="36"/>
      <c r="Y132" s="36"/>
      <c r="Z132" s="35">
        <v>7565</v>
      </c>
      <c r="AA132" s="35">
        <v>0</v>
      </c>
      <c r="AB132" s="35">
        <v>0</v>
      </c>
      <c r="AC132" s="35">
        <v>0</v>
      </c>
      <c r="AD132" s="35">
        <v>0</v>
      </c>
      <c r="AE132" s="35">
        <v>0</v>
      </c>
      <c r="AF132" s="35">
        <v>0</v>
      </c>
      <c r="AG132" s="35">
        <v>0</v>
      </c>
      <c r="AH132" s="35">
        <v>0</v>
      </c>
      <c r="AI132" s="35">
        <v>565882</v>
      </c>
      <c r="AJ132" s="35">
        <v>565882</v>
      </c>
      <c r="AK132" s="35">
        <v>185844</v>
      </c>
      <c r="AL132" s="35">
        <v>0</v>
      </c>
      <c r="AM132" s="35">
        <v>0</v>
      </c>
      <c r="AN132" s="35">
        <v>0</v>
      </c>
      <c r="AO132" s="35"/>
      <c r="AP132" s="35"/>
      <c r="AQ132" s="35"/>
      <c r="AR132" s="35"/>
      <c r="AS132" s="35">
        <v>372438</v>
      </c>
      <c r="AT132" s="35">
        <v>7414</v>
      </c>
      <c r="AU132" s="43">
        <v>151</v>
      </c>
      <c r="AV132" s="36">
        <v>2201566802</v>
      </c>
      <c r="AW132" s="36"/>
      <c r="AX132" s="36" t="s">
        <v>502</v>
      </c>
      <c r="AY132" s="36"/>
      <c r="AZ132" s="35">
        <v>0</v>
      </c>
      <c r="BA132" s="36"/>
      <c r="BB132" s="36"/>
      <c r="BC132" s="36"/>
      <c r="BD132" s="36"/>
      <c r="BE132" s="36"/>
      <c r="BF132" s="42">
        <v>45596</v>
      </c>
    </row>
    <row r="133" spans="1:58" s="34" customFormat="1" x14ac:dyDescent="0.35">
      <c r="A133" s="18">
        <v>891300047</v>
      </c>
      <c r="B133" s="19" t="s">
        <v>239</v>
      </c>
      <c r="C133" s="38" t="s">
        <v>147</v>
      </c>
      <c r="D133" s="38" t="s">
        <v>373</v>
      </c>
      <c r="E133" s="39">
        <v>45132.654884259297</v>
      </c>
      <c r="F133" s="39">
        <v>45148.3503472222</v>
      </c>
      <c r="G133" s="39">
        <v>45148.595865312498</v>
      </c>
      <c r="H133" s="40">
        <v>582240</v>
      </c>
      <c r="I133" s="41">
        <v>-383100</v>
      </c>
      <c r="J133" s="41">
        <v>0</v>
      </c>
      <c r="K133" s="41">
        <v>0</v>
      </c>
      <c r="L133" s="41">
        <v>0</v>
      </c>
      <c r="M133" s="41">
        <v>0</v>
      </c>
      <c r="N133" s="41">
        <v>0</v>
      </c>
      <c r="O133" s="41">
        <v>0</v>
      </c>
      <c r="P133" s="41">
        <v>199140</v>
      </c>
      <c r="Q133" s="41">
        <v>199140</v>
      </c>
      <c r="R133" s="36" t="s">
        <v>512</v>
      </c>
      <c r="S133" s="36" t="s">
        <v>466</v>
      </c>
      <c r="T133" s="36" t="b">
        <v>0</v>
      </c>
      <c r="U133" s="36" t="s">
        <v>512</v>
      </c>
      <c r="V133" s="35">
        <v>0</v>
      </c>
      <c r="W133" s="36"/>
      <c r="X133" s="36"/>
      <c r="Y133" s="36"/>
      <c r="Z133" s="35">
        <v>0</v>
      </c>
      <c r="AA133" s="35">
        <v>0</v>
      </c>
      <c r="AB133" s="35">
        <v>0</v>
      </c>
      <c r="AC133" s="35">
        <v>0</v>
      </c>
      <c r="AD133" s="35">
        <v>0</v>
      </c>
      <c r="AE133" s="35">
        <v>199140</v>
      </c>
      <c r="AF133" s="35">
        <v>0</v>
      </c>
      <c r="AG133" s="35">
        <v>0</v>
      </c>
      <c r="AH133" s="35">
        <v>0</v>
      </c>
      <c r="AI133" s="35">
        <v>582240</v>
      </c>
      <c r="AJ133" s="35">
        <v>582240</v>
      </c>
      <c r="AK133" s="35">
        <v>0</v>
      </c>
      <c r="AL133" s="35">
        <v>0</v>
      </c>
      <c r="AM133" s="35">
        <v>0</v>
      </c>
      <c r="AN133" s="35">
        <v>199140</v>
      </c>
      <c r="AO133" s="35" t="s">
        <v>663</v>
      </c>
      <c r="AP133" s="35" t="s">
        <v>641</v>
      </c>
      <c r="AQ133" s="35" t="s">
        <v>602</v>
      </c>
      <c r="AR133" s="35" t="s">
        <v>654</v>
      </c>
      <c r="AS133" s="35">
        <v>375438</v>
      </c>
      <c r="AT133" s="35">
        <v>0</v>
      </c>
      <c r="AU133" s="36"/>
      <c r="AV133" s="36"/>
      <c r="AW133" s="36"/>
      <c r="AX133" s="36"/>
      <c r="AY133" s="36"/>
      <c r="AZ133" s="35">
        <v>0</v>
      </c>
      <c r="BA133" s="36"/>
      <c r="BB133" s="36"/>
      <c r="BC133" s="36"/>
      <c r="BD133" s="36"/>
      <c r="BE133" s="36"/>
      <c r="BF133" s="42">
        <v>45596</v>
      </c>
    </row>
    <row r="134" spans="1:58" s="34" customFormat="1" x14ac:dyDescent="0.35">
      <c r="A134" s="18">
        <v>891300047</v>
      </c>
      <c r="B134" s="19" t="s">
        <v>239</v>
      </c>
      <c r="C134" s="38" t="s">
        <v>143</v>
      </c>
      <c r="D134" s="38" t="s">
        <v>374</v>
      </c>
      <c r="E134" s="39">
        <v>45108.569016203699</v>
      </c>
      <c r="F134" s="39">
        <v>45148.561932870398</v>
      </c>
      <c r="G134" s="39">
        <v>45537.291666666664</v>
      </c>
      <c r="H134" s="40">
        <v>49374</v>
      </c>
      <c r="I134" s="41">
        <v>0</v>
      </c>
      <c r="J134" s="41">
        <v>0</v>
      </c>
      <c r="K134" s="41">
        <v>0</v>
      </c>
      <c r="L134" s="41">
        <v>0</v>
      </c>
      <c r="M134" s="41">
        <v>0</v>
      </c>
      <c r="N134" s="41">
        <v>0</v>
      </c>
      <c r="O134" s="41">
        <v>0</v>
      </c>
      <c r="P134" s="41">
        <v>49374</v>
      </c>
      <c r="Q134" s="41">
        <v>49374</v>
      </c>
      <c r="R134" s="37" t="s">
        <v>507</v>
      </c>
      <c r="S134" s="36" t="s">
        <v>464</v>
      </c>
      <c r="T134" s="36" t="b">
        <v>0</v>
      </c>
      <c r="U134" s="36" t="s">
        <v>507</v>
      </c>
      <c r="V134" s="35">
        <v>0</v>
      </c>
      <c r="W134" s="36"/>
      <c r="X134" s="36"/>
      <c r="Y134" s="36"/>
      <c r="Z134" s="35">
        <v>0</v>
      </c>
      <c r="AA134" s="35">
        <v>49374</v>
      </c>
      <c r="AB134" s="35">
        <v>0</v>
      </c>
      <c r="AC134" s="35">
        <v>0</v>
      </c>
      <c r="AD134" s="35">
        <v>0</v>
      </c>
      <c r="AE134" s="35">
        <v>0</v>
      </c>
      <c r="AF134" s="35">
        <v>0</v>
      </c>
      <c r="AG134" s="35">
        <v>0</v>
      </c>
      <c r="AH134" s="35">
        <v>0</v>
      </c>
      <c r="AI134" s="35">
        <v>0</v>
      </c>
      <c r="AJ134" s="35">
        <v>0</v>
      </c>
      <c r="AK134" s="35">
        <v>0</v>
      </c>
      <c r="AL134" s="35">
        <v>0</v>
      </c>
      <c r="AM134" s="35">
        <v>49374</v>
      </c>
      <c r="AN134" s="35">
        <v>0</v>
      </c>
      <c r="AO134" s="35" t="s">
        <v>610</v>
      </c>
      <c r="AP134" s="35" t="s">
        <v>564</v>
      </c>
      <c r="AQ134" s="35" t="s">
        <v>602</v>
      </c>
      <c r="AR134" s="35" t="s">
        <v>522</v>
      </c>
      <c r="AS134" s="35">
        <v>0</v>
      </c>
      <c r="AT134" s="35">
        <v>0</v>
      </c>
      <c r="AU134" s="36"/>
      <c r="AV134" s="36"/>
      <c r="AW134" s="36"/>
      <c r="AX134" s="36"/>
      <c r="AY134" s="36"/>
      <c r="AZ134" s="35">
        <v>0</v>
      </c>
      <c r="BA134" s="36"/>
      <c r="BB134" s="36"/>
      <c r="BC134" s="36"/>
      <c r="BD134" s="36"/>
      <c r="BE134" s="36"/>
      <c r="BF134" s="42">
        <v>45596</v>
      </c>
    </row>
    <row r="135" spans="1:58" s="34" customFormat="1" x14ac:dyDescent="0.35">
      <c r="A135" s="18">
        <v>891300047</v>
      </c>
      <c r="B135" s="19" t="s">
        <v>239</v>
      </c>
      <c r="C135" s="38" t="s">
        <v>144</v>
      </c>
      <c r="D135" s="38" t="s">
        <v>375</v>
      </c>
      <c r="E135" s="39">
        <v>45117.539699074099</v>
      </c>
      <c r="F135" s="39">
        <v>45148.561932870398</v>
      </c>
      <c r="G135" s="39">
        <v>45537.291666666664</v>
      </c>
      <c r="H135" s="40">
        <v>3285254</v>
      </c>
      <c r="I135" s="41">
        <v>0</v>
      </c>
      <c r="J135" s="41">
        <v>0</v>
      </c>
      <c r="K135" s="41">
        <v>0</v>
      </c>
      <c r="L135" s="41">
        <v>0</v>
      </c>
      <c r="M135" s="41">
        <v>0</v>
      </c>
      <c r="N135" s="41">
        <v>0</v>
      </c>
      <c r="O135" s="41">
        <v>0</v>
      </c>
      <c r="P135" s="41">
        <v>3285254</v>
      </c>
      <c r="Q135" s="41">
        <v>3285254</v>
      </c>
      <c r="R135" s="37" t="s">
        <v>507</v>
      </c>
      <c r="S135" s="36" t="s">
        <v>464</v>
      </c>
      <c r="T135" s="36" t="b">
        <v>0</v>
      </c>
      <c r="U135" s="36" t="s">
        <v>507</v>
      </c>
      <c r="V135" s="35">
        <v>0</v>
      </c>
      <c r="W135" s="36"/>
      <c r="X135" s="36"/>
      <c r="Y135" s="36"/>
      <c r="Z135" s="35">
        <v>0</v>
      </c>
      <c r="AA135" s="35">
        <v>3285254</v>
      </c>
      <c r="AB135" s="35">
        <v>0</v>
      </c>
      <c r="AC135" s="35">
        <v>0</v>
      </c>
      <c r="AD135" s="35">
        <v>0</v>
      </c>
      <c r="AE135" s="35">
        <v>0</v>
      </c>
      <c r="AF135" s="35">
        <v>0</v>
      </c>
      <c r="AG135" s="35">
        <v>0</v>
      </c>
      <c r="AH135" s="35">
        <v>0</v>
      </c>
      <c r="AI135" s="35">
        <v>0</v>
      </c>
      <c r="AJ135" s="35">
        <v>0</v>
      </c>
      <c r="AK135" s="35">
        <v>0</v>
      </c>
      <c r="AL135" s="35">
        <v>0</v>
      </c>
      <c r="AM135" s="35">
        <v>3285254</v>
      </c>
      <c r="AN135" s="35">
        <v>0</v>
      </c>
      <c r="AO135" s="35" t="s">
        <v>611</v>
      </c>
      <c r="AP135" s="35" t="s">
        <v>564</v>
      </c>
      <c r="AQ135" s="35" t="s">
        <v>602</v>
      </c>
      <c r="AR135" s="35" t="s">
        <v>522</v>
      </c>
      <c r="AS135" s="35">
        <v>0</v>
      </c>
      <c r="AT135" s="35">
        <v>0</v>
      </c>
      <c r="AU135" s="36"/>
      <c r="AV135" s="36"/>
      <c r="AW135" s="36"/>
      <c r="AX135" s="36"/>
      <c r="AY135" s="36"/>
      <c r="AZ135" s="35">
        <v>0</v>
      </c>
      <c r="BA135" s="36"/>
      <c r="BB135" s="36"/>
      <c r="BC135" s="36"/>
      <c r="BD135" s="36"/>
      <c r="BE135" s="36"/>
      <c r="BF135" s="42">
        <v>45596</v>
      </c>
    </row>
    <row r="136" spans="1:58" s="34" customFormat="1" x14ac:dyDescent="0.35">
      <c r="A136" s="18">
        <v>891300047</v>
      </c>
      <c r="B136" s="19" t="s">
        <v>239</v>
      </c>
      <c r="C136" s="38" t="s">
        <v>145</v>
      </c>
      <c r="D136" s="38" t="s">
        <v>376</v>
      </c>
      <c r="E136" s="39">
        <v>45132.648287037002</v>
      </c>
      <c r="F136" s="39">
        <v>45148.561932870398</v>
      </c>
      <c r="G136" s="39">
        <v>45148.54805459491</v>
      </c>
      <c r="H136" s="40">
        <v>507625</v>
      </c>
      <c r="I136" s="41">
        <v>-435324</v>
      </c>
      <c r="J136" s="41">
        <v>0</v>
      </c>
      <c r="K136" s="41">
        <v>0</v>
      </c>
      <c r="L136" s="41">
        <v>0</v>
      </c>
      <c r="M136" s="41">
        <v>0</v>
      </c>
      <c r="N136" s="41">
        <v>0</v>
      </c>
      <c r="O136" s="41">
        <v>0</v>
      </c>
      <c r="P136" s="41">
        <v>72301</v>
      </c>
      <c r="Q136" s="41">
        <v>72301</v>
      </c>
      <c r="R136" s="36" t="s">
        <v>512</v>
      </c>
      <c r="S136" s="36" t="s">
        <v>466</v>
      </c>
      <c r="T136" s="36" t="b">
        <v>0</v>
      </c>
      <c r="U136" s="36" t="s">
        <v>512</v>
      </c>
      <c r="V136" s="35">
        <v>0</v>
      </c>
      <c r="W136" s="36"/>
      <c r="X136" s="36"/>
      <c r="Y136" s="36"/>
      <c r="Z136" s="35">
        <v>0</v>
      </c>
      <c r="AA136" s="35">
        <v>0</v>
      </c>
      <c r="AB136" s="35">
        <v>0</v>
      </c>
      <c r="AC136" s="35">
        <v>0</v>
      </c>
      <c r="AD136" s="35">
        <v>0</v>
      </c>
      <c r="AE136" s="35">
        <v>72301</v>
      </c>
      <c r="AF136" s="35">
        <v>0</v>
      </c>
      <c r="AG136" s="35">
        <v>0</v>
      </c>
      <c r="AH136" s="35">
        <v>0</v>
      </c>
      <c r="AI136" s="35">
        <v>507625</v>
      </c>
      <c r="AJ136" s="35">
        <v>507625</v>
      </c>
      <c r="AK136" s="35">
        <v>0</v>
      </c>
      <c r="AL136" s="35">
        <v>0</v>
      </c>
      <c r="AM136" s="35">
        <v>0</v>
      </c>
      <c r="AN136" s="35">
        <v>66405</v>
      </c>
      <c r="AO136" s="35" t="s">
        <v>664</v>
      </c>
      <c r="AP136" s="35" t="s">
        <v>641</v>
      </c>
      <c r="AQ136" s="35" t="s">
        <v>602</v>
      </c>
      <c r="AR136" s="35" t="s">
        <v>654</v>
      </c>
      <c r="AS136" s="35">
        <v>432394</v>
      </c>
      <c r="AT136" s="35">
        <v>0</v>
      </c>
      <c r="AU136" s="36"/>
      <c r="AV136" s="36"/>
      <c r="AW136" s="36"/>
      <c r="AX136" s="36"/>
      <c r="AY136" s="36"/>
      <c r="AZ136" s="35">
        <v>432394</v>
      </c>
      <c r="BA136" s="36">
        <v>0</v>
      </c>
      <c r="BB136" s="36">
        <v>2201511070</v>
      </c>
      <c r="BC136" s="36"/>
      <c r="BD136" s="36" t="s">
        <v>504</v>
      </c>
      <c r="BE136" s="36"/>
      <c r="BF136" s="42">
        <v>45596</v>
      </c>
    </row>
    <row r="137" spans="1:58" s="34" customFormat="1" x14ac:dyDescent="0.35">
      <c r="A137" s="18">
        <v>891300047</v>
      </c>
      <c r="B137" s="19" t="s">
        <v>239</v>
      </c>
      <c r="C137" s="38" t="s">
        <v>142</v>
      </c>
      <c r="D137" s="38" t="s">
        <v>377</v>
      </c>
      <c r="E137" s="39">
        <v>45108</v>
      </c>
      <c r="F137" s="39">
        <v>45149</v>
      </c>
      <c r="G137" s="39">
        <v>45537.291666666664</v>
      </c>
      <c r="H137" s="40">
        <v>7478993</v>
      </c>
      <c r="I137" s="41">
        <v>0</v>
      </c>
      <c r="J137" s="41">
        <v>0</v>
      </c>
      <c r="K137" s="41">
        <v>0</v>
      </c>
      <c r="L137" s="41">
        <v>0</v>
      </c>
      <c r="M137" s="41">
        <v>0</v>
      </c>
      <c r="N137" s="41">
        <v>0</v>
      </c>
      <c r="O137" s="41">
        <v>0</v>
      </c>
      <c r="P137" s="41">
        <v>7478993</v>
      </c>
      <c r="Q137" s="41">
        <v>7478993</v>
      </c>
      <c r="R137" s="36" t="s">
        <v>513</v>
      </c>
      <c r="S137" s="36" t="s">
        <v>466</v>
      </c>
      <c r="T137" s="36" t="b">
        <v>0</v>
      </c>
      <c r="U137" s="36" t="s">
        <v>513</v>
      </c>
      <c r="V137" s="35">
        <v>7286403</v>
      </c>
      <c r="W137" s="36">
        <v>136675350</v>
      </c>
      <c r="X137" s="36"/>
      <c r="Y137" s="36"/>
      <c r="Z137" s="35">
        <v>0</v>
      </c>
      <c r="AA137" s="35">
        <v>0</v>
      </c>
      <c r="AB137" s="35">
        <v>0</v>
      </c>
      <c r="AC137" s="35">
        <v>0</v>
      </c>
      <c r="AD137" s="35">
        <v>0</v>
      </c>
      <c r="AE137" s="35">
        <v>43888</v>
      </c>
      <c r="AF137" s="35">
        <v>7435105</v>
      </c>
      <c r="AG137" s="35">
        <v>0</v>
      </c>
      <c r="AH137" s="35">
        <v>0</v>
      </c>
      <c r="AI137" s="35">
        <v>7478993</v>
      </c>
      <c r="AJ137" s="35">
        <v>7478993</v>
      </c>
      <c r="AK137" s="35">
        <v>0</v>
      </c>
      <c r="AL137" s="35">
        <v>0</v>
      </c>
      <c r="AM137" s="35">
        <v>0</v>
      </c>
      <c r="AN137" s="35">
        <v>43888</v>
      </c>
      <c r="AO137" s="35" t="s">
        <v>665</v>
      </c>
      <c r="AP137" s="35" t="s">
        <v>583</v>
      </c>
      <c r="AQ137" s="35" t="s">
        <v>602</v>
      </c>
      <c r="AR137" s="35" t="s">
        <v>654</v>
      </c>
      <c r="AS137" s="35">
        <v>7286403</v>
      </c>
      <c r="AT137" s="35">
        <v>0</v>
      </c>
      <c r="AU137" s="36"/>
      <c r="AV137" s="36"/>
      <c r="AW137" s="36"/>
      <c r="AX137" s="36"/>
      <c r="AY137" s="36"/>
      <c r="AZ137" s="35">
        <v>0</v>
      </c>
      <c r="BA137" s="36"/>
      <c r="BB137" s="36"/>
      <c r="BC137" s="36"/>
      <c r="BD137" s="36"/>
      <c r="BE137" s="36"/>
      <c r="BF137" s="42">
        <v>45596</v>
      </c>
    </row>
    <row r="138" spans="1:58" s="34" customFormat="1" x14ac:dyDescent="0.35">
      <c r="A138" s="18">
        <v>891300047</v>
      </c>
      <c r="B138" s="19" t="s">
        <v>239</v>
      </c>
      <c r="C138" s="38" t="s">
        <v>149</v>
      </c>
      <c r="D138" s="38" t="s">
        <v>378</v>
      </c>
      <c r="E138" s="39">
        <v>45153.492835648103</v>
      </c>
      <c r="F138" s="39">
        <v>45209.452523148102</v>
      </c>
      <c r="G138" s="39">
        <v>45537.291666666664</v>
      </c>
      <c r="H138" s="40">
        <v>133127</v>
      </c>
      <c r="I138" s="41">
        <v>0</v>
      </c>
      <c r="J138" s="41">
        <v>0</v>
      </c>
      <c r="K138" s="41">
        <v>0</v>
      </c>
      <c r="L138" s="41">
        <v>0</v>
      </c>
      <c r="M138" s="41">
        <v>0</v>
      </c>
      <c r="N138" s="41">
        <v>0</v>
      </c>
      <c r="O138" s="41">
        <v>0</v>
      </c>
      <c r="P138" s="41">
        <v>133127</v>
      </c>
      <c r="Q138" s="41">
        <v>133127</v>
      </c>
      <c r="R138" s="36" t="s">
        <v>511</v>
      </c>
      <c r="S138" s="36" t="s">
        <v>465</v>
      </c>
      <c r="T138" s="36" t="b">
        <v>0</v>
      </c>
      <c r="U138" s="36" t="s">
        <v>510</v>
      </c>
      <c r="V138" s="35">
        <v>0</v>
      </c>
      <c r="W138" s="36"/>
      <c r="X138" s="36"/>
      <c r="Y138" s="36"/>
      <c r="Z138" s="35">
        <v>0</v>
      </c>
      <c r="AA138" s="35">
        <v>0</v>
      </c>
      <c r="AB138" s="35">
        <v>0</v>
      </c>
      <c r="AC138" s="35">
        <v>0</v>
      </c>
      <c r="AD138" s="35">
        <v>0</v>
      </c>
      <c r="AE138" s="35">
        <v>0</v>
      </c>
      <c r="AF138" s="35">
        <v>133127</v>
      </c>
      <c r="AG138" s="35">
        <v>0</v>
      </c>
      <c r="AH138" s="35">
        <v>0</v>
      </c>
      <c r="AI138" s="35">
        <v>133127</v>
      </c>
      <c r="AJ138" s="35">
        <v>133127</v>
      </c>
      <c r="AK138" s="35">
        <v>0</v>
      </c>
      <c r="AL138" s="35">
        <v>0</v>
      </c>
      <c r="AM138" s="35">
        <v>0</v>
      </c>
      <c r="AN138" s="35">
        <v>0</v>
      </c>
      <c r="AO138" s="35"/>
      <c r="AP138" s="35"/>
      <c r="AQ138" s="35"/>
      <c r="AR138" s="35"/>
      <c r="AS138" s="35">
        <v>133127</v>
      </c>
      <c r="AT138" s="35">
        <v>0</v>
      </c>
      <c r="AU138" s="36"/>
      <c r="AV138" s="36"/>
      <c r="AW138" s="36"/>
      <c r="AX138" s="36"/>
      <c r="AY138" s="36"/>
      <c r="AZ138" s="35">
        <v>0</v>
      </c>
      <c r="BA138" s="36"/>
      <c r="BB138" s="36"/>
      <c r="BC138" s="36"/>
      <c r="BD138" s="36"/>
      <c r="BE138" s="36"/>
      <c r="BF138" s="42">
        <v>45596</v>
      </c>
    </row>
    <row r="139" spans="1:58" s="34" customFormat="1" x14ac:dyDescent="0.35">
      <c r="A139" s="18">
        <v>891300047</v>
      </c>
      <c r="B139" s="19" t="s">
        <v>239</v>
      </c>
      <c r="C139" s="38" t="s">
        <v>150</v>
      </c>
      <c r="D139" s="38" t="s">
        <v>379</v>
      </c>
      <c r="E139" s="39">
        <v>45156.328159722201</v>
      </c>
      <c r="F139" s="39">
        <v>45209.452523148102</v>
      </c>
      <c r="G139" s="39">
        <v>45537.291666666664</v>
      </c>
      <c r="H139" s="40">
        <v>27057</v>
      </c>
      <c r="I139" s="41">
        <v>0</v>
      </c>
      <c r="J139" s="41">
        <v>0</v>
      </c>
      <c r="K139" s="41">
        <v>0</v>
      </c>
      <c r="L139" s="41">
        <v>0</v>
      </c>
      <c r="M139" s="41">
        <v>0</v>
      </c>
      <c r="N139" s="41">
        <v>0</v>
      </c>
      <c r="O139" s="41">
        <v>0</v>
      </c>
      <c r="P139" s="41">
        <v>27057</v>
      </c>
      <c r="Q139" s="41">
        <v>27057</v>
      </c>
      <c r="R139" s="37" t="s">
        <v>517</v>
      </c>
      <c r="S139" s="36" t="s">
        <v>465</v>
      </c>
      <c r="T139" s="36" t="b">
        <v>0</v>
      </c>
      <c r="U139" s="36" t="s">
        <v>510</v>
      </c>
      <c r="V139" s="35">
        <v>0</v>
      </c>
      <c r="W139" s="36"/>
      <c r="X139" s="36"/>
      <c r="Y139" s="36"/>
      <c r="Z139" s="35">
        <v>27057</v>
      </c>
      <c r="AA139" s="35">
        <v>0</v>
      </c>
      <c r="AB139" s="35">
        <v>0</v>
      </c>
      <c r="AC139" s="35">
        <v>0</v>
      </c>
      <c r="AD139" s="35">
        <v>0</v>
      </c>
      <c r="AE139" s="35">
        <v>0</v>
      </c>
      <c r="AF139" s="35">
        <v>0</v>
      </c>
      <c r="AG139" s="35">
        <v>0</v>
      </c>
      <c r="AH139" s="35">
        <v>0</v>
      </c>
      <c r="AI139" s="35">
        <v>27057</v>
      </c>
      <c r="AJ139" s="35">
        <v>27057</v>
      </c>
      <c r="AK139" s="35">
        <v>0</v>
      </c>
      <c r="AL139" s="35">
        <v>0</v>
      </c>
      <c r="AM139" s="35">
        <v>0</v>
      </c>
      <c r="AN139" s="35">
        <v>0</v>
      </c>
      <c r="AO139" s="35"/>
      <c r="AP139" s="35"/>
      <c r="AQ139" s="35"/>
      <c r="AR139" s="35"/>
      <c r="AS139" s="35">
        <v>27057</v>
      </c>
      <c r="AT139" s="35">
        <v>27057</v>
      </c>
      <c r="AU139" s="43">
        <v>0</v>
      </c>
      <c r="AV139" s="36">
        <v>2201566802</v>
      </c>
      <c r="AW139" s="36"/>
      <c r="AX139" s="36" t="s">
        <v>502</v>
      </c>
      <c r="AY139" s="36"/>
      <c r="AZ139" s="35">
        <v>0</v>
      </c>
      <c r="BA139" s="36"/>
      <c r="BB139" s="36"/>
      <c r="BC139" s="36"/>
      <c r="BD139" s="36"/>
      <c r="BE139" s="36"/>
      <c r="BF139" s="42">
        <v>45596</v>
      </c>
    </row>
    <row r="140" spans="1:58" s="34" customFormat="1" x14ac:dyDescent="0.35">
      <c r="A140" s="18">
        <v>891300047</v>
      </c>
      <c r="B140" s="19" t="s">
        <v>239</v>
      </c>
      <c r="C140" s="38" t="s">
        <v>151</v>
      </c>
      <c r="D140" s="38" t="s">
        <v>380</v>
      </c>
      <c r="E140" s="39">
        <v>45167.772141203699</v>
      </c>
      <c r="F140" s="39">
        <v>45209.452523148102</v>
      </c>
      <c r="G140" s="39">
        <v>45537.291666666664</v>
      </c>
      <c r="H140" s="40">
        <v>500311</v>
      </c>
      <c r="I140" s="41">
        <v>0</v>
      </c>
      <c r="J140" s="41">
        <v>0</v>
      </c>
      <c r="K140" s="41">
        <v>0</v>
      </c>
      <c r="L140" s="41">
        <v>0</v>
      </c>
      <c r="M140" s="41">
        <v>0</v>
      </c>
      <c r="N140" s="41">
        <v>0</v>
      </c>
      <c r="O140" s="41">
        <v>0</v>
      </c>
      <c r="P140" s="41">
        <v>500311</v>
      </c>
      <c r="Q140" s="41">
        <v>500311</v>
      </c>
      <c r="R140" s="36" t="s">
        <v>511</v>
      </c>
      <c r="S140" s="36" t="s">
        <v>465</v>
      </c>
      <c r="T140" s="36" t="b">
        <v>0</v>
      </c>
      <c r="U140" s="36" t="s">
        <v>510</v>
      </c>
      <c r="V140" s="35">
        <v>0</v>
      </c>
      <c r="W140" s="36"/>
      <c r="X140" s="36"/>
      <c r="Y140" s="36"/>
      <c r="Z140" s="35">
        <v>0</v>
      </c>
      <c r="AA140" s="35">
        <v>0</v>
      </c>
      <c r="AB140" s="35">
        <v>0</v>
      </c>
      <c r="AC140" s="35">
        <v>0</v>
      </c>
      <c r="AD140" s="35">
        <v>0</v>
      </c>
      <c r="AE140" s="35">
        <v>0</v>
      </c>
      <c r="AF140" s="35">
        <v>500311</v>
      </c>
      <c r="AG140" s="35">
        <v>0</v>
      </c>
      <c r="AH140" s="35">
        <v>0</v>
      </c>
      <c r="AI140" s="35">
        <v>500311</v>
      </c>
      <c r="AJ140" s="35">
        <v>500311</v>
      </c>
      <c r="AK140" s="35">
        <v>0</v>
      </c>
      <c r="AL140" s="35">
        <v>0</v>
      </c>
      <c r="AM140" s="35">
        <v>0</v>
      </c>
      <c r="AN140" s="35">
        <v>0</v>
      </c>
      <c r="AO140" s="35"/>
      <c r="AP140" s="35"/>
      <c r="AQ140" s="35"/>
      <c r="AR140" s="35"/>
      <c r="AS140" s="35">
        <v>490305</v>
      </c>
      <c r="AT140" s="35">
        <v>0</v>
      </c>
      <c r="AU140" s="36"/>
      <c r="AV140" s="36"/>
      <c r="AW140" s="36"/>
      <c r="AX140" s="36"/>
      <c r="AY140" s="36"/>
      <c r="AZ140" s="35">
        <v>0</v>
      </c>
      <c r="BA140" s="36"/>
      <c r="BB140" s="36"/>
      <c r="BC140" s="36"/>
      <c r="BD140" s="36"/>
      <c r="BE140" s="36"/>
      <c r="BF140" s="42">
        <v>45596</v>
      </c>
    </row>
    <row r="141" spans="1:58" s="34" customFormat="1" x14ac:dyDescent="0.35">
      <c r="A141" s="18">
        <v>891300047</v>
      </c>
      <c r="B141" s="19" t="s">
        <v>239</v>
      </c>
      <c r="C141" s="38" t="s">
        <v>156</v>
      </c>
      <c r="D141" s="38" t="s">
        <v>381</v>
      </c>
      <c r="E141" s="39">
        <v>45188.619189814803</v>
      </c>
      <c r="F141" s="39">
        <v>45213.440370370401</v>
      </c>
      <c r="G141" s="39">
        <v>45537.291666666664</v>
      </c>
      <c r="H141" s="40">
        <v>382467</v>
      </c>
      <c r="I141" s="41">
        <v>0</v>
      </c>
      <c r="J141" s="41">
        <v>0</v>
      </c>
      <c r="K141" s="41">
        <v>0</v>
      </c>
      <c r="L141" s="41">
        <v>0</v>
      </c>
      <c r="M141" s="41">
        <v>0</v>
      </c>
      <c r="N141" s="41">
        <v>0</v>
      </c>
      <c r="O141" s="41">
        <v>0</v>
      </c>
      <c r="P141" s="41">
        <v>382467</v>
      </c>
      <c r="Q141" s="41">
        <v>382467</v>
      </c>
      <c r="R141" s="37" t="s">
        <v>517</v>
      </c>
      <c r="S141" s="36" t="s">
        <v>465</v>
      </c>
      <c r="T141" s="36" t="b">
        <v>0</v>
      </c>
      <c r="U141" s="36" t="s">
        <v>510</v>
      </c>
      <c r="V141" s="35">
        <v>0</v>
      </c>
      <c r="W141" s="36"/>
      <c r="X141" s="36"/>
      <c r="Y141" s="36"/>
      <c r="Z141" s="35">
        <v>382467</v>
      </c>
      <c r="AA141" s="35">
        <v>0</v>
      </c>
      <c r="AB141" s="35">
        <v>0</v>
      </c>
      <c r="AC141" s="35">
        <v>0</v>
      </c>
      <c r="AD141" s="35">
        <v>0</v>
      </c>
      <c r="AE141" s="35">
        <v>0</v>
      </c>
      <c r="AF141" s="35">
        <v>0</v>
      </c>
      <c r="AG141" s="35">
        <v>0</v>
      </c>
      <c r="AH141" s="35">
        <v>0</v>
      </c>
      <c r="AI141" s="35">
        <v>382467</v>
      </c>
      <c r="AJ141" s="35">
        <v>382467</v>
      </c>
      <c r="AK141" s="35">
        <v>0</v>
      </c>
      <c r="AL141" s="35">
        <v>0</v>
      </c>
      <c r="AM141" s="35">
        <v>0</v>
      </c>
      <c r="AN141" s="35">
        <v>0</v>
      </c>
      <c r="AO141" s="35"/>
      <c r="AP141" s="35"/>
      <c r="AQ141" s="35"/>
      <c r="AR141" s="35"/>
      <c r="AS141" s="35">
        <v>374818</v>
      </c>
      <c r="AT141" s="35">
        <v>374818</v>
      </c>
      <c r="AU141" s="43">
        <v>7649</v>
      </c>
      <c r="AV141" s="36">
        <v>2201566802</v>
      </c>
      <c r="AW141" s="36"/>
      <c r="AX141" s="36" t="s">
        <v>502</v>
      </c>
      <c r="AY141" s="36"/>
      <c r="AZ141" s="35">
        <v>0</v>
      </c>
      <c r="BA141" s="36"/>
      <c r="BB141" s="36"/>
      <c r="BC141" s="36"/>
      <c r="BD141" s="36"/>
      <c r="BE141" s="36"/>
      <c r="BF141" s="42">
        <v>45596</v>
      </c>
    </row>
    <row r="142" spans="1:58" s="34" customFormat="1" x14ac:dyDescent="0.35">
      <c r="A142" s="18">
        <v>891300047</v>
      </c>
      <c r="B142" s="19" t="s">
        <v>239</v>
      </c>
      <c r="C142" s="38" t="s">
        <v>152</v>
      </c>
      <c r="D142" s="38" t="s">
        <v>382</v>
      </c>
      <c r="E142" s="39">
        <v>45176.751203703701</v>
      </c>
      <c r="F142" s="39">
        <v>45240.605034722197</v>
      </c>
      <c r="G142" s="39">
        <v>45537.291666666664</v>
      </c>
      <c r="H142" s="40">
        <v>390975</v>
      </c>
      <c r="I142" s="41">
        <v>0</v>
      </c>
      <c r="J142" s="41">
        <v>0</v>
      </c>
      <c r="K142" s="41">
        <v>0</v>
      </c>
      <c r="L142" s="41">
        <v>0</v>
      </c>
      <c r="M142" s="41">
        <v>0</v>
      </c>
      <c r="N142" s="41">
        <v>0</v>
      </c>
      <c r="O142" s="41">
        <v>0</v>
      </c>
      <c r="P142" s="41">
        <v>390975</v>
      </c>
      <c r="Q142" s="41">
        <v>390975</v>
      </c>
      <c r="R142" s="36" t="s">
        <v>511</v>
      </c>
      <c r="S142" s="36" t="s">
        <v>465</v>
      </c>
      <c r="T142" s="36" t="b">
        <v>0</v>
      </c>
      <c r="U142" s="36" t="s">
        <v>510</v>
      </c>
      <c r="V142" s="35">
        <v>0</v>
      </c>
      <c r="W142" s="36"/>
      <c r="X142" s="36"/>
      <c r="Y142" s="36"/>
      <c r="Z142" s="35">
        <v>0</v>
      </c>
      <c r="AA142" s="35">
        <v>0</v>
      </c>
      <c r="AB142" s="35">
        <v>0</v>
      </c>
      <c r="AC142" s="35">
        <v>0</v>
      </c>
      <c r="AD142" s="35">
        <v>0</v>
      </c>
      <c r="AE142" s="35">
        <v>0</v>
      </c>
      <c r="AF142" s="35">
        <v>390975</v>
      </c>
      <c r="AG142" s="35">
        <v>0</v>
      </c>
      <c r="AH142" s="35">
        <v>0</v>
      </c>
      <c r="AI142" s="35">
        <v>390975</v>
      </c>
      <c r="AJ142" s="35">
        <v>390975</v>
      </c>
      <c r="AK142" s="35">
        <v>0</v>
      </c>
      <c r="AL142" s="35">
        <v>0</v>
      </c>
      <c r="AM142" s="35">
        <v>0</v>
      </c>
      <c r="AN142" s="35">
        <v>0</v>
      </c>
      <c r="AO142" s="35"/>
      <c r="AP142" s="35"/>
      <c r="AQ142" s="35"/>
      <c r="AR142" s="35"/>
      <c r="AS142" s="35">
        <v>383155</v>
      </c>
      <c r="AT142" s="35">
        <v>0</v>
      </c>
      <c r="AU142" s="36"/>
      <c r="AV142" s="36"/>
      <c r="AW142" s="36"/>
      <c r="AX142" s="36"/>
      <c r="AY142" s="36"/>
      <c r="AZ142" s="35">
        <v>0</v>
      </c>
      <c r="BA142" s="36"/>
      <c r="BB142" s="36"/>
      <c r="BC142" s="36"/>
      <c r="BD142" s="36"/>
      <c r="BE142" s="36"/>
      <c r="BF142" s="42">
        <v>45596</v>
      </c>
    </row>
    <row r="143" spans="1:58" s="34" customFormat="1" x14ac:dyDescent="0.35">
      <c r="A143" s="18">
        <v>891300047</v>
      </c>
      <c r="B143" s="19" t="s">
        <v>239</v>
      </c>
      <c r="C143" s="38" t="s">
        <v>153</v>
      </c>
      <c r="D143" s="38" t="s">
        <v>383</v>
      </c>
      <c r="E143" s="39">
        <v>45181.710509259297</v>
      </c>
      <c r="F143" s="39">
        <v>45240.605034722197</v>
      </c>
      <c r="G143" s="39">
        <v>45537.291666666664</v>
      </c>
      <c r="H143" s="40">
        <v>158121</v>
      </c>
      <c r="I143" s="41">
        <v>0</v>
      </c>
      <c r="J143" s="41">
        <v>0</v>
      </c>
      <c r="K143" s="41">
        <v>0</v>
      </c>
      <c r="L143" s="41">
        <v>0</v>
      </c>
      <c r="M143" s="41">
        <v>0</v>
      </c>
      <c r="N143" s="41">
        <v>0</v>
      </c>
      <c r="O143" s="41">
        <v>0</v>
      </c>
      <c r="P143" s="41">
        <v>158121</v>
      </c>
      <c r="Q143" s="41">
        <v>158121</v>
      </c>
      <c r="R143" s="36" t="s">
        <v>511</v>
      </c>
      <c r="S143" s="36" t="s">
        <v>465</v>
      </c>
      <c r="T143" s="36" t="b">
        <v>0</v>
      </c>
      <c r="U143" s="36" t="s">
        <v>510</v>
      </c>
      <c r="V143" s="35">
        <v>0</v>
      </c>
      <c r="W143" s="36"/>
      <c r="X143" s="36"/>
      <c r="Y143" s="36"/>
      <c r="Z143" s="35">
        <v>0</v>
      </c>
      <c r="AA143" s="35">
        <v>0</v>
      </c>
      <c r="AB143" s="35">
        <v>0</v>
      </c>
      <c r="AC143" s="35">
        <v>0</v>
      </c>
      <c r="AD143" s="35">
        <v>0</v>
      </c>
      <c r="AE143" s="35">
        <v>0</v>
      </c>
      <c r="AF143" s="35">
        <v>158121</v>
      </c>
      <c r="AG143" s="35">
        <v>0</v>
      </c>
      <c r="AH143" s="35">
        <v>0</v>
      </c>
      <c r="AI143" s="35">
        <v>158121</v>
      </c>
      <c r="AJ143" s="35">
        <v>158121</v>
      </c>
      <c r="AK143" s="35">
        <v>0</v>
      </c>
      <c r="AL143" s="35">
        <v>0</v>
      </c>
      <c r="AM143" s="35">
        <v>0</v>
      </c>
      <c r="AN143" s="35">
        <v>0</v>
      </c>
      <c r="AO143" s="35"/>
      <c r="AP143" s="35"/>
      <c r="AQ143" s="35"/>
      <c r="AR143" s="35"/>
      <c r="AS143" s="35">
        <v>158121</v>
      </c>
      <c r="AT143" s="35">
        <v>0</v>
      </c>
      <c r="AU143" s="36"/>
      <c r="AV143" s="36"/>
      <c r="AW143" s="36"/>
      <c r="AX143" s="36"/>
      <c r="AY143" s="36"/>
      <c r="AZ143" s="35">
        <v>0</v>
      </c>
      <c r="BA143" s="36"/>
      <c r="BB143" s="36"/>
      <c r="BC143" s="36"/>
      <c r="BD143" s="36"/>
      <c r="BE143" s="36"/>
      <c r="BF143" s="42">
        <v>45596</v>
      </c>
    </row>
    <row r="144" spans="1:58" s="34" customFormat="1" x14ac:dyDescent="0.35">
      <c r="A144" s="18">
        <v>891300047</v>
      </c>
      <c r="B144" s="19" t="s">
        <v>239</v>
      </c>
      <c r="C144" s="38" t="s">
        <v>154</v>
      </c>
      <c r="D144" s="38" t="s">
        <v>384</v>
      </c>
      <c r="E144" s="39">
        <v>45181.7342824074</v>
      </c>
      <c r="F144" s="39">
        <v>45240.605034722197</v>
      </c>
      <c r="G144" s="39">
        <v>45537.291666666664</v>
      </c>
      <c r="H144" s="40">
        <v>193807</v>
      </c>
      <c r="I144" s="41">
        <v>0</v>
      </c>
      <c r="J144" s="41">
        <v>0</v>
      </c>
      <c r="K144" s="41">
        <v>0</v>
      </c>
      <c r="L144" s="41">
        <v>0</v>
      </c>
      <c r="M144" s="41">
        <v>0</v>
      </c>
      <c r="N144" s="41">
        <v>0</v>
      </c>
      <c r="O144" s="41">
        <v>0</v>
      </c>
      <c r="P144" s="41">
        <v>193807</v>
      </c>
      <c r="Q144" s="41">
        <v>193807</v>
      </c>
      <c r="R144" s="36" t="s">
        <v>511</v>
      </c>
      <c r="S144" s="36" t="s">
        <v>465</v>
      </c>
      <c r="T144" s="36" t="b">
        <v>0</v>
      </c>
      <c r="U144" s="36" t="s">
        <v>510</v>
      </c>
      <c r="V144" s="35">
        <v>0</v>
      </c>
      <c r="W144" s="36"/>
      <c r="X144" s="36"/>
      <c r="Y144" s="36"/>
      <c r="Z144" s="35">
        <v>0</v>
      </c>
      <c r="AA144" s="35">
        <v>0</v>
      </c>
      <c r="AB144" s="35">
        <v>0</v>
      </c>
      <c r="AC144" s="35">
        <v>0</v>
      </c>
      <c r="AD144" s="35">
        <v>0</v>
      </c>
      <c r="AE144" s="35">
        <v>0</v>
      </c>
      <c r="AF144" s="35">
        <v>193807</v>
      </c>
      <c r="AG144" s="35">
        <v>0</v>
      </c>
      <c r="AH144" s="35">
        <v>0</v>
      </c>
      <c r="AI144" s="35">
        <v>193807</v>
      </c>
      <c r="AJ144" s="35">
        <v>193807</v>
      </c>
      <c r="AK144" s="35">
        <v>0</v>
      </c>
      <c r="AL144" s="35">
        <v>0</v>
      </c>
      <c r="AM144" s="35">
        <v>0</v>
      </c>
      <c r="AN144" s="35">
        <v>0</v>
      </c>
      <c r="AO144" s="35"/>
      <c r="AP144" s="35"/>
      <c r="AQ144" s="35"/>
      <c r="AR144" s="35"/>
      <c r="AS144" s="35">
        <v>189931</v>
      </c>
      <c r="AT144" s="35">
        <v>0</v>
      </c>
      <c r="AU144" s="36"/>
      <c r="AV144" s="36"/>
      <c r="AW144" s="36"/>
      <c r="AX144" s="36"/>
      <c r="AY144" s="36"/>
      <c r="AZ144" s="35">
        <v>0</v>
      </c>
      <c r="BA144" s="36"/>
      <c r="BB144" s="36"/>
      <c r="BC144" s="36"/>
      <c r="BD144" s="36"/>
      <c r="BE144" s="36"/>
      <c r="BF144" s="42">
        <v>45596</v>
      </c>
    </row>
    <row r="145" spans="1:58" s="34" customFormat="1" x14ac:dyDescent="0.35">
      <c r="A145" s="18">
        <v>891300047</v>
      </c>
      <c r="B145" s="19" t="s">
        <v>239</v>
      </c>
      <c r="C145" s="38" t="s">
        <v>155</v>
      </c>
      <c r="D145" s="38" t="s">
        <v>385</v>
      </c>
      <c r="E145" s="39">
        <v>45183.394664351901</v>
      </c>
      <c r="F145" s="39">
        <v>45240.605034722197</v>
      </c>
      <c r="G145" s="39">
        <v>45537.291666666664</v>
      </c>
      <c r="H145" s="40">
        <v>149968</v>
      </c>
      <c r="I145" s="41">
        <v>0</v>
      </c>
      <c r="J145" s="41">
        <v>0</v>
      </c>
      <c r="K145" s="41">
        <v>0</v>
      </c>
      <c r="L145" s="41">
        <v>0</v>
      </c>
      <c r="M145" s="41">
        <v>0</v>
      </c>
      <c r="N145" s="41">
        <v>0</v>
      </c>
      <c r="O145" s="41">
        <v>0</v>
      </c>
      <c r="P145" s="41">
        <v>149968</v>
      </c>
      <c r="Q145" s="41">
        <v>149968</v>
      </c>
      <c r="R145" s="36" t="s">
        <v>511</v>
      </c>
      <c r="S145" s="36" t="s">
        <v>465</v>
      </c>
      <c r="T145" s="36" t="b">
        <v>0</v>
      </c>
      <c r="U145" s="36" t="s">
        <v>510</v>
      </c>
      <c r="V145" s="35">
        <v>0</v>
      </c>
      <c r="W145" s="36"/>
      <c r="X145" s="36"/>
      <c r="Y145" s="36"/>
      <c r="Z145" s="35">
        <v>0</v>
      </c>
      <c r="AA145" s="35">
        <v>0</v>
      </c>
      <c r="AB145" s="35">
        <v>0</v>
      </c>
      <c r="AC145" s="35">
        <v>0</v>
      </c>
      <c r="AD145" s="35">
        <v>0</v>
      </c>
      <c r="AE145" s="35">
        <v>0</v>
      </c>
      <c r="AF145" s="35">
        <v>149968</v>
      </c>
      <c r="AG145" s="35">
        <v>0</v>
      </c>
      <c r="AH145" s="35">
        <v>0</v>
      </c>
      <c r="AI145" s="35">
        <v>149968</v>
      </c>
      <c r="AJ145" s="35">
        <v>149968</v>
      </c>
      <c r="AK145" s="35">
        <v>0</v>
      </c>
      <c r="AL145" s="35">
        <v>0</v>
      </c>
      <c r="AM145" s="35">
        <v>0</v>
      </c>
      <c r="AN145" s="35">
        <v>0</v>
      </c>
      <c r="AO145" s="35"/>
      <c r="AP145" s="35"/>
      <c r="AQ145" s="35"/>
      <c r="AR145" s="35"/>
      <c r="AS145" s="35">
        <v>149968</v>
      </c>
      <c r="AT145" s="35">
        <v>0</v>
      </c>
      <c r="AU145" s="36"/>
      <c r="AV145" s="36"/>
      <c r="AW145" s="36"/>
      <c r="AX145" s="36"/>
      <c r="AY145" s="36"/>
      <c r="AZ145" s="35">
        <v>0</v>
      </c>
      <c r="BA145" s="36"/>
      <c r="BB145" s="36"/>
      <c r="BC145" s="36"/>
      <c r="BD145" s="36"/>
      <c r="BE145" s="36"/>
      <c r="BF145" s="42">
        <v>45596</v>
      </c>
    </row>
    <row r="146" spans="1:58" s="34" customFormat="1" x14ac:dyDescent="0.35">
      <c r="A146" s="18">
        <v>891300047</v>
      </c>
      <c r="B146" s="19" t="s">
        <v>239</v>
      </c>
      <c r="C146" s="38" t="s">
        <v>157</v>
      </c>
      <c r="D146" s="38" t="s">
        <v>386</v>
      </c>
      <c r="E146" s="39">
        <v>45192.456678240698</v>
      </c>
      <c r="F146" s="39">
        <v>45240.605034722197</v>
      </c>
      <c r="G146" s="39">
        <v>45537.291666666664</v>
      </c>
      <c r="H146" s="40">
        <v>114246</v>
      </c>
      <c r="I146" s="41">
        <v>0</v>
      </c>
      <c r="J146" s="41">
        <v>0</v>
      </c>
      <c r="K146" s="41">
        <v>0</v>
      </c>
      <c r="L146" s="41">
        <v>0</v>
      </c>
      <c r="M146" s="41">
        <v>0</v>
      </c>
      <c r="N146" s="41">
        <v>0</v>
      </c>
      <c r="O146" s="41">
        <v>0</v>
      </c>
      <c r="P146" s="41">
        <v>114246</v>
      </c>
      <c r="Q146" s="41">
        <v>114246</v>
      </c>
      <c r="R146" s="36" t="s">
        <v>511</v>
      </c>
      <c r="S146" s="36" t="s">
        <v>465</v>
      </c>
      <c r="T146" s="36" t="b">
        <v>0</v>
      </c>
      <c r="U146" s="36" t="s">
        <v>510</v>
      </c>
      <c r="V146" s="35">
        <v>0</v>
      </c>
      <c r="W146" s="36"/>
      <c r="X146" s="36"/>
      <c r="Y146" s="36"/>
      <c r="Z146" s="35">
        <v>0</v>
      </c>
      <c r="AA146" s="35">
        <v>0</v>
      </c>
      <c r="AB146" s="35">
        <v>0</v>
      </c>
      <c r="AC146" s="35">
        <v>0</v>
      </c>
      <c r="AD146" s="35">
        <v>0</v>
      </c>
      <c r="AE146" s="35">
        <v>0</v>
      </c>
      <c r="AF146" s="35">
        <v>114246</v>
      </c>
      <c r="AG146" s="35">
        <v>0</v>
      </c>
      <c r="AH146" s="35">
        <v>0</v>
      </c>
      <c r="AI146" s="35">
        <v>114246</v>
      </c>
      <c r="AJ146" s="35">
        <v>114246</v>
      </c>
      <c r="AK146" s="35">
        <v>0</v>
      </c>
      <c r="AL146" s="35">
        <v>0</v>
      </c>
      <c r="AM146" s="35">
        <v>0</v>
      </c>
      <c r="AN146" s="35">
        <v>0</v>
      </c>
      <c r="AO146" s="35"/>
      <c r="AP146" s="35"/>
      <c r="AQ146" s="35"/>
      <c r="AR146" s="35"/>
      <c r="AS146" s="35">
        <v>114246</v>
      </c>
      <c r="AT146" s="35">
        <v>0</v>
      </c>
      <c r="AU146" s="36"/>
      <c r="AV146" s="36"/>
      <c r="AW146" s="36"/>
      <c r="AX146" s="36"/>
      <c r="AY146" s="36"/>
      <c r="AZ146" s="35">
        <v>0</v>
      </c>
      <c r="BA146" s="36"/>
      <c r="BB146" s="36"/>
      <c r="BC146" s="36"/>
      <c r="BD146" s="36"/>
      <c r="BE146" s="36"/>
      <c r="BF146" s="42">
        <v>45596</v>
      </c>
    </row>
    <row r="147" spans="1:58" s="34" customFormat="1" x14ac:dyDescent="0.35">
      <c r="A147" s="18">
        <v>891300047</v>
      </c>
      <c r="B147" s="19" t="s">
        <v>239</v>
      </c>
      <c r="C147" s="38" t="s">
        <v>158</v>
      </c>
      <c r="D147" s="38" t="s">
        <v>387</v>
      </c>
      <c r="E147" s="39">
        <v>45192.513437499998</v>
      </c>
      <c r="F147" s="39">
        <v>45240.605034722197</v>
      </c>
      <c r="G147" s="39">
        <v>45537.291666666664</v>
      </c>
      <c r="H147" s="40">
        <v>75780</v>
      </c>
      <c r="I147" s="41">
        <v>0</v>
      </c>
      <c r="J147" s="41">
        <v>0</v>
      </c>
      <c r="K147" s="41">
        <v>0</v>
      </c>
      <c r="L147" s="41">
        <v>0</v>
      </c>
      <c r="M147" s="41">
        <v>0</v>
      </c>
      <c r="N147" s="41">
        <v>0</v>
      </c>
      <c r="O147" s="41">
        <v>0</v>
      </c>
      <c r="P147" s="41">
        <v>75780</v>
      </c>
      <c r="Q147" s="41">
        <v>75780</v>
      </c>
      <c r="R147" s="36" t="s">
        <v>511</v>
      </c>
      <c r="S147" s="36" t="s">
        <v>465</v>
      </c>
      <c r="T147" s="36" t="b">
        <v>0</v>
      </c>
      <c r="U147" s="36" t="s">
        <v>510</v>
      </c>
      <c r="V147" s="35">
        <v>0</v>
      </c>
      <c r="W147" s="36"/>
      <c r="X147" s="36"/>
      <c r="Y147" s="36"/>
      <c r="Z147" s="35">
        <v>0</v>
      </c>
      <c r="AA147" s="35">
        <v>0</v>
      </c>
      <c r="AB147" s="35">
        <v>0</v>
      </c>
      <c r="AC147" s="35">
        <v>0</v>
      </c>
      <c r="AD147" s="35">
        <v>0</v>
      </c>
      <c r="AE147" s="35">
        <v>0</v>
      </c>
      <c r="AF147" s="35">
        <v>75780</v>
      </c>
      <c r="AG147" s="35">
        <v>0</v>
      </c>
      <c r="AH147" s="35">
        <v>0</v>
      </c>
      <c r="AI147" s="35">
        <v>75780</v>
      </c>
      <c r="AJ147" s="35">
        <v>75780</v>
      </c>
      <c r="AK147" s="35">
        <v>0</v>
      </c>
      <c r="AL147" s="35">
        <v>0</v>
      </c>
      <c r="AM147" s="35">
        <v>0</v>
      </c>
      <c r="AN147" s="35">
        <v>0</v>
      </c>
      <c r="AO147" s="35"/>
      <c r="AP147" s="35"/>
      <c r="AQ147" s="35"/>
      <c r="AR147" s="35"/>
      <c r="AS147" s="35">
        <v>75780</v>
      </c>
      <c r="AT147" s="35">
        <v>0</v>
      </c>
      <c r="AU147" s="36"/>
      <c r="AV147" s="36"/>
      <c r="AW147" s="36"/>
      <c r="AX147" s="36"/>
      <c r="AY147" s="36"/>
      <c r="AZ147" s="35">
        <v>0</v>
      </c>
      <c r="BA147" s="36"/>
      <c r="BB147" s="36"/>
      <c r="BC147" s="36"/>
      <c r="BD147" s="36"/>
      <c r="BE147" s="36"/>
      <c r="BF147" s="42">
        <v>45596</v>
      </c>
    </row>
    <row r="148" spans="1:58" s="34" customFormat="1" x14ac:dyDescent="0.35">
      <c r="A148" s="18">
        <v>891300047</v>
      </c>
      <c r="B148" s="19" t="s">
        <v>239</v>
      </c>
      <c r="C148" s="38" t="s">
        <v>159</v>
      </c>
      <c r="D148" s="38" t="s">
        <v>388</v>
      </c>
      <c r="E148" s="39">
        <v>45195.369143518503</v>
      </c>
      <c r="F148" s="39">
        <v>45240.605034722197</v>
      </c>
      <c r="G148" s="39">
        <v>45537.291666666664</v>
      </c>
      <c r="H148" s="40">
        <v>283095</v>
      </c>
      <c r="I148" s="41">
        <v>0</v>
      </c>
      <c r="J148" s="41">
        <v>0</v>
      </c>
      <c r="K148" s="41">
        <v>0</v>
      </c>
      <c r="L148" s="41">
        <v>0</v>
      </c>
      <c r="M148" s="41">
        <v>0</v>
      </c>
      <c r="N148" s="41">
        <v>0</v>
      </c>
      <c r="O148" s="41">
        <v>0</v>
      </c>
      <c r="P148" s="41">
        <v>283095</v>
      </c>
      <c r="Q148" s="41">
        <v>283095</v>
      </c>
      <c r="R148" s="37" t="s">
        <v>507</v>
      </c>
      <c r="S148" s="36" t="s">
        <v>464</v>
      </c>
      <c r="T148" s="36" t="b">
        <v>0</v>
      </c>
      <c r="U148" s="36" t="s">
        <v>510</v>
      </c>
      <c r="V148" s="35">
        <v>0</v>
      </c>
      <c r="W148" s="36"/>
      <c r="X148" s="36"/>
      <c r="Y148" s="36"/>
      <c r="Z148" s="35">
        <v>0</v>
      </c>
      <c r="AA148" s="35">
        <v>283095</v>
      </c>
      <c r="AB148" s="35">
        <v>0</v>
      </c>
      <c r="AC148" s="35">
        <v>0</v>
      </c>
      <c r="AD148" s="35">
        <v>0</v>
      </c>
      <c r="AE148" s="35">
        <v>0</v>
      </c>
      <c r="AF148" s="35">
        <v>0</v>
      </c>
      <c r="AG148" s="35">
        <v>0</v>
      </c>
      <c r="AH148" s="35">
        <v>0</v>
      </c>
      <c r="AI148" s="35">
        <v>0</v>
      </c>
      <c r="AJ148" s="35">
        <v>0</v>
      </c>
      <c r="AK148" s="35">
        <v>0</v>
      </c>
      <c r="AL148" s="35">
        <v>0</v>
      </c>
      <c r="AM148" s="35" t="e">
        <v>#N/A</v>
      </c>
      <c r="AN148" s="35">
        <v>0</v>
      </c>
      <c r="AO148" s="35" t="e">
        <v>#N/A</v>
      </c>
      <c r="AP148" s="35" t="e">
        <v>#N/A</v>
      </c>
      <c r="AQ148" s="35" t="e">
        <v>#N/A</v>
      </c>
      <c r="AR148" s="35" t="e">
        <v>#N/A</v>
      </c>
      <c r="AS148" s="35">
        <v>0</v>
      </c>
      <c r="AT148" s="35">
        <v>0</v>
      </c>
      <c r="AU148" s="36"/>
      <c r="AV148" s="36"/>
      <c r="AW148" s="36"/>
      <c r="AX148" s="36"/>
      <c r="AY148" s="36"/>
      <c r="AZ148" s="35">
        <v>0</v>
      </c>
      <c r="BA148" s="36"/>
      <c r="BB148" s="36"/>
      <c r="BC148" s="36"/>
      <c r="BD148" s="36"/>
      <c r="BE148" s="36"/>
      <c r="BF148" s="42">
        <v>45596</v>
      </c>
    </row>
    <row r="149" spans="1:58" s="34" customFormat="1" x14ac:dyDescent="0.35">
      <c r="A149" s="18">
        <v>891300047</v>
      </c>
      <c r="B149" s="19" t="s">
        <v>239</v>
      </c>
      <c r="C149" s="38" t="s">
        <v>160</v>
      </c>
      <c r="D149" s="38" t="s">
        <v>389</v>
      </c>
      <c r="E149" s="39">
        <v>45197.723333333299</v>
      </c>
      <c r="F149" s="39">
        <v>45240.605034722197</v>
      </c>
      <c r="G149" s="39">
        <v>45537.291666666664</v>
      </c>
      <c r="H149" s="40">
        <v>40808</v>
      </c>
      <c r="I149" s="41">
        <v>0</v>
      </c>
      <c r="J149" s="41">
        <v>0</v>
      </c>
      <c r="K149" s="41">
        <v>0</v>
      </c>
      <c r="L149" s="41">
        <v>0</v>
      </c>
      <c r="M149" s="41">
        <v>0</v>
      </c>
      <c r="N149" s="41">
        <v>0</v>
      </c>
      <c r="O149" s="41">
        <v>0</v>
      </c>
      <c r="P149" s="41">
        <v>40808</v>
      </c>
      <c r="Q149" s="41">
        <v>40808</v>
      </c>
      <c r="R149" s="36" t="s">
        <v>511</v>
      </c>
      <c r="S149" s="36" t="s">
        <v>465</v>
      </c>
      <c r="T149" s="36" t="b">
        <v>0</v>
      </c>
      <c r="U149" s="36" t="s">
        <v>510</v>
      </c>
      <c r="V149" s="35">
        <v>0</v>
      </c>
      <c r="W149" s="36"/>
      <c r="X149" s="36"/>
      <c r="Y149" s="36"/>
      <c r="Z149" s="35">
        <v>0</v>
      </c>
      <c r="AA149" s="35">
        <v>0</v>
      </c>
      <c r="AB149" s="35">
        <v>0</v>
      </c>
      <c r="AC149" s="35">
        <v>0</v>
      </c>
      <c r="AD149" s="35">
        <v>0</v>
      </c>
      <c r="AE149" s="35">
        <v>0</v>
      </c>
      <c r="AF149" s="35">
        <v>40808</v>
      </c>
      <c r="AG149" s="35">
        <v>0</v>
      </c>
      <c r="AH149" s="35">
        <v>0</v>
      </c>
      <c r="AI149" s="35">
        <v>40808</v>
      </c>
      <c r="AJ149" s="35">
        <v>40808</v>
      </c>
      <c r="AK149" s="35">
        <v>0</v>
      </c>
      <c r="AL149" s="35">
        <v>0</v>
      </c>
      <c r="AM149" s="35">
        <v>0</v>
      </c>
      <c r="AN149" s="35">
        <v>0</v>
      </c>
      <c r="AO149" s="35"/>
      <c r="AP149" s="35"/>
      <c r="AQ149" s="35"/>
      <c r="AR149" s="35"/>
      <c r="AS149" s="35">
        <v>40808</v>
      </c>
      <c r="AT149" s="35">
        <v>0</v>
      </c>
      <c r="AU149" s="36"/>
      <c r="AV149" s="36"/>
      <c r="AW149" s="36"/>
      <c r="AX149" s="36"/>
      <c r="AY149" s="36"/>
      <c r="AZ149" s="35">
        <v>0</v>
      </c>
      <c r="BA149" s="36"/>
      <c r="BB149" s="36"/>
      <c r="BC149" s="36"/>
      <c r="BD149" s="36"/>
      <c r="BE149" s="36"/>
      <c r="BF149" s="42">
        <v>45596</v>
      </c>
    </row>
    <row r="150" spans="1:58" s="34" customFormat="1" x14ac:dyDescent="0.35">
      <c r="A150" s="18">
        <v>891300047</v>
      </c>
      <c r="B150" s="19" t="s">
        <v>239</v>
      </c>
      <c r="C150" s="38" t="s">
        <v>169</v>
      </c>
      <c r="D150" s="38" t="s">
        <v>390</v>
      </c>
      <c r="E150" s="39">
        <v>45229.709988425901</v>
      </c>
      <c r="F150" s="39">
        <v>45245.658113425903</v>
      </c>
      <c r="G150" s="39">
        <v>45545.38026096065</v>
      </c>
      <c r="H150" s="40">
        <v>2138612</v>
      </c>
      <c r="I150" s="41">
        <v>0</v>
      </c>
      <c r="J150" s="41">
        <v>0</v>
      </c>
      <c r="K150" s="41">
        <v>0</v>
      </c>
      <c r="L150" s="41">
        <v>0</v>
      </c>
      <c r="M150" s="41">
        <v>0</v>
      </c>
      <c r="N150" s="41">
        <v>0</v>
      </c>
      <c r="O150" s="41">
        <v>0</v>
      </c>
      <c r="P150" s="41">
        <v>2138612</v>
      </c>
      <c r="Q150" s="41">
        <v>2138612</v>
      </c>
      <c r="R150" s="37" t="s">
        <v>507</v>
      </c>
      <c r="S150" s="36" t="s">
        <v>464</v>
      </c>
      <c r="T150" s="36" t="b">
        <v>0</v>
      </c>
      <c r="U150" s="36" t="s">
        <v>507</v>
      </c>
      <c r="V150" s="35">
        <v>0</v>
      </c>
      <c r="W150" s="36"/>
      <c r="X150" s="36"/>
      <c r="Y150" s="36"/>
      <c r="Z150" s="35">
        <v>0</v>
      </c>
      <c r="AA150" s="35">
        <v>2138612</v>
      </c>
      <c r="AB150" s="35">
        <v>0</v>
      </c>
      <c r="AC150" s="35">
        <v>0</v>
      </c>
      <c r="AD150" s="35">
        <v>0</v>
      </c>
      <c r="AE150" s="35">
        <v>0</v>
      </c>
      <c r="AF150" s="35">
        <v>0</v>
      </c>
      <c r="AG150" s="35">
        <v>0</v>
      </c>
      <c r="AH150" s="35">
        <v>0</v>
      </c>
      <c r="AI150" s="35">
        <v>0</v>
      </c>
      <c r="AJ150" s="35">
        <v>0</v>
      </c>
      <c r="AK150" s="35">
        <v>0</v>
      </c>
      <c r="AL150" s="35">
        <v>0</v>
      </c>
      <c r="AM150" s="35">
        <v>2138612</v>
      </c>
      <c r="AN150" s="35">
        <v>0</v>
      </c>
      <c r="AO150" s="35" t="s">
        <v>612</v>
      </c>
      <c r="AP150" s="35" t="s">
        <v>564</v>
      </c>
      <c r="AQ150" s="35" t="s">
        <v>602</v>
      </c>
      <c r="AR150" s="35" t="s">
        <v>522</v>
      </c>
      <c r="AS150" s="35">
        <v>0</v>
      </c>
      <c r="AT150" s="35">
        <v>0</v>
      </c>
      <c r="AU150" s="36"/>
      <c r="AV150" s="36"/>
      <c r="AW150" s="36"/>
      <c r="AX150" s="36"/>
      <c r="AY150" s="36"/>
      <c r="AZ150" s="35">
        <v>0</v>
      </c>
      <c r="BA150" s="36"/>
      <c r="BB150" s="36"/>
      <c r="BC150" s="36"/>
      <c r="BD150" s="36"/>
      <c r="BE150" s="36"/>
      <c r="BF150" s="42">
        <v>45596</v>
      </c>
    </row>
    <row r="151" spans="1:58" s="34" customFormat="1" x14ac:dyDescent="0.35">
      <c r="A151" s="18">
        <v>891300047</v>
      </c>
      <c r="B151" s="19" t="s">
        <v>239</v>
      </c>
      <c r="C151" s="38" t="s">
        <v>170</v>
      </c>
      <c r="D151" s="38" t="s">
        <v>391</v>
      </c>
      <c r="E151" s="39">
        <v>45229.710613425901</v>
      </c>
      <c r="F151" s="39">
        <v>45245.658113425903</v>
      </c>
      <c r="G151" s="39">
        <v>45545.387116006947</v>
      </c>
      <c r="H151" s="40">
        <v>2083443</v>
      </c>
      <c r="I151" s="41">
        <v>0</v>
      </c>
      <c r="J151" s="41">
        <v>0</v>
      </c>
      <c r="K151" s="41">
        <v>0</v>
      </c>
      <c r="L151" s="41">
        <v>0</v>
      </c>
      <c r="M151" s="41">
        <v>0</v>
      </c>
      <c r="N151" s="41">
        <v>0</v>
      </c>
      <c r="O151" s="41">
        <v>0</v>
      </c>
      <c r="P151" s="41">
        <v>2083443</v>
      </c>
      <c r="Q151" s="41">
        <v>2083443</v>
      </c>
      <c r="R151" s="37" t="s">
        <v>507</v>
      </c>
      <c r="S151" s="36" t="s">
        <v>464</v>
      </c>
      <c r="T151" s="36" t="b">
        <v>0</v>
      </c>
      <c r="U151" s="36" t="s">
        <v>507</v>
      </c>
      <c r="V151" s="35">
        <v>0</v>
      </c>
      <c r="W151" s="36"/>
      <c r="X151" s="36"/>
      <c r="Y151" s="36"/>
      <c r="Z151" s="35">
        <v>0</v>
      </c>
      <c r="AA151" s="35">
        <v>2083443</v>
      </c>
      <c r="AB151" s="35">
        <v>0</v>
      </c>
      <c r="AC151" s="35">
        <v>0</v>
      </c>
      <c r="AD151" s="35">
        <v>0</v>
      </c>
      <c r="AE151" s="35">
        <v>0</v>
      </c>
      <c r="AF151" s="35">
        <v>0</v>
      </c>
      <c r="AG151" s="35">
        <v>0</v>
      </c>
      <c r="AH151" s="35">
        <v>0</v>
      </c>
      <c r="AI151" s="35">
        <v>0</v>
      </c>
      <c r="AJ151" s="35">
        <v>0</v>
      </c>
      <c r="AK151" s="35">
        <v>0</v>
      </c>
      <c r="AL151" s="35">
        <v>0</v>
      </c>
      <c r="AM151" s="35">
        <v>2083443</v>
      </c>
      <c r="AN151" s="35">
        <v>0</v>
      </c>
      <c r="AO151" s="35" t="s">
        <v>613</v>
      </c>
      <c r="AP151" s="35" t="s">
        <v>564</v>
      </c>
      <c r="AQ151" s="35" t="s">
        <v>602</v>
      </c>
      <c r="AR151" s="35" t="s">
        <v>522</v>
      </c>
      <c r="AS151" s="35">
        <v>0</v>
      </c>
      <c r="AT151" s="35">
        <v>0</v>
      </c>
      <c r="AU151" s="36"/>
      <c r="AV151" s="36"/>
      <c r="AW151" s="36"/>
      <c r="AX151" s="36"/>
      <c r="AY151" s="36"/>
      <c r="AZ151" s="35">
        <v>0</v>
      </c>
      <c r="BA151" s="36"/>
      <c r="BB151" s="36"/>
      <c r="BC151" s="36"/>
      <c r="BD151" s="36"/>
      <c r="BE151" s="36"/>
      <c r="BF151" s="42">
        <v>45596</v>
      </c>
    </row>
    <row r="152" spans="1:58" s="34" customFormat="1" x14ac:dyDescent="0.35">
      <c r="A152" s="18">
        <v>891300047</v>
      </c>
      <c r="B152" s="19" t="s">
        <v>239</v>
      </c>
      <c r="C152" s="38" t="s">
        <v>172</v>
      </c>
      <c r="D152" s="38" t="s">
        <v>392</v>
      </c>
      <c r="E152" s="39">
        <v>45229.712893518503</v>
      </c>
      <c r="F152" s="39">
        <v>45245.658113425903</v>
      </c>
      <c r="G152" s="39">
        <v>45414.291666666664</v>
      </c>
      <c r="H152" s="40">
        <v>3391741</v>
      </c>
      <c r="I152" s="41">
        <v>0</v>
      </c>
      <c r="J152" s="41">
        <v>0</v>
      </c>
      <c r="K152" s="41">
        <v>0</v>
      </c>
      <c r="L152" s="41">
        <v>0</v>
      </c>
      <c r="M152" s="41">
        <v>0</v>
      </c>
      <c r="N152" s="41">
        <v>0</v>
      </c>
      <c r="O152" s="41">
        <v>0</v>
      </c>
      <c r="P152" s="41">
        <v>3391741</v>
      </c>
      <c r="Q152" s="41">
        <v>3391741</v>
      </c>
      <c r="R152" s="37" t="s">
        <v>507</v>
      </c>
      <c r="S152" s="36" t="s">
        <v>464</v>
      </c>
      <c r="T152" s="36" t="b">
        <v>0</v>
      </c>
      <c r="U152" s="36" t="s">
        <v>508</v>
      </c>
      <c r="V152" s="35">
        <v>0</v>
      </c>
      <c r="W152" s="36"/>
      <c r="X152" s="36"/>
      <c r="Y152" s="36"/>
      <c r="Z152" s="35">
        <v>0</v>
      </c>
      <c r="AA152" s="35">
        <v>3391741</v>
      </c>
      <c r="AB152" s="35">
        <v>0</v>
      </c>
      <c r="AC152" s="35">
        <v>0</v>
      </c>
      <c r="AD152" s="35">
        <v>0</v>
      </c>
      <c r="AE152" s="35">
        <v>0</v>
      </c>
      <c r="AF152" s="35">
        <v>0</v>
      </c>
      <c r="AG152" s="35">
        <v>0</v>
      </c>
      <c r="AH152" s="35">
        <v>0</v>
      </c>
      <c r="AI152" s="35">
        <v>0</v>
      </c>
      <c r="AJ152" s="35">
        <v>0</v>
      </c>
      <c r="AK152" s="35">
        <v>0</v>
      </c>
      <c r="AL152" s="35">
        <v>0</v>
      </c>
      <c r="AM152" s="35">
        <v>3696324</v>
      </c>
      <c r="AN152" s="35">
        <v>0</v>
      </c>
      <c r="AO152" s="35" t="s">
        <v>614</v>
      </c>
      <c r="AP152" s="35" t="s">
        <v>564</v>
      </c>
      <c r="AQ152" s="35" t="s">
        <v>602</v>
      </c>
      <c r="AR152" s="35" t="s">
        <v>522</v>
      </c>
      <c r="AS152" s="35">
        <v>0</v>
      </c>
      <c r="AT152" s="35">
        <v>0</v>
      </c>
      <c r="AU152" s="36"/>
      <c r="AV152" s="36"/>
      <c r="AW152" s="36"/>
      <c r="AX152" s="36"/>
      <c r="AY152" s="36"/>
      <c r="AZ152" s="35">
        <v>0</v>
      </c>
      <c r="BA152" s="36"/>
      <c r="BB152" s="36"/>
      <c r="BC152" s="36"/>
      <c r="BD152" s="36"/>
      <c r="BE152" s="36"/>
      <c r="BF152" s="42">
        <v>45596</v>
      </c>
    </row>
    <row r="153" spans="1:58" s="34" customFormat="1" x14ac:dyDescent="0.35">
      <c r="A153" s="18">
        <v>891300047</v>
      </c>
      <c r="B153" s="19" t="s">
        <v>239</v>
      </c>
      <c r="C153" s="38" t="s">
        <v>173</v>
      </c>
      <c r="D153" s="38" t="s">
        <v>393</v>
      </c>
      <c r="E153" s="39">
        <v>45229.7139930556</v>
      </c>
      <c r="F153" s="39">
        <v>45245.658113425903</v>
      </c>
      <c r="G153" s="39">
        <v>45545.39043738426</v>
      </c>
      <c r="H153" s="40">
        <v>2060634</v>
      </c>
      <c r="I153" s="41">
        <v>0</v>
      </c>
      <c r="J153" s="41">
        <v>0</v>
      </c>
      <c r="K153" s="41">
        <v>0</v>
      </c>
      <c r="L153" s="41">
        <v>0</v>
      </c>
      <c r="M153" s="41">
        <v>0</v>
      </c>
      <c r="N153" s="41">
        <v>0</v>
      </c>
      <c r="O153" s="41">
        <v>0</v>
      </c>
      <c r="P153" s="41">
        <v>2060634</v>
      </c>
      <c r="Q153" s="41">
        <v>2060634</v>
      </c>
      <c r="R153" s="37" t="s">
        <v>507</v>
      </c>
      <c r="S153" s="36" t="s">
        <v>464</v>
      </c>
      <c r="T153" s="36" t="b">
        <v>0</v>
      </c>
      <c r="U153" s="36" t="s">
        <v>507</v>
      </c>
      <c r="V153" s="35">
        <v>0</v>
      </c>
      <c r="W153" s="36"/>
      <c r="X153" s="36"/>
      <c r="Y153" s="36"/>
      <c r="Z153" s="35">
        <v>0</v>
      </c>
      <c r="AA153" s="35">
        <v>2060634</v>
      </c>
      <c r="AB153" s="35">
        <v>0</v>
      </c>
      <c r="AC153" s="35">
        <v>0</v>
      </c>
      <c r="AD153" s="35">
        <v>0</v>
      </c>
      <c r="AE153" s="35">
        <v>0</v>
      </c>
      <c r="AF153" s="35">
        <v>0</v>
      </c>
      <c r="AG153" s="35">
        <v>0</v>
      </c>
      <c r="AH153" s="35">
        <v>0</v>
      </c>
      <c r="AI153" s="35">
        <v>0</v>
      </c>
      <c r="AJ153" s="35">
        <v>0</v>
      </c>
      <c r="AK153" s="35">
        <v>0</v>
      </c>
      <c r="AL153" s="35">
        <v>0</v>
      </c>
      <c r="AM153" s="35">
        <v>2329834</v>
      </c>
      <c r="AN153" s="35">
        <v>0</v>
      </c>
      <c r="AO153" s="35" t="s">
        <v>615</v>
      </c>
      <c r="AP153" s="35" t="s">
        <v>564</v>
      </c>
      <c r="AQ153" s="35" t="s">
        <v>602</v>
      </c>
      <c r="AR153" s="35" t="s">
        <v>522</v>
      </c>
      <c r="AS153" s="35">
        <v>0</v>
      </c>
      <c r="AT153" s="35">
        <v>0</v>
      </c>
      <c r="AU153" s="36"/>
      <c r="AV153" s="36"/>
      <c r="AW153" s="36"/>
      <c r="AX153" s="36"/>
      <c r="AY153" s="36"/>
      <c r="AZ153" s="35">
        <v>0</v>
      </c>
      <c r="BA153" s="36"/>
      <c r="BB153" s="36"/>
      <c r="BC153" s="36"/>
      <c r="BD153" s="36"/>
      <c r="BE153" s="36"/>
      <c r="BF153" s="42">
        <v>45596</v>
      </c>
    </row>
    <row r="154" spans="1:58" s="34" customFormat="1" x14ac:dyDescent="0.35">
      <c r="A154" s="18">
        <v>891300047</v>
      </c>
      <c r="B154" s="19" t="s">
        <v>239</v>
      </c>
      <c r="C154" s="38" t="s">
        <v>174</v>
      </c>
      <c r="D154" s="38" t="s">
        <v>394</v>
      </c>
      <c r="E154" s="39">
        <v>45229.714652777802</v>
      </c>
      <c r="F154" s="39">
        <v>45245.658113425903</v>
      </c>
      <c r="G154" s="39">
        <v>45545.383532326392</v>
      </c>
      <c r="H154" s="40">
        <v>2114196</v>
      </c>
      <c r="I154" s="41">
        <v>0</v>
      </c>
      <c r="J154" s="41">
        <v>0</v>
      </c>
      <c r="K154" s="41">
        <v>0</v>
      </c>
      <c r="L154" s="41">
        <v>0</v>
      </c>
      <c r="M154" s="41">
        <v>0</v>
      </c>
      <c r="N154" s="41">
        <v>0</v>
      </c>
      <c r="O154" s="41">
        <v>0</v>
      </c>
      <c r="P154" s="41">
        <v>2114196</v>
      </c>
      <c r="Q154" s="41">
        <v>2114196</v>
      </c>
      <c r="R154" s="37" t="s">
        <v>507</v>
      </c>
      <c r="S154" s="36" t="s">
        <v>464</v>
      </c>
      <c r="T154" s="36" t="b">
        <v>0</v>
      </c>
      <c r="U154" s="36" t="s">
        <v>507</v>
      </c>
      <c r="V154" s="35">
        <v>0</v>
      </c>
      <c r="W154" s="36"/>
      <c r="X154" s="36"/>
      <c r="Y154" s="36"/>
      <c r="Z154" s="35">
        <v>0</v>
      </c>
      <c r="AA154" s="35">
        <v>2114196</v>
      </c>
      <c r="AB154" s="35">
        <v>0</v>
      </c>
      <c r="AC154" s="35">
        <v>0</v>
      </c>
      <c r="AD154" s="35">
        <v>0</v>
      </c>
      <c r="AE154" s="35">
        <v>0</v>
      </c>
      <c r="AF154" s="35">
        <v>0</v>
      </c>
      <c r="AG154" s="35">
        <v>0</v>
      </c>
      <c r="AH154" s="35">
        <v>0</v>
      </c>
      <c r="AI154" s="35">
        <v>0</v>
      </c>
      <c r="AJ154" s="35">
        <v>0</v>
      </c>
      <c r="AK154" s="35">
        <v>0</v>
      </c>
      <c r="AL154" s="35">
        <v>0</v>
      </c>
      <c r="AM154" s="35">
        <v>2383022</v>
      </c>
      <c r="AN154" s="35">
        <v>0</v>
      </c>
      <c r="AO154" s="35" t="s">
        <v>616</v>
      </c>
      <c r="AP154" s="35" t="s">
        <v>564</v>
      </c>
      <c r="AQ154" s="35" t="s">
        <v>602</v>
      </c>
      <c r="AR154" s="35" t="s">
        <v>522</v>
      </c>
      <c r="AS154" s="35">
        <v>0</v>
      </c>
      <c r="AT154" s="35">
        <v>0</v>
      </c>
      <c r="AU154" s="36"/>
      <c r="AV154" s="36"/>
      <c r="AW154" s="36"/>
      <c r="AX154" s="36"/>
      <c r="AY154" s="36"/>
      <c r="AZ154" s="35">
        <v>0</v>
      </c>
      <c r="BA154" s="36"/>
      <c r="BB154" s="36"/>
      <c r="BC154" s="36"/>
      <c r="BD154" s="36"/>
      <c r="BE154" s="36"/>
      <c r="BF154" s="42">
        <v>45596</v>
      </c>
    </row>
    <row r="155" spans="1:58" s="34" customFormat="1" x14ac:dyDescent="0.35">
      <c r="A155" s="18">
        <v>891300047</v>
      </c>
      <c r="B155" s="19" t="s">
        <v>239</v>
      </c>
      <c r="C155" s="38" t="s">
        <v>175</v>
      </c>
      <c r="D155" s="38" t="s">
        <v>395</v>
      </c>
      <c r="E155" s="39">
        <v>45230.517731481501</v>
      </c>
      <c r="F155" s="39">
        <v>45245.658113425903</v>
      </c>
      <c r="G155" s="39">
        <v>45545.457733645831</v>
      </c>
      <c r="H155" s="40">
        <v>966949</v>
      </c>
      <c r="I155" s="41">
        <v>0</v>
      </c>
      <c r="J155" s="41">
        <v>0</v>
      </c>
      <c r="K155" s="41">
        <v>0</v>
      </c>
      <c r="L155" s="41">
        <v>0</v>
      </c>
      <c r="M155" s="41">
        <v>0</v>
      </c>
      <c r="N155" s="41">
        <v>0</v>
      </c>
      <c r="O155" s="41">
        <v>0</v>
      </c>
      <c r="P155" s="41">
        <v>966949</v>
      </c>
      <c r="Q155" s="41">
        <v>966949</v>
      </c>
      <c r="R155" s="36" t="s">
        <v>511</v>
      </c>
      <c r="S155" s="36" t="s">
        <v>465</v>
      </c>
      <c r="T155" s="36" t="b">
        <v>0</v>
      </c>
      <c r="U155" s="36" t="s">
        <v>511</v>
      </c>
      <c r="V155" s="35">
        <v>945610</v>
      </c>
      <c r="W155" s="36">
        <v>1222515051</v>
      </c>
      <c r="X155" s="36"/>
      <c r="Y155" s="36"/>
      <c r="Z155" s="35">
        <v>0</v>
      </c>
      <c r="AA155" s="35">
        <v>0</v>
      </c>
      <c r="AB155" s="35">
        <v>0</v>
      </c>
      <c r="AC155" s="35">
        <v>0</v>
      </c>
      <c r="AD155" s="35">
        <v>0</v>
      </c>
      <c r="AE155" s="35">
        <v>0</v>
      </c>
      <c r="AF155" s="35">
        <v>966949</v>
      </c>
      <c r="AG155" s="35">
        <v>0</v>
      </c>
      <c r="AH155" s="35">
        <v>0</v>
      </c>
      <c r="AI155" s="35">
        <v>1066949</v>
      </c>
      <c r="AJ155" s="35">
        <v>1066949</v>
      </c>
      <c r="AK155" s="35">
        <v>0</v>
      </c>
      <c r="AL155" s="35">
        <v>0</v>
      </c>
      <c r="AM155" s="35">
        <v>0</v>
      </c>
      <c r="AN155" s="35">
        <v>0</v>
      </c>
      <c r="AO155" s="35"/>
      <c r="AP155" s="35"/>
      <c r="AQ155" s="35"/>
      <c r="AR155" s="35"/>
      <c r="AS155" s="35">
        <v>945610</v>
      </c>
      <c r="AT155" s="35">
        <v>0</v>
      </c>
      <c r="AU155" s="36"/>
      <c r="AV155" s="36"/>
      <c r="AW155" s="36"/>
      <c r="AX155" s="36"/>
      <c r="AY155" s="36"/>
      <c r="AZ155" s="35">
        <v>0</v>
      </c>
      <c r="BA155" s="36"/>
      <c r="BB155" s="36"/>
      <c r="BC155" s="36"/>
      <c r="BD155" s="36"/>
      <c r="BE155" s="36"/>
      <c r="BF155" s="42">
        <v>45596</v>
      </c>
    </row>
    <row r="156" spans="1:58" s="34" customFormat="1" x14ac:dyDescent="0.35">
      <c r="A156" s="18">
        <v>891300047</v>
      </c>
      <c r="B156" s="19" t="s">
        <v>239</v>
      </c>
      <c r="C156" s="38" t="s">
        <v>171</v>
      </c>
      <c r="D156" s="38" t="s">
        <v>396</v>
      </c>
      <c r="E156" s="39">
        <v>45229.711967592601</v>
      </c>
      <c r="F156" s="39">
        <v>45246.386793981503</v>
      </c>
      <c r="G156" s="39">
        <v>45545.406743206018</v>
      </c>
      <c r="H156" s="40">
        <v>1914381</v>
      </c>
      <c r="I156" s="41">
        <v>0</v>
      </c>
      <c r="J156" s="41">
        <v>0</v>
      </c>
      <c r="K156" s="41">
        <v>0</v>
      </c>
      <c r="L156" s="41">
        <v>0</v>
      </c>
      <c r="M156" s="41">
        <v>0</v>
      </c>
      <c r="N156" s="41">
        <v>0</v>
      </c>
      <c r="O156" s="41">
        <v>0</v>
      </c>
      <c r="P156" s="41">
        <v>1914381</v>
      </c>
      <c r="Q156" s="41">
        <v>1914381</v>
      </c>
      <c r="R156" s="37" t="s">
        <v>517</v>
      </c>
      <c r="S156" s="36" t="s">
        <v>465</v>
      </c>
      <c r="T156" s="36" t="b">
        <v>0</v>
      </c>
      <c r="U156" s="36" t="s">
        <v>511</v>
      </c>
      <c r="V156" s="35">
        <v>0</v>
      </c>
      <c r="W156" s="36"/>
      <c r="X156" s="36"/>
      <c r="Y156" s="36"/>
      <c r="Z156" s="35">
        <v>1914381</v>
      </c>
      <c r="AA156" s="35">
        <v>0</v>
      </c>
      <c r="AB156" s="35">
        <v>0</v>
      </c>
      <c r="AC156" s="35">
        <v>0</v>
      </c>
      <c r="AD156" s="35">
        <v>0</v>
      </c>
      <c r="AE156" s="35">
        <v>0</v>
      </c>
      <c r="AF156" s="35">
        <v>0</v>
      </c>
      <c r="AG156" s="35">
        <v>0</v>
      </c>
      <c r="AH156" s="35">
        <v>0</v>
      </c>
      <c r="AI156" s="35">
        <v>1914381</v>
      </c>
      <c r="AJ156" s="35">
        <v>1914381</v>
      </c>
      <c r="AK156" s="35">
        <v>0</v>
      </c>
      <c r="AL156" s="35">
        <v>0</v>
      </c>
      <c r="AM156" s="35">
        <v>0</v>
      </c>
      <c r="AN156" s="35">
        <v>0</v>
      </c>
      <c r="AO156" s="35"/>
      <c r="AP156" s="35"/>
      <c r="AQ156" s="35"/>
      <c r="AR156" s="35"/>
      <c r="AS156" s="35">
        <v>1876093</v>
      </c>
      <c r="AT156" s="35">
        <v>1876093</v>
      </c>
      <c r="AU156" s="43">
        <v>38288</v>
      </c>
      <c r="AV156" s="36">
        <v>4800066015</v>
      </c>
      <c r="AW156" s="36"/>
      <c r="AX156" s="36" t="s">
        <v>501</v>
      </c>
      <c r="AY156" s="36"/>
      <c r="AZ156" s="35">
        <v>0</v>
      </c>
      <c r="BA156" s="36"/>
      <c r="BB156" s="36"/>
      <c r="BC156" s="36"/>
      <c r="BD156" s="36"/>
      <c r="BE156" s="36"/>
      <c r="BF156" s="42">
        <v>45596</v>
      </c>
    </row>
    <row r="157" spans="1:58" s="34" customFormat="1" x14ac:dyDescent="0.35">
      <c r="A157" s="18">
        <v>891300047</v>
      </c>
      <c r="B157" s="19" t="s">
        <v>239</v>
      </c>
      <c r="C157" s="38" t="s">
        <v>176</v>
      </c>
      <c r="D157" s="38" t="s">
        <v>397</v>
      </c>
      <c r="E157" s="39">
        <v>45239.503773148201</v>
      </c>
      <c r="F157" s="39">
        <v>45275.476805555598</v>
      </c>
      <c r="G157" s="39">
        <v>45278.291666666664</v>
      </c>
      <c r="H157" s="40">
        <v>5920937</v>
      </c>
      <c r="I157" s="41">
        <v>0</v>
      </c>
      <c r="J157" s="41">
        <v>0</v>
      </c>
      <c r="K157" s="41">
        <v>0</v>
      </c>
      <c r="L157" s="41">
        <v>0</v>
      </c>
      <c r="M157" s="41">
        <v>0</v>
      </c>
      <c r="N157" s="41">
        <v>0</v>
      </c>
      <c r="O157" s="41">
        <v>0</v>
      </c>
      <c r="P157" s="41">
        <v>5920937</v>
      </c>
      <c r="Q157" s="41">
        <v>5920937</v>
      </c>
      <c r="R157" s="37" t="s">
        <v>507</v>
      </c>
      <c r="S157" s="36" t="s">
        <v>464</v>
      </c>
      <c r="T157" s="36" t="b">
        <v>0</v>
      </c>
      <c r="U157" s="36" t="s">
        <v>508</v>
      </c>
      <c r="V157" s="35">
        <v>0</v>
      </c>
      <c r="W157" s="36"/>
      <c r="X157" s="36"/>
      <c r="Y157" s="36"/>
      <c r="Z157" s="35">
        <v>0</v>
      </c>
      <c r="AA157" s="35">
        <v>5920937</v>
      </c>
      <c r="AB157" s="35">
        <v>0</v>
      </c>
      <c r="AC157" s="35">
        <v>0</v>
      </c>
      <c r="AD157" s="35">
        <v>0</v>
      </c>
      <c r="AE157" s="35">
        <v>0</v>
      </c>
      <c r="AF157" s="35">
        <v>0</v>
      </c>
      <c r="AG157" s="35">
        <v>0</v>
      </c>
      <c r="AH157" s="35">
        <v>0</v>
      </c>
      <c r="AI157" s="35">
        <v>0</v>
      </c>
      <c r="AJ157" s="35">
        <v>0</v>
      </c>
      <c r="AK157" s="35">
        <v>0</v>
      </c>
      <c r="AL157" s="35">
        <v>0</v>
      </c>
      <c r="AM157" s="35">
        <v>6225537</v>
      </c>
      <c r="AN157" s="35">
        <v>0</v>
      </c>
      <c r="AO157" s="35" t="s">
        <v>617</v>
      </c>
      <c r="AP157" s="35" t="s">
        <v>564</v>
      </c>
      <c r="AQ157" s="35" t="s">
        <v>598</v>
      </c>
      <c r="AR157" s="35" t="s">
        <v>598</v>
      </c>
      <c r="AS157" s="35">
        <v>0</v>
      </c>
      <c r="AT157" s="35">
        <v>0</v>
      </c>
      <c r="AU157" s="36"/>
      <c r="AV157" s="36"/>
      <c r="AW157" s="36"/>
      <c r="AX157" s="36"/>
      <c r="AY157" s="36"/>
      <c r="AZ157" s="35">
        <v>0</v>
      </c>
      <c r="BA157" s="36"/>
      <c r="BB157" s="36"/>
      <c r="BC157" s="36"/>
      <c r="BD157" s="36"/>
      <c r="BE157" s="36"/>
      <c r="BF157" s="42">
        <v>45596</v>
      </c>
    </row>
    <row r="158" spans="1:58" s="34" customFormat="1" x14ac:dyDescent="0.35">
      <c r="A158" s="18">
        <v>891300047</v>
      </c>
      <c r="B158" s="19" t="s">
        <v>239</v>
      </c>
      <c r="C158" s="38" t="s">
        <v>161</v>
      </c>
      <c r="D158" s="38" t="s">
        <v>398</v>
      </c>
      <c r="E158" s="39">
        <v>45202.335659722201</v>
      </c>
      <c r="F158" s="39">
        <v>45306.545173611099</v>
      </c>
      <c r="G158" s="39">
        <v>45303.653569212962</v>
      </c>
      <c r="H158" s="40">
        <v>182802</v>
      </c>
      <c r="I158" s="41">
        <v>0</v>
      </c>
      <c r="J158" s="41">
        <v>0</v>
      </c>
      <c r="K158" s="41">
        <v>0</v>
      </c>
      <c r="L158" s="41">
        <v>0</v>
      </c>
      <c r="M158" s="41">
        <v>0</v>
      </c>
      <c r="N158" s="41">
        <v>0</v>
      </c>
      <c r="O158" s="41">
        <v>0</v>
      </c>
      <c r="P158" s="41">
        <v>182802</v>
      </c>
      <c r="Q158" s="41">
        <v>182802</v>
      </c>
      <c r="R158" s="37" t="s">
        <v>507</v>
      </c>
      <c r="S158" s="36" t="s">
        <v>464</v>
      </c>
      <c r="T158" s="36" t="b">
        <v>0</v>
      </c>
      <c r="U158" s="36" t="s">
        <v>508</v>
      </c>
      <c r="V158" s="35">
        <v>0</v>
      </c>
      <c r="W158" s="36"/>
      <c r="X158" s="36"/>
      <c r="Y158" s="36"/>
      <c r="Z158" s="35">
        <v>0</v>
      </c>
      <c r="AA158" s="35">
        <v>182802</v>
      </c>
      <c r="AB158" s="35">
        <v>0</v>
      </c>
      <c r="AC158" s="35">
        <v>0</v>
      </c>
      <c r="AD158" s="35">
        <v>0</v>
      </c>
      <c r="AE158" s="35">
        <v>0</v>
      </c>
      <c r="AF158" s="35">
        <v>0</v>
      </c>
      <c r="AG158" s="35">
        <v>0</v>
      </c>
      <c r="AH158" s="35">
        <v>0</v>
      </c>
      <c r="AI158" s="35">
        <v>0</v>
      </c>
      <c r="AJ158" s="35">
        <v>0</v>
      </c>
      <c r="AK158" s="35">
        <v>0</v>
      </c>
      <c r="AL158" s="35">
        <v>0</v>
      </c>
      <c r="AM158" s="35">
        <v>182802</v>
      </c>
      <c r="AN158" s="35">
        <v>0</v>
      </c>
      <c r="AO158" s="35" t="s">
        <v>618</v>
      </c>
      <c r="AP158" s="35" t="s">
        <v>564</v>
      </c>
      <c r="AQ158" s="35" t="s">
        <v>602</v>
      </c>
      <c r="AR158" s="35" t="s">
        <v>522</v>
      </c>
      <c r="AS158" s="35">
        <v>0</v>
      </c>
      <c r="AT158" s="35">
        <v>0</v>
      </c>
      <c r="AU158" s="36"/>
      <c r="AV158" s="36"/>
      <c r="AW158" s="36"/>
      <c r="AX158" s="36"/>
      <c r="AY158" s="36"/>
      <c r="AZ158" s="35">
        <v>0</v>
      </c>
      <c r="BA158" s="36"/>
      <c r="BB158" s="36"/>
      <c r="BC158" s="36"/>
      <c r="BD158" s="36"/>
      <c r="BE158" s="36"/>
      <c r="BF158" s="42">
        <v>45596</v>
      </c>
    </row>
    <row r="159" spans="1:58" s="34" customFormat="1" x14ac:dyDescent="0.35">
      <c r="A159" s="18">
        <v>891300047</v>
      </c>
      <c r="B159" s="19" t="s">
        <v>239</v>
      </c>
      <c r="C159" s="38" t="s">
        <v>162</v>
      </c>
      <c r="D159" s="38" t="s">
        <v>399</v>
      </c>
      <c r="E159" s="39">
        <v>45212.5013078704</v>
      </c>
      <c r="F159" s="39">
        <v>45306.545173611099</v>
      </c>
      <c r="G159" s="39">
        <v>45306.291666666664</v>
      </c>
      <c r="H159" s="40">
        <v>105203</v>
      </c>
      <c r="I159" s="41">
        <v>0</v>
      </c>
      <c r="J159" s="41">
        <v>0</v>
      </c>
      <c r="K159" s="41">
        <v>0</v>
      </c>
      <c r="L159" s="41">
        <v>0</v>
      </c>
      <c r="M159" s="41">
        <v>0</v>
      </c>
      <c r="N159" s="41">
        <v>0</v>
      </c>
      <c r="O159" s="41">
        <v>0</v>
      </c>
      <c r="P159" s="41">
        <v>105203</v>
      </c>
      <c r="Q159" s="41">
        <v>105203</v>
      </c>
      <c r="R159" s="37" t="s">
        <v>507</v>
      </c>
      <c r="S159" s="36" t="s">
        <v>464</v>
      </c>
      <c r="T159" s="36" t="b">
        <v>0</v>
      </c>
      <c r="U159" s="36" t="s">
        <v>508</v>
      </c>
      <c r="V159" s="35">
        <v>0</v>
      </c>
      <c r="W159" s="36"/>
      <c r="X159" s="36"/>
      <c r="Y159" s="36"/>
      <c r="Z159" s="35">
        <v>0</v>
      </c>
      <c r="AA159" s="35">
        <v>105203</v>
      </c>
      <c r="AB159" s="35">
        <v>0</v>
      </c>
      <c r="AC159" s="35">
        <v>0</v>
      </c>
      <c r="AD159" s="35">
        <v>0</v>
      </c>
      <c r="AE159" s="35">
        <v>0</v>
      </c>
      <c r="AF159" s="35">
        <v>0</v>
      </c>
      <c r="AG159" s="35">
        <v>0</v>
      </c>
      <c r="AH159" s="35">
        <v>0</v>
      </c>
      <c r="AI159" s="35">
        <v>0</v>
      </c>
      <c r="AJ159" s="35">
        <v>0</v>
      </c>
      <c r="AK159" s="35">
        <v>0</v>
      </c>
      <c r="AL159" s="35">
        <v>0</v>
      </c>
      <c r="AM159" s="35">
        <v>105203</v>
      </c>
      <c r="AN159" s="35">
        <v>0</v>
      </c>
      <c r="AO159" s="35" t="s">
        <v>619</v>
      </c>
      <c r="AP159" s="35" t="s">
        <v>564</v>
      </c>
      <c r="AQ159" s="35" t="s">
        <v>602</v>
      </c>
      <c r="AR159" s="35" t="s">
        <v>522</v>
      </c>
      <c r="AS159" s="35">
        <v>0</v>
      </c>
      <c r="AT159" s="35">
        <v>0</v>
      </c>
      <c r="AU159" s="36"/>
      <c r="AV159" s="36"/>
      <c r="AW159" s="36"/>
      <c r="AX159" s="36"/>
      <c r="AY159" s="36"/>
      <c r="AZ159" s="35">
        <v>0</v>
      </c>
      <c r="BA159" s="36"/>
      <c r="BB159" s="36"/>
      <c r="BC159" s="36"/>
      <c r="BD159" s="36"/>
      <c r="BE159" s="36"/>
      <c r="BF159" s="42">
        <v>45596</v>
      </c>
    </row>
    <row r="160" spans="1:58" s="34" customFormat="1" x14ac:dyDescent="0.35">
      <c r="A160" s="18">
        <v>891300047</v>
      </c>
      <c r="B160" s="19" t="s">
        <v>239</v>
      </c>
      <c r="C160" s="38" t="s">
        <v>163</v>
      </c>
      <c r="D160" s="38" t="s">
        <v>400</v>
      </c>
      <c r="E160" s="39">
        <v>45221.584756944401</v>
      </c>
      <c r="F160" s="39">
        <v>45306.545173611099</v>
      </c>
      <c r="G160" s="39">
        <v>45306.291666666664</v>
      </c>
      <c r="H160" s="40">
        <v>235146</v>
      </c>
      <c r="I160" s="41">
        <v>0</v>
      </c>
      <c r="J160" s="41">
        <v>0</v>
      </c>
      <c r="K160" s="41">
        <v>0</v>
      </c>
      <c r="L160" s="41">
        <v>0</v>
      </c>
      <c r="M160" s="41">
        <v>0</v>
      </c>
      <c r="N160" s="41">
        <v>0</v>
      </c>
      <c r="O160" s="41">
        <v>0</v>
      </c>
      <c r="P160" s="41">
        <v>235146</v>
      </c>
      <c r="Q160" s="41">
        <v>235146</v>
      </c>
      <c r="R160" s="37" t="s">
        <v>507</v>
      </c>
      <c r="S160" s="36" t="s">
        <v>464</v>
      </c>
      <c r="T160" s="36" t="b">
        <v>0</v>
      </c>
      <c r="U160" s="36" t="s">
        <v>508</v>
      </c>
      <c r="V160" s="35">
        <v>0</v>
      </c>
      <c r="W160" s="36"/>
      <c r="X160" s="36"/>
      <c r="Y160" s="36"/>
      <c r="Z160" s="35">
        <v>0</v>
      </c>
      <c r="AA160" s="35">
        <v>235146</v>
      </c>
      <c r="AB160" s="35">
        <v>0</v>
      </c>
      <c r="AC160" s="35">
        <v>0</v>
      </c>
      <c r="AD160" s="35">
        <v>0</v>
      </c>
      <c r="AE160" s="35">
        <v>0</v>
      </c>
      <c r="AF160" s="35">
        <v>0</v>
      </c>
      <c r="AG160" s="35">
        <v>0</v>
      </c>
      <c r="AH160" s="35">
        <v>0</v>
      </c>
      <c r="AI160" s="35">
        <v>0</v>
      </c>
      <c r="AJ160" s="35">
        <v>0</v>
      </c>
      <c r="AK160" s="35">
        <v>0</v>
      </c>
      <c r="AL160" s="35">
        <v>0</v>
      </c>
      <c r="AM160" s="35">
        <v>235146</v>
      </c>
      <c r="AN160" s="35">
        <v>0</v>
      </c>
      <c r="AO160" s="35" t="s">
        <v>620</v>
      </c>
      <c r="AP160" s="35" t="s">
        <v>564</v>
      </c>
      <c r="AQ160" s="35" t="s">
        <v>602</v>
      </c>
      <c r="AR160" s="35" t="s">
        <v>522</v>
      </c>
      <c r="AS160" s="35">
        <v>0</v>
      </c>
      <c r="AT160" s="35">
        <v>0</v>
      </c>
      <c r="AU160" s="36"/>
      <c r="AV160" s="36"/>
      <c r="AW160" s="36"/>
      <c r="AX160" s="36"/>
      <c r="AY160" s="36"/>
      <c r="AZ160" s="35">
        <v>0</v>
      </c>
      <c r="BA160" s="36"/>
      <c r="BB160" s="36"/>
      <c r="BC160" s="36"/>
      <c r="BD160" s="36"/>
      <c r="BE160" s="36"/>
      <c r="BF160" s="42">
        <v>45596</v>
      </c>
    </row>
    <row r="161" spans="1:58" s="34" customFormat="1" x14ac:dyDescent="0.35">
      <c r="A161" s="18">
        <v>891300047</v>
      </c>
      <c r="B161" s="19" t="s">
        <v>239</v>
      </c>
      <c r="C161" s="38" t="s">
        <v>164</v>
      </c>
      <c r="D161" s="38" t="s">
        <v>401</v>
      </c>
      <c r="E161" s="39">
        <v>45222.326701388898</v>
      </c>
      <c r="F161" s="39">
        <v>45306.545173611099</v>
      </c>
      <c r="G161" s="39">
        <v>45306.291666666664</v>
      </c>
      <c r="H161" s="40">
        <v>229042</v>
      </c>
      <c r="I161" s="41">
        <v>0</v>
      </c>
      <c r="J161" s="41">
        <v>0</v>
      </c>
      <c r="K161" s="41">
        <v>0</v>
      </c>
      <c r="L161" s="41">
        <v>0</v>
      </c>
      <c r="M161" s="41">
        <v>0</v>
      </c>
      <c r="N161" s="41">
        <v>0</v>
      </c>
      <c r="O161" s="41">
        <v>0</v>
      </c>
      <c r="P161" s="41">
        <v>229042</v>
      </c>
      <c r="Q161" s="41">
        <v>229042</v>
      </c>
      <c r="R161" s="37" t="s">
        <v>507</v>
      </c>
      <c r="S161" s="36" t="s">
        <v>464</v>
      </c>
      <c r="T161" s="36" t="b">
        <v>0</v>
      </c>
      <c r="U161" s="36" t="s">
        <v>508</v>
      </c>
      <c r="V161" s="35">
        <v>0</v>
      </c>
      <c r="W161" s="36"/>
      <c r="X161" s="36"/>
      <c r="Y161" s="36"/>
      <c r="Z161" s="35">
        <v>0</v>
      </c>
      <c r="AA161" s="35">
        <v>229042</v>
      </c>
      <c r="AB161" s="35">
        <v>0</v>
      </c>
      <c r="AC161" s="35">
        <v>0</v>
      </c>
      <c r="AD161" s="35">
        <v>0</v>
      </c>
      <c r="AE161" s="35">
        <v>0</v>
      </c>
      <c r="AF161" s="35">
        <v>0</v>
      </c>
      <c r="AG161" s="35">
        <v>0</v>
      </c>
      <c r="AH161" s="35">
        <v>0</v>
      </c>
      <c r="AI161" s="35">
        <v>0</v>
      </c>
      <c r="AJ161" s="35">
        <v>0</v>
      </c>
      <c r="AK161" s="35">
        <v>0</v>
      </c>
      <c r="AL161" s="35">
        <v>0</v>
      </c>
      <c r="AM161" s="35">
        <v>229042</v>
      </c>
      <c r="AN161" s="35">
        <v>0</v>
      </c>
      <c r="AO161" s="35" t="s">
        <v>621</v>
      </c>
      <c r="AP161" s="35" t="s">
        <v>564</v>
      </c>
      <c r="AQ161" s="35" t="s">
        <v>602</v>
      </c>
      <c r="AR161" s="35" t="s">
        <v>522</v>
      </c>
      <c r="AS161" s="35">
        <v>0</v>
      </c>
      <c r="AT161" s="35">
        <v>0</v>
      </c>
      <c r="AU161" s="36"/>
      <c r="AV161" s="36"/>
      <c r="AW161" s="36"/>
      <c r="AX161" s="36"/>
      <c r="AY161" s="36"/>
      <c r="AZ161" s="35">
        <v>0</v>
      </c>
      <c r="BA161" s="36"/>
      <c r="BB161" s="36"/>
      <c r="BC161" s="36"/>
      <c r="BD161" s="36"/>
      <c r="BE161" s="36"/>
      <c r="BF161" s="42">
        <v>45596</v>
      </c>
    </row>
    <row r="162" spans="1:58" s="34" customFormat="1" x14ac:dyDescent="0.35">
      <c r="A162" s="18">
        <v>891300047</v>
      </c>
      <c r="B162" s="19" t="s">
        <v>239</v>
      </c>
      <c r="C162" s="38" t="s">
        <v>165</v>
      </c>
      <c r="D162" s="38" t="s">
        <v>402</v>
      </c>
      <c r="E162" s="39">
        <v>45225.418912036999</v>
      </c>
      <c r="F162" s="39">
        <v>45306.545173611099</v>
      </c>
      <c r="G162" s="39">
        <v>45306.490560648148</v>
      </c>
      <c r="H162" s="40">
        <v>125762</v>
      </c>
      <c r="I162" s="41">
        <v>0</v>
      </c>
      <c r="J162" s="41">
        <v>0</v>
      </c>
      <c r="K162" s="41">
        <v>0</v>
      </c>
      <c r="L162" s="41">
        <v>0</v>
      </c>
      <c r="M162" s="41">
        <v>0</v>
      </c>
      <c r="N162" s="41">
        <v>0</v>
      </c>
      <c r="O162" s="41">
        <v>0</v>
      </c>
      <c r="P162" s="41">
        <v>125762</v>
      </c>
      <c r="Q162" s="41">
        <v>125762</v>
      </c>
      <c r="R162" s="37" t="s">
        <v>507</v>
      </c>
      <c r="S162" s="36" t="s">
        <v>464</v>
      </c>
      <c r="T162" s="36" t="b">
        <v>0</v>
      </c>
      <c r="U162" s="36" t="s">
        <v>508</v>
      </c>
      <c r="V162" s="35">
        <v>0</v>
      </c>
      <c r="W162" s="36"/>
      <c r="X162" s="36"/>
      <c r="Y162" s="36"/>
      <c r="Z162" s="35">
        <v>0</v>
      </c>
      <c r="AA162" s="35">
        <v>125762</v>
      </c>
      <c r="AB162" s="35">
        <v>0</v>
      </c>
      <c r="AC162" s="35">
        <v>0</v>
      </c>
      <c r="AD162" s="35">
        <v>0</v>
      </c>
      <c r="AE162" s="35">
        <v>0</v>
      </c>
      <c r="AF162" s="35">
        <v>0</v>
      </c>
      <c r="AG162" s="35">
        <v>0</v>
      </c>
      <c r="AH162" s="35">
        <v>0</v>
      </c>
      <c r="AI162" s="35">
        <v>0</v>
      </c>
      <c r="AJ162" s="35">
        <v>0</v>
      </c>
      <c r="AK162" s="35">
        <v>0</v>
      </c>
      <c r="AL162" s="35">
        <v>0</v>
      </c>
      <c r="AM162" s="35">
        <v>125762</v>
      </c>
      <c r="AN162" s="35">
        <v>0</v>
      </c>
      <c r="AO162" s="35" t="s">
        <v>622</v>
      </c>
      <c r="AP162" s="35" t="s">
        <v>564</v>
      </c>
      <c r="AQ162" s="35" t="s">
        <v>602</v>
      </c>
      <c r="AR162" s="35" t="s">
        <v>522</v>
      </c>
      <c r="AS162" s="35">
        <v>0</v>
      </c>
      <c r="AT162" s="35">
        <v>0</v>
      </c>
      <c r="AU162" s="36"/>
      <c r="AV162" s="36"/>
      <c r="AW162" s="36"/>
      <c r="AX162" s="36"/>
      <c r="AY162" s="36"/>
      <c r="AZ162" s="35">
        <v>0</v>
      </c>
      <c r="BA162" s="36"/>
      <c r="BB162" s="36"/>
      <c r="BC162" s="36"/>
      <c r="BD162" s="36"/>
      <c r="BE162" s="36"/>
      <c r="BF162" s="42">
        <v>45596</v>
      </c>
    </row>
    <row r="163" spans="1:58" s="34" customFormat="1" x14ac:dyDescent="0.35">
      <c r="A163" s="18">
        <v>891300047</v>
      </c>
      <c r="B163" s="19" t="s">
        <v>239</v>
      </c>
      <c r="C163" s="38" t="s">
        <v>166</v>
      </c>
      <c r="D163" s="38" t="s">
        <v>403</v>
      </c>
      <c r="E163" s="39">
        <v>45226.536331018498</v>
      </c>
      <c r="F163" s="39">
        <v>45306.545173611099</v>
      </c>
      <c r="G163" s="39">
        <v>45306.505465543982</v>
      </c>
      <c r="H163" s="40">
        <v>122297</v>
      </c>
      <c r="I163" s="41">
        <v>0</v>
      </c>
      <c r="J163" s="41">
        <v>0</v>
      </c>
      <c r="K163" s="41">
        <v>0</v>
      </c>
      <c r="L163" s="41">
        <v>0</v>
      </c>
      <c r="M163" s="41">
        <v>0</v>
      </c>
      <c r="N163" s="41">
        <v>0</v>
      </c>
      <c r="O163" s="41">
        <v>0</v>
      </c>
      <c r="P163" s="41">
        <v>122297</v>
      </c>
      <c r="Q163" s="41">
        <v>122297</v>
      </c>
      <c r="R163" s="37" t="s">
        <v>507</v>
      </c>
      <c r="S163" s="36" t="s">
        <v>464</v>
      </c>
      <c r="T163" s="36" t="b">
        <v>0</v>
      </c>
      <c r="U163" s="36" t="s">
        <v>508</v>
      </c>
      <c r="V163" s="35">
        <v>0</v>
      </c>
      <c r="W163" s="36"/>
      <c r="X163" s="36"/>
      <c r="Y163" s="36"/>
      <c r="Z163" s="35">
        <v>0</v>
      </c>
      <c r="AA163" s="35">
        <v>122297</v>
      </c>
      <c r="AB163" s="35">
        <v>0</v>
      </c>
      <c r="AC163" s="35">
        <v>0</v>
      </c>
      <c r="AD163" s="35">
        <v>0</v>
      </c>
      <c r="AE163" s="35">
        <v>0</v>
      </c>
      <c r="AF163" s="35">
        <v>0</v>
      </c>
      <c r="AG163" s="35">
        <v>0</v>
      </c>
      <c r="AH163" s="35">
        <v>0</v>
      </c>
      <c r="AI163" s="35">
        <v>0</v>
      </c>
      <c r="AJ163" s="35">
        <v>0</v>
      </c>
      <c r="AK163" s="35">
        <v>0</v>
      </c>
      <c r="AL163" s="35">
        <v>0</v>
      </c>
      <c r="AM163" s="35">
        <v>122297</v>
      </c>
      <c r="AN163" s="35">
        <v>0</v>
      </c>
      <c r="AO163" s="35" t="s">
        <v>623</v>
      </c>
      <c r="AP163" s="35" t="s">
        <v>564</v>
      </c>
      <c r="AQ163" s="35" t="s">
        <v>602</v>
      </c>
      <c r="AR163" s="35" t="s">
        <v>522</v>
      </c>
      <c r="AS163" s="35">
        <v>0</v>
      </c>
      <c r="AT163" s="35">
        <v>0</v>
      </c>
      <c r="AU163" s="36"/>
      <c r="AV163" s="36"/>
      <c r="AW163" s="36"/>
      <c r="AX163" s="36"/>
      <c r="AY163" s="36"/>
      <c r="AZ163" s="35">
        <v>0</v>
      </c>
      <c r="BA163" s="36"/>
      <c r="BB163" s="36"/>
      <c r="BC163" s="36"/>
      <c r="BD163" s="36"/>
      <c r="BE163" s="36"/>
      <c r="BF163" s="42">
        <v>45596</v>
      </c>
    </row>
    <row r="164" spans="1:58" s="34" customFormat="1" x14ac:dyDescent="0.35">
      <c r="A164" s="18">
        <v>891300047</v>
      </c>
      <c r="B164" s="19" t="s">
        <v>239</v>
      </c>
      <c r="C164" s="38" t="s">
        <v>167</v>
      </c>
      <c r="D164" s="38" t="s">
        <v>404</v>
      </c>
      <c r="E164" s="39">
        <v>45227.429212962998</v>
      </c>
      <c r="F164" s="39">
        <v>45306.545173611099</v>
      </c>
      <c r="G164" s="39">
        <v>45306.507633067129</v>
      </c>
      <c r="H164" s="40">
        <v>157780</v>
      </c>
      <c r="I164" s="41">
        <v>0</v>
      </c>
      <c r="J164" s="41">
        <v>0</v>
      </c>
      <c r="K164" s="41">
        <v>0</v>
      </c>
      <c r="L164" s="41">
        <v>0</v>
      </c>
      <c r="M164" s="41">
        <v>0</v>
      </c>
      <c r="N164" s="41">
        <v>0</v>
      </c>
      <c r="O164" s="41">
        <v>0</v>
      </c>
      <c r="P164" s="41">
        <v>157780</v>
      </c>
      <c r="Q164" s="41">
        <v>157780</v>
      </c>
      <c r="R164" s="37" t="s">
        <v>507</v>
      </c>
      <c r="S164" s="36" t="s">
        <v>464</v>
      </c>
      <c r="T164" s="36" t="b">
        <v>0</v>
      </c>
      <c r="U164" s="36" t="s">
        <v>508</v>
      </c>
      <c r="V164" s="35">
        <v>0</v>
      </c>
      <c r="W164" s="36"/>
      <c r="X164" s="36"/>
      <c r="Y164" s="36"/>
      <c r="Z164" s="35">
        <v>0</v>
      </c>
      <c r="AA164" s="35">
        <v>157780</v>
      </c>
      <c r="AB164" s="35">
        <v>0</v>
      </c>
      <c r="AC164" s="35">
        <v>0</v>
      </c>
      <c r="AD164" s="35">
        <v>0</v>
      </c>
      <c r="AE164" s="35">
        <v>0</v>
      </c>
      <c r="AF164" s="35">
        <v>0</v>
      </c>
      <c r="AG164" s="35">
        <v>0</v>
      </c>
      <c r="AH164" s="35">
        <v>0</v>
      </c>
      <c r="AI164" s="35">
        <v>0</v>
      </c>
      <c r="AJ164" s="35">
        <v>0</v>
      </c>
      <c r="AK164" s="35">
        <v>0</v>
      </c>
      <c r="AL164" s="35">
        <v>0</v>
      </c>
      <c r="AM164" s="35">
        <v>157780</v>
      </c>
      <c r="AN164" s="35">
        <v>0</v>
      </c>
      <c r="AO164" s="35" t="s">
        <v>624</v>
      </c>
      <c r="AP164" s="35" t="s">
        <v>564</v>
      </c>
      <c r="AQ164" s="35" t="s">
        <v>602</v>
      </c>
      <c r="AR164" s="35" t="s">
        <v>522</v>
      </c>
      <c r="AS164" s="35">
        <v>0</v>
      </c>
      <c r="AT164" s="35">
        <v>0</v>
      </c>
      <c r="AU164" s="36"/>
      <c r="AV164" s="36"/>
      <c r="AW164" s="36"/>
      <c r="AX164" s="36"/>
      <c r="AY164" s="36"/>
      <c r="AZ164" s="35">
        <v>0</v>
      </c>
      <c r="BA164" s="36"/>
      <c r="BB164" s="36"/>
      <c r="BC164" s="36"/>
      <c r="BD164" s="36"/>
      <c r="BE164" s="36"/>
      <c r="BF164" s="42">
        <v>45596</v>
      </c>
    </row>
    <row r="165" spans="1:58" s="34" customFormat="1" x14ac:dyDescent="0.35">
      <c r="A165" s="18">
        <v>891300047</v>
      </c>
      <c r="B165" s="19" t="s">
        <v>239</v>
      </c>
      <c r="C165" s="38" t="s">
        <v>168</v>
      </c>
      <c r="D165" s="38" t="s">
        <v>405</v>
      </c>
      <c r="E165" s="39">
        <v>45229.6000347222</v>
      </c>
      <c r="F165" s="39">
        <v>45306.545173611099</v>
      </c>
      <c r="G165" s="39">
        <v>45306.540001701389</v>
      </c>
      <c r="H165" s="40">
        <v>84899</v>
      </c>
      <c r="I165" s="41">
        <v>0</v>
      </c>
      <c r="J165" s="41">
        <v>0</v>
      </c>
      <c r="K165" s="41">
        <v>0</v>
      </c>
      <c r="L165" s="41">
        <v>0</v>
      </c>
      <c r="M165" s="41">
        <v>0</v>
      </c>
      <c r="N165" s="41">
        <v>0</v>
      </c>
      <c r="O165" s="41">
        <v>0</v>
      </c>
      <c r="P165" s="41">
        <v>84899</v>
      </c>
      <c r="Q165" s="41">
        <v>84899</v>
      </c>
      <c r="R165" s="37" t="s">
        <v>507</v>
      </c>
      <c r="S165" s="36" t="s">
        <v>464</v>
      </c>
      <c r="T165" s="36" t="b">
        <v>0</v>
      </c>
      <c r="U165" s="36" t="s">
        <v>508</v>
      </c>
      <c r="V165" s="35">
        <v>0</v>
      </c>
      <c r="W165" s="36"/>
      <c r="X165" s="36"/>
      <c r="Y165" s="36"/>
      <c r="Z165" s="35">
        <v>0</v>
      </c>
      <c r="AA165" s="35">
        <v>84899</v>
      </c>
      <c r="AB165" s="35">
        <v>0</v>
      </c>
      <c r="AC165" s="35">
        <v>0</v>
      </c>
      <c r="AD165" s="35">
        <v>0</v>
      </c>
      <c r="AE165" s="35">
        <v>0</v>
      </c>
      <c r="AF165" s="35">
        <v>0</v>
      </c>
      <c r="AG165" s="35">
        <v>0</v>
      </c>
      <c r="AH165" s="35">
        <v>0</v>
      </c>
      <c r="AI165" s="35">
        <v>0</v>
      </c>
      <c r="AJ165" s="35">
        <v>0</v>
      </c>
      <c r="AK165" s="35">
        <v>0</v>
      </c>
      <c r="AL165" s="35">
        <v>0</v>
      </c>
      <c r="AM165" s="35">
        <v>84899</v>
      </c>
      <c r="AN165" s="35">
        <v>0</v>
      </c>
      <c r="AO165" s="35" t="s">
        <v>625</v>
      </c>
      <c r="AP165" s="35" t="s">
        <v>564</v>
      </c>
      <c r="AQ165" s="35" t="s">
        <v>602</v>
      </c>
      <c r="AR165" s="35" t="s">
        <v>522</v>
      </c>
      <c r="AS165" s="35">
        <v>0</v>
      </c>
      <c r="AT165" s="35">
        <v>0</v>
      </c>
      <c r="AU165" s="36"/>
      <c r="AV165" s="36"/>
      <c r="AW165" s="36"/>
      <c r="AX165" s="36"/>
      <c r="AY165" s="36"/>
      <c r="AZ165" s="35">
        <v>0</v>
      </c>
      <c r="BA165" s="36"/>
      <c r="BB165" s="36"/>
      <c r="BC165" s="36"/>
      <c r="BD165" s="36"/>
      <c r="BE165" s="36"/>
      <c r="BF165" s="42">
        <v>45596</v>
      </c>
    </row>
    <row r="166" spans="1:58" s="34" customFormat="1" x14ac:dyDescent="0.35">
      <c r="A166" s="18">
        <v>891300047</v>
      </c>
      <c r="B166" s="19" t="s">
        <v>239</v>
      </c>
      <c r="C166" s="38" t="s">
        <v>177</v>
      </c>
      <c r="D166" s="38" t="s">
        <v>406</v>
      </c>
      <c r="E166" s="39">
        <v>45270.5366319444</v>
      </c>
      <c r="F166" s="39">
        <v>45306.545173611099</v>
      </c>
      <c r="G166" s="39">
        <v>45545.469347604165</v>
      </c>
      <c r="H166" s="40">
        <v>457755</v>
      </c>
      <c r="I166" s="41">
        <v>0</v>
      </c>
      <c r="J166" s="41">
        <v>0</v>
      </c>
      <c r="K166" s="41">
        <v>0</v>
      </c>
      <c r="L166" s="41">
        <v>0</v>
      </c>
      <c r="M166" s="41">
        <v>0</v>
      </c>
      <c r="N166" s="41">
        <v>0</v>
      </c>
      <c r="O166" s="41">
        <v>0</v>
      </c>
      <c r="P166" s="41">
        <v>457755</v>
      </c>
      <c r="Q166" s="41">
        <v>457755</v>
      </c>
      <c r="R166" s="37" t="s">
        <v>507</v>
      </c>
      <c r="S166" s="36" t="s">
        <v>464</v>
      </c>
      <c r="T166" s="36" t="b">
        <v>0</v>
      </c>
      <c r="U166" s="36" t="s">
        <v>507</v>
      </c>
      <c r="V166" s="35">
        <v>0</v>
      </c>
      <c r="W166" s="36"/>
      <c r="X166" s="36"/>
      <c r="Y166" s="36"/>
      <c r="Z166" s="35">
        <v>0</v>
      </c>
      <c r="AA166" s="35">
        <v>457755</v>
      </c>
      <c r="AB166" s="35">
        <v>0</v>
      </c>
      <c r="AC166" s="35">
        <v>0</v>
      </c>
      <c r="AD166" s="35">
        <v>0</v>
      </c>
      <c r="AE166" s="35">
        <v>0</v>
      </c>
      <c r="AF166" s="35">
        <v>0</v>
      </c>
      <c r="AG166" s="35">
        <v>0</v>
      </c>
      <c r="AH166" s="35">
        <v>0</v>
      </c>
      <c r="AI166" s="35">
        <v>0</v>
      </c>
      <c r="AJ166" s="35">
        <v>0</v>
      </c>
      <c r="AK166" s="35">
        <v>0</v>
      </c>
      <c r="AL166" s="35">
        <v>0</v>
      </c>
      <c r="AM166" s="35">
        <v>457755</v>
      </c>
      <c r="AN166" s="35">
        <v>0</v>
      </c>
      <c r="AO166" s="35" t="s">
        <v>626</v>
      </c>
      <c r="AP166" s="35" t="s">
        <v>564</v>
      </c>
      <c r="AQ166" s="35" t="s">
        <v>602</v>
      </c>
      <c r="AR166" s="35" t="s">
        <v>522</v>
      </c>
      <c r="AS166" s="35">
        <v>0</v>
      </c>
      <c r="AT166" s="35">
        <v>0</v>
      </c>
      <c r="AU166" s="36"/>
      <c r="AV166" s="36"/>
      <c r="AW166" s="36"/>
      <c r="AX166" s="36"/>
      <c r="AY166" s="36"/>
      <c r="AZ166" s="35">
        <v>0</v>
      </c>
      <c r="BA166" s="36"/>
      <c r="BB166" s="36"/>
      <c r="BC166" s="36"/>
      <c r="BD166" s="36"/>
      <c r="BE166" s="36"/>
      <c r="BF166" s="42">
        <v>45596</v>
      </c>
    </row>
    <row r="167" spans="1:58" s="34" customFormat="1" x14ac:dyDescent="0.35">
      <c r="A167" s="18">
        <v>891300047</v>
      </c>
      <c r="B167" s="19" t="s">
        <v>239</v>
      </c>
      <c r="C167" s="38" t="s">
        <v>178</v>
      </c>
      <c r="D167" s="38" t="s">
        <v>407</v>
      </c>
      <c r="E167" s="39">
        <v>45287.5333217593</v>
      </c>
      <c r="F167" s="39">
        <v>45306.545173611099</v>
      </c>
      <c r="G167" s="39">
        <v>45323.291666666664</v>
      </c>
      <c r="H167" s="40">
        <v>39788</v>
      </c>
      <c r="I167" s="41">
        <v>0</v>
      </c>
      <c r="J167" s="41">
        <v>0</v>
      </c>
      <c r="K167" s="41">
        <v>0</v>
      </c>
      <c r="L167" s="41">
        <v>0</v>
      </c>
      <c r="M167" s="41">
        <v>0</v>
      </c>
      <c r="N167" s="41">
        <v>0</v>
      </c>
      <c r="O167" s="41">
        <v>0</v>
      </c>
      <c r="P167" s="41">
        <v>39788</v>
      </c>
      <c r="Q167" s="41">
        <v>39788</v>
      </c>
      <c r="R167" s="37" t="s">
        <v>507</v>
      </c>
      <c r="S167" s="36" t="s">
        <v>464</v>
      </c>
      <c r="T167" s="36" t="b">
        <v>0</v>
      </c>
      <c r="U167" s="36" t="s">
        <v>508</v>
      </c>
      <c r="V167" s="35">
        <v>0</v>
      </c>
      <c r="W167" s="36"/>
      <c r="X167" s="36"/>
      <c r="Y167" s="36"/>
      <c r="Z167" s="35">
        <v>0</v>
      </c>
      <c r="AA167" s="35">
        <v>39788</v>
      </c>
      <c r="AB167" s="35">
        <v>0</v>
      </c>
      <c r="AC167" s="35">
        <v>0</v>
      </c>
      <c r="AD167" s="35">
        <v>0</v>
      </c>
      <c r="AE167" s="35">
        <v>0</v>
      </c>
      <c r="AF167" s="35">
        <v>0</v>
      </c>
      <c r="AG167" s="35">
        <v>0</v>
      </c>
      <c r="AH167" s="35">
        <v>0</v>
      </c>
      <c r="AI167" s="35">
        <v>0</v>
      </c>
      <c r="AJ167" s="35">
        <v>0</v>
      </c>
      <c r="AK167" s="35">
        <v>0</v>
      </c>
      <c r="AL167" s="35">
        <v>0</v>
      </c>
      <c r="AM167" s="35">
        <v>43888</v>
      </c>
      <c r="AN167" s="35">
        <v>0</v>
      </c>
      <c r="AO167" s="35" t="s">
        <v>627</v>
      </c>
      <c r="AP167" s="35" t="s">
        <v>564</v>
      </c>
      <c r="AQ167" s="35" t="s">
        <v>602</v>
      </c>
      <c r="AR167" s="35" t="s">
        <v>522</v>
      </c>
      <c r="AS167" s="35">
        <v>0</v>
      </c>
      <c r="AT167" s="35">
        <v>0</v>
      </c>
      <c r="AU167" s="36"/>
      <c r="AV167" s="36"/>
      <c r="AW167" s="36"/>
      <c r="AX167" s="36"/>
      <c r="AY167" s="36"/>
      <c r="AZ167" s="35">
        <v>0</v>
      </c>
      <c r="BA167" s="36"/>
      <c r="BB167" s="36"/>
      <c r="BC167" s="36"/>
      <c r="BD167" s="36"/>
      <c r="BE167" s="36"/>
      <c r="BF167" s="42">
        <v>45596</v>
      </c>
    </row>
    <row r="168" spans="1:58" s="34" customFormat="1" x14ac:dyDescent="0.35">
      <c r="A168" s="18">
        <v>891300047</v>
      </c>
      <c r="B168" s="19" t="s">
        <v>239</v>
      </c>
      <c r="C168" s="38" t="s">
        <v>185</v>
      </c>
      <c r="D168" s="38" t="s">
        <v>408</v>
      </c>
      <c r="E168" s="39">
        <v>45322.483078703699</v>
      </c>
      <c r="F168" s="39">
        <v>45334.4866203704</v>
      </c>
      <c r="G168" s="39">
        <v>45334.481290891206</v>
      </c>
      <c r="H168" s="40">
        <v>3826562</v>
      </c>
      <c r="I168" s="41">
        <v>0</v>
      </c>
      <c r="J168" s="41">
        <v>0</v>
      </c>
      <c r="K168" s="41">
        <v>0</v>
      </c>
      <c r="L168" s="41">
        <v>0</v>
      </c>
      <c r="M168" s="41">
        <v>0</v>
      </c>
      <c r="N168" s="41">
        <v>0</v>
      </c>
      <c r="O168" s="41">
        <v>0</v>
      </c>
      <c r="P168" s="41">
        <v>3826562</v>
      </c>
      <c r="Q168" s="41">
        <v>3826562</v>
      </c>
      <c r="R168" s="37" t="s">
        <v>507</v>
      </c>
      <c r="S168" s="36" t="s">
        <v>464</v>
      </c>
      <c r="T168" s="36" t="b">
        <v>0</v>
      </c>
      <c r="U168" s="36" t="s">
        <v>508</v>
      </c>
      <c r="V168" s="35">
        <v>0</v>
      </c>
      <c r="W168" s="36"/>
      <c r="X168" s="36"/>
      <c r="Y168" s="36"/>
      <c r="Z168" s="35">
        <v>0</v>
      </c>
      <c r="AA168" s="35">
        <v>3826562</v>
      </c>
      <c r="AB168" s="35">
        <v>0</v>
      </c>
      <c r="AC168" s="35">
        <v>0</v>
      </c>
      <c r="AD168" s="35">
        <v>0</v>
      </c>
      <c r="AE168" s="35">
        <v>0</v>
      </c>
      <c r="AF168" s="35">
        <v>0</v>
      </c>
      <c r="AG168" s="35">
        <v>0</v>
      </c>
      <c r="AH168" s="35">
        <v>0</v>
      </c>
      <c r="AI168" s="35">
        <v>0</v>
      </c>
      <c r="AJ168" s="35">
        <v>0</v>
      </c>
      <c r="AK168" s="35">
        <v>0</v>
      </c>
      <c r="AL168" s="35">
        <v>0</v>
      </c>
      <c r="AM168" s="35">
        <v>3826562</v>
      </c>
      <c r="AN168" s="35">
        <v>0</v>
      </c>
      <c r="AO168" s="35" t="s">
        <v>628</v>
      </c>
      <c r="AP168" s="35" t="s">
        <v>564</v>
      </c>
      <c r="AQ168" s="35" t="s">
        <v>602</v>
      </c>
      <c r="AR168" s="35" t="s">
        <v>522</v>
      </c>
      <c r="AS168" s="35">
        <v>0</v>
      </c>
      <c r="AT168" s="35">
        <v>0</v>
      </c>
      <c r="AU168" s="36"/>
      <c r="AV168" s="36"/>
      <c r="AW168" s="36"/>
      <c r="AX168" s="36"/>
      <c r="AY168" s="36"/>
      <c r="AZ168" s="35">
        <v>0</v>
      </c>
      <c r="BA168" s="36"/>
      <c r="BB168" s="36"/>
      <c r="BC168" s="36"/>
      <c r="BD168" s="36"/>
      <c r="BE168" s="36"/>
      <c r="BF168" s="42">
        <v>45596</v>
      </c>
    </row>
    <row r="169" spans="1:58" s="34" customFormat="1" x14ac:dyDescent="0.35">
      <c r="A169" s="18">
        <v>891300047</v>
      </c>
      <c r="B169" s="19" t="s">
        <v>239</v>
      </c>
      <c r="C169" s="38" t="s">
        <v>179</v>
      </c>
      <c r="D169" s="38" t="s">
        <v>409</v>
      </c>
      <c r="E169" s="39">
        <v>45315.4508333333</v>
      </c>
      <c r="F169" s="39">
        <v>45335.627476851798</v>
      </c>
      <c r="G169" s="39">
        <v>45335.482065011573</v>
      </c>
      <c r="H169" s="40">
        <v>2249584</v>
      </c>
      <c r="I169" s="41">
        <v>-2102704</v>
      </c>
      <c r="J169" s="41">
        <v>0</v>
      </c>
      <c r="K169" s="41">
        <v>0</v>
      </c>
      <c r="L169" s="41">
        <v>0</v>
      </c>
      <c r="M169" s="41">
        <v>0</v>
      </c>
      <c r="N169" s="41">
        <v>0</v>
      </c>
      <c r="O169" s="41">
        <v>0</v>
      </c>
      <c r="P169" s="41">
        <v>146880</v>
      </c>
      <c r="Q169" s="41">
        <v>146880</v>
      </c>
      <c r="R169" s="36" t="s">
        <v>512</v>
      </c>
      <c r="S169" s="36" t="s">
        <v>466</v>
      </c>
      <c r="T169" s="36" t="b">
        <v>0</v>
      </c>
      <c r="U169" s="36" t="s">
        <v>512</v>
      </c>
      <c r="V169" s="35">
        <v>0</v>
      </c>
      <c r="W169" s="36"/>
      <c r="X169" s="36"/>
      <c r="Y169" s="36"/>
      <c r="Z169" s="35">
        <v>0</v>
      </c>
      <c r="AA169" s="35">
        <v>0</v>
      </c>
      <c r="AB169" s="35">
        <v>0</v>
      </c>
      <c r="AC169" s="35">
        <v>0</v>
      </c>
      <c r="AD169" s="35">
        <v>0</v>
      </c>
      <c r="AE169" s="35">
        <v>146880</v>
      </c>
      <c r="AF169" s="35">
        <v>0</v>
      </c>
      <c r="AG169" s="35">
        <v>0</v>
      </c>
      <c r="AH169" s="35">
        <v>0</v>
      </c>
      <c r="AI169" s="35">
        <v>2249584</v>
      </c>
      <c r="AJ169" s="35">
        <v>2249584</v>
      </c>
      <c r="AK169" s="35">
        <v>0</v>
      </c>
      <c r="AL169" s="35">
        <v>0</v>
      </c>
      <c r="AM169" s="35">
        <v>0</v>
      </c>
      <c r="AN169" s="35">
        <v>146880</v>
      </c>
      <c r="AO169" s="35" t="s">
        <v>666</v>
      </c>
      <c r="AP169" s="35" t="s">
        <v>641</v>
      </c>
      <c r="AQ169" s="35" t="s">
        <v>602</v>
      </c>
      <c r="AR169" s="35" t="s">
        <v>654</v>
      </c>
      <c r="AS169" s="35">
        <v>2060650</v>
      </c>
      <c r="AT169" s="35">
        <v>0</v>
      </c>
      <c r="AU169" s="36"/>
      <c r="AV169" s="36"/>
      <c r="AW169" s="36"/>
      <c r="AX169" s="36"/>
      <c r="AY169" s="36"/>
      <c r="AZ169" s="35">
        <v>2060650</v>
      </c>
      <c r="BA169" s="36">
        <v>0</v>
      </c>
      <c r="BB169" s="36">
        <v>2201520945</v>
      </c>
      <c r="BC169" s="36"/>
      <c r="BD169" s="36" t="s">
        <v>505</v>
      </c>
      <c r="BE169" s="36"/>
      <c r="BF169" s="42">
        <v>45596</v>
      </c>
    </row>
    <row r="170" spans="1:58" s="34" customFormat="1" x14ac:dyDescent="0.35">
      <c r="A170" s="18">
        <v>891300047</v>
      </c>
      <c r="B170" s="19" t="s">
        <v>239</v>
      </c>
      <c r="C170" s="38" t="s">
        <v>180</v>
      </c>
      <c r="D170" s="38" t="s">
        <v>410</v>
      </c>
      <c r="E170" s="39">
        <v>45315.467233796298</v>
      </c>
      <c r="F170" s="39">
        <v>45335.627476851798</v>
      </c>
      <c r="G170" s="39">
        <v>45335.484343599535</v>
      </c>
      <c r="H170" s="40">
        <v>2321804</v>
      </c>
      <c r="I170" s="41">
        <v>-1608204</v>
      </c>
      <c r="J170" s="41">
        <v>0</v>
      </c>
      <c r="K170" s="41">
        <v>0</v>
      </c>
      <c r="L170" s="41">
        <v>-99100</v>
      </c>
      <c r="M170" s="41">
        <v>0</v>
      </c>
      <c r="N170" s="41">
        <v>0</v>
      </c>
      <c r="O170" s="41">
        <v>0</v>
      </c>
      <c r="P170" s="41">
        <v>614500</v>
      </c>
      <c r="Q170" s="41">
        <v>614500</v>
      </c>
      <c r="R170" s="36" t="s">
        <v>511</v>
      </c>
      <c r="S170" s="36" t="s">
        <v>465</v>
      </c>
      <c r="T170" s="36" t="b">
        <v>0</v>
      </c>
      <c r="U170" s="36" t="s">
        <v>511</v>
      </c>
      <c r="V170" s="35">
        <v>602210</v>
      </c>
      <c r="W170" s="36">
        <v>1912695003</v>
      </c>
      <c r="X170" s="36"/>
      <c r="Y170" s="36"/>
      <c r="Z170" s="35">
        <v>0</v>
      </c>
      <c r="AA170" s="35">
        <v>0</v>
      </c>
      <c r="AB170" s="35">
        <v>0</v>
      </c>
      <c r="AC170" s="35">
        <v>0</v>
      </c>
      <c r="AD170" s="35">
        <v>0</v>
      </c>
      <c r="AE170" s="35">
        <v>0</v>
      </c>
      <c r="AF170" s="35">
        <v>614500</v>
      </c>
      <c r="AG170" s="35">
        <v>0</v>
      </c>
      <c r="AH170" s="35">
        <v>0</v>
      </c>
      <c r="AI170" s="35">
        <v>2321804</v>
      </c>
      <c r="AJ170" s="35">
        <v>2321804</v>
      </c>
      <c r="AK170" s="35">
        <v>99100</v>
      </c>
      <c r="AL170" s="35">
        <v>0</v>
      </c>
      <c r="AM170" s="35">
        <v>0</v>
      </c>
      <c r="AN170" s="35">
        <v>0</v>
      </c>
      <c r="AO170" s="35"/>
      <c r="AP170" s="35"/>
      <c r="AQ170" s="35"/>
      <c r="AR170" s="35"/>
      <c r="AS170" s="35">
        <v>2178250</v>
      </c>
      <c r="AT170" s="35">
        <v>0</v>
      </c>
      <c r="AU170" s="36"/>
      <c r="AV170" s="36"/>
      <c r="AW170" s="36"/>
      <c r="AX170" s="36"/>
      <c r="AY170" s="36"/>
      <c r="AZ170" s="35">
        <v>1576040</v>
      </c>
      <c r="BA170" s="36">
        <v>0</v>
      </c>
      <c r="BB170" s="36">
        <v>2201520945</v>
      </c>
      <c r="BC170" s="36"/>
      <c r="BD170" s="36" t="s">
        <v>505</v>
      </c>
      <c r="BE170" s="36"/>
      <c r="BF170" s="42">
        <v>45596</v>
      </c>
    </row>
    <row r="171" spans="1:58" s="34" customFormat="1" x14ac:dyDescent="0.35">
      <c r="A171" s="18">
        <v>891300047</v>
      </c>
      <c r="B171" s="19" t="s">
        <v>239</v>
      </c>
      <c r="C171" s="38" t="s">
        <v>181</v>
      </c>
      <c r="D171" s="38" t="s">
        <v>411</v>
      </c>
      <c r="E171" s="39">
        <v>45317.417071759301</v>
      </c>
      <c r="F171" s="39">
        <v>45335.627476851798</v>
      </c>
      <c r="G171" s="39">
        <v>45335.49192508102</v>
      </c>
      <c r="H171" s="40">
        <v>2116299</v>
      </c>
      <c r="I171" s="41">
        <v>-1402711</v>
      </c>
      <c r="J171" s="41">
        <v>0</v>
      </c>
      <c r="K171" s="41">
        <v>0</v>
      </c>
      <c r="L171" s="41">
        <v>-99100</v>
      </c>
      <c r="M171" s="41">
        <v>0</v>
      </c>
      <c r="N171" s="41">
        <v>0</v>
      </c>
      <c r="O171" s="41">
        <v>0</v>
      </c>
      <c r="P171" s="41">
        <v>614488</v>
      </c>
      <c r="Q171" s="41">
        <v>614488</v>
      </c>
      <c r="R171" s="36" t="s">
        <v>511</v>
      </c>
      <c r="S171" s="36" t="s">
        <v>465</v>
      </c>
      <c r="T171" s="36" t="b">
        <v>0</v>
      </c>
      <c r="U171" s="36" t="s">
        <v>511</v>
      </c>
      <c r="V171" s="35">
        <v>602198</v>
      </c>
      <c r="W171" s="36">
        <v>1912695004</v>
      </c>
      <c r="X171" s="36"/>
      <c r="Y171" s="36"/>
      <c r="Z171" s="35">
        <v>0</v>
      </c>
      <c r="AA171" s="35">
        <v>0</v>
      </c>
      <c r="AB171" s="35">
        <v>0</v>
      </c>
      <c r="AC171" s="35">
        <v>0</v>
      </c>
      <c r="AD171" s="35">
        <v>0</v>
      </c>
      <c r="AE171" s="35">
        <v>0</v>
      </c>
      <c r="AF171" s="35">
        <v>614488</v>
      </c>
      <c r="AG171" s="35">
        <v>0</v>
      </c>
      <c r="AH171" s="35">
        <v>0</v>
      </c>
      <c r="AI171" s="35">
        <v>2116299</v>
      </c>
      <c r="AJ171" s="35">
        <v>2116299</v>
      </c>
      <c r="AK171" s="35">
        <v>99100</v>
      </c>
      <c r="AL171" s="35">
        <v>0</v>
      </c>
      <c r="AM171" s="35">
        <v>0</v>
      </c>
      <c r="AN171" s="35">
        <v>0</v>
      </c>
      <c r="AO171" s="35"/>
      <c r="AP171" s="35"/>
      <c r="AQ171" s="35"/>
      <c r="AR171" s="35"/>
      <c r="AS171" s="35">
        <v>1976855</v>
      </c>
      <c r="AT171" s="35">
        <v>0</v>
      </c>
      <c r="AU171" s="36"/>
      <c r="AV171" s="36"/>
      <c r="AW171" s="36"/>
      <c r="AX171" s="36"/>
      <c r="AY171" s="36"/>
      <c r="AZ171" s="35">
        <v>1374657</v>
      </c>
      <c r="BA171" s="36">
        <v>0</v>
      </c>
      <c r="BB171" s="36">
        <v>2201520945</v>
      </c>
      <c r="BC171" s="36"/>
      <c r="BD171" s="36" t="s">
        <v>505</v>
      </c>
      <c r="BE171" s="36"/>
      <c r="BF171" s="42">
        <v>45596</v>
      </c>
    </row>
    <row r="172" spans="1:58" s="34" customFormat="1" x14ac:dyDescent="0.35">
      <c r="A172" s="18">
        <v>891300047</v>
      </c>
      <c r="B172" s="19" t="s">
        <v>239</v>
      </c>
      <c r="C172" s="38" t="s">
        <v>182</v>
      </c>
      <c r="D172" s="38" t="s">
        <v>412</v>
      </c>
      <c r="E172" s="39">
        <v>45321.3829513889</v>
      </c>
      <c r="F172" s="39">
        <v>45335.627476851798</v>
      </c>
      <c r="G172" s="39">
        <v>45537.291666666664</v>
      </c>
      <c r="H172" s="40">
        <v>2207169</v>
      </c>
      <c r="I172" s="41">
        <v>0</v>
      </c>
      <c r="J172" s="41">
        <v>0</v>
      </c>
      <c r="K172" s="41">
        <v>0</v>
      </c>
      <c r="L172" s="41">
        <v>0</v>
      </c>
      <c r="M172" s="41">
        <v>0</v>
      </c>
      <c r="N172" s="41">
        <v>0</v>
      </c>
      <c r="O172" s="41">
        <v>0</v>
      </c>
      <c r="P172" s="41">
        <v>2207169</v>
      </c>
      <c r="Q172" s="41">
        <v>2207169</v>
      </c>
      <c r="R172" s="37" t="s">
        <v>507</v>
      </c>
      <c r="S172" s="36" t="s">
        <v>464</v>
      </c>
      <c r="T172" s="36" t="b">
        <v>0</v>
      </c>
      <c r="U172" s="36" t="s">
        <v>507</v>
      </c>
      <c r="V172" s="35">
        <v>0</v>
      </c>
      <c r="W172" s="36"/>
      <c r="X172" s="36"/>
      <c r="Y172" s="36"/>
      <c r="Z172" s="35">
        <v>0</v>
      </c>
      <c r="AA172" s="35">
        <v>2207169</v>
      </c>
      <c r="AB172" s="35">
        <v>0</v>
      </c>
      <c r="AC172" s="35">
        <v>0</v>
      </c>
      <c r="AD172" s="35">
        <v>0</v>
      </c>
      <c r="AE172" s="35">
        <v>0</v>
      </c>
      <c r="AF172" s="35">
        <v>0</v>
      </c>
      <c r="AG172" s="35">
        <v>0</v>
      </c>
      <c r="AH172" s="35">
        <v>0</v>
      </c>
      <c r="AI172" s="35">
        <v>0</v>
      </c>
      <c r="AJ172" s="35">
        <v>0</v>
      </c>
      <c r="AK172" s="35">
        <v>0</v>
      </c>
      <c r="AL172" s="35">
        <v>0</v>
      </c>
      <c r="AM172" s="35">
        <v>2207169</v>
      </c>
      <c r="AN172" s="35">
        <v>0</v>
      </c>
      <c r="AO172" s="35" t="s">
        <v>629</v>
      </c>
      <c r="AP172" s="35" t="s">
        <v>564</v>
      </c>
      <c r="AQ172" s="35" t="s">
        <v>602</v>
      </c>
      <c r="AR172" s="35" t="s">
        <v>522</v>
      </c>
      <c r="AS172" s="35">
        <v>0</v>
      </c>
      <c r="AT172" s="35">
        <v>0</v>
      </c>
      <c r="AU172" s="36"/>
      <c r="AV172" s="36"/>
      <c r="AW172" s="36"/>
      <c r="AX172" s="36"/>
      <c r="AY172" s="36"/>
      <c r="AZ172" s="35">
        <v>0</v>
      </c>
      <c r="BA172" s="36"/>
      <c r="BB172" s="36"/>
      <c r="BC172" s="36"/>
      <c r="BD172" s="36"/>
      <c r="BE172" s="36"/>
      <c r="BF172" s="42">
        <v>45596</v>
      </c>
    </row>
    <row r="173" spans="1:58" s="34" customFormat="1" x14ac:dyDescent="0.35">
      <c r="A173" s="18">
        <v>891300047</v>
      </c>
      <c r="B173" s="19" t="s">
        <v>239</v>
      </c>
      <c r="C173" s="38" t="s">
        <v>183</v>
      </c>
      <c r="D173" s="38" t="s">
        <v>413</v>
      </c>
      <c r="E173" s="39">
        <v>45322.459907407399</v>
      </c>
      <c r="F173" s="39">
        <v>45335.627476851798</v>
      </c>
      <c r="G173" s="39">
        <v>45537.291666666664</v>
      </c>
      <c r="H173" s="40">
        <v>3069141</v>
      </c>
      <c r="I173" s="41">
        <v>0</v>
      </c>
      <c r="J173" s="41">
        <v>0</v>
      </c>
      <c r="K173" s="41">
        <v>0</v>
      </c>
      <c r="L173" s="41">
        <v>0</v>
      </c>
      <c r="M173" s="41">
        <v>0</v>
      </c>
      <c r="N173" s="41">
        <v>0</v>
      </c>
      <c r="O173" s="41">
        <v>0</v>
      </c>
      <c r="P173" s="41">
        <v>3069141</v>
      </c>
      <c r="Q173" s="41">
        <v>3069141</v>
      </c>
      <c r="R173" s="36" t="s">
        <v>511</v>
      </c>
      <c r="S173" s="36" t="s">
        <v>465</v>
      </c>
      <c r="T173" s="36" t="b">
        <v>0</v>
      </c>
      <c r="U173" s="36" t="s">
        <v>511</v>
      </c>
      <c r="V173" s="35">
        <v>0</v>
      </c>
      <c r="W173" s="36"/>
      <c r="X173" s="36"/>
      <c r="Y173" s="36"/>
      <c r="Z173" s="35">
        <v>0</v>
      </c>
      <c r="AA173" s="35">
        <v>0</v>
      </c>
      <c r="AB173" s="35">
        <v>0</v>
      </c>
      <c r="AC173" s="35">
        <v>0</v>
      </c>
      <c r="AD173" s="35">
        <v>0</v>
      </c>
      <c r="AE173" s="35">
        <v>0</v>
      </c>
      <c r="AF173" s="35">
        <v>3069141</v>
      </c>
      <c r="AG173" s="35">
        <v>0</v>
      </c>
      <c r="AH173" s="35">
        <v>0</v>
      </c>
      <c r="AI173" s="35">
        <v>3069141</v>
      </c>
      <c r="AJ173" s="35">
        <v>3069141</v>
      </c>
      <c r="AK173" s="35">
        <v>0</v>
      </c>
      <c r="AL173" s="35">
        <v>0</v>
      </c>
      <c r="AM173" s="35">
        <v>0</v>
      </c>
      <c r="AN173" s="35">
        <v>0</v>
      </c>
      <c r="AO173" s="35"/>
      <c r="AP173" s="35"/>
      <c r="AQ173" s="35"/>
      <c r="AR173" s="35"/>
      <c r="AS173" s="35">
        <v>3007758</v>
      </c>
      <c r="AT173" s="35">
        <v>0</v>
      </c>
      <c r="AU173" s="36"/>
      <c r="AV173" s="36"/>
      <c r="AW173" s="36"/>
      <c r="AX173" s="36"/>
      <c r="AY173" s="36"/>
      <c r="AZ173" s="35">
        <v>0</v>
      </c>
      <c r="BA173" s="36"/>
      <c r="BB173" s="36"/>
      <c r="BC173" s="36"/>
      <c r="BD173" s="36"/>
      <c r="BE173" s="36"/>
      <c r="BF173" s="42">
        <v>45596</v>
      </c>
    </row>
    <row r="174" spans="1:58" s="34" customFormat="1" x14ac:dyDescent="0.35">
      <c r="A174" s="18">
        <v>891300047</v>
      </c>
      <c r="B174" s="19" t="s">
        <v>239</v>
      </c>
      <c r="C174" s="38" t="s">
        <v>184</v>
      </c>
      <c r="D174" s="38" t="s">
        <v>414</v>
      </c>
      <c r="E174" s="39">
        <v>45322.4765625</v>
      </c>
      <c r="F174" s="39">
        <v>45335.627476851798</v>
      </c>
      <c r="G174" s="39">
        <v>45537.291666666664</v>
      </c>
      <c r="H174" s="40">
        <v>1359137</v>
      </c>
      <c r="I174" s="41">
        <v>0</v>
      </c>
      <c r="J174" s="41">
        <v>0</v>
      </c>
      <c r="K174" s="41">
        <v>0</v>
      </c>
      <c r="L174" s="41">
        <v>0</v>
      </c>
      <c r="M174" s="41">
        <v>0</v>
      </c>
      <c r="N174" s="41">
        <v>0</v>
      </c>
      <c r="O174" s="41">
        <v>0</v>
      </c>
      <c r="P174" s="41">
        <v>1359137</v>
      </c>
      <c r="Q174" s="41">
        <v>1359137</v>
      </c>
      <c r="R174" s="37" t="s">
        <v>507</v>
      </c>
      <c r="S174" s="36" t="s">
        <v>464</v>
      </c>
      <c r="T174" s="36" t="b">
        <v>0</v>
      </c>
      <c r="U174" s="36" t="s">
        <v>507</v>
      </c>
      <c r="V174" s="35">
        <v>0</v>
      </c>
      <c r="W174" s="36"/>
      <c r="X174" s="36"/>
      <c r="Y174" s="36"/>
      <c r="Z174" s="35">
        <v>0</v>
      </c>
      <c r="AA174" s="35">
        <v>1359137</v>
      </c>
      <c r="AB174" s="35">
        <v>0</v>
      </c>
      <c r="AC174" s="35">
        <v>0</v>
      </c>
      <c r="AD174" s="35">
        <v>0</v>
      </c>
      <c r="AE174" s="35">
        <v>0</v>
      </c>
      <c r="AF174" s="35">
        <v>0</v>
      </c>
      <c r="AG174" s="35">
        <v>0</v>
      </c>
      <c r="AH174" s="35">
        <v>0</v>
      </c>
      <c r="AI174" s="35">
        <v>0</v>
      </c>
      <c r="AJ174" s="35">
        <v>0</v>
      </c>
      <c r="AK174" s="35">
        <v>0</v>
      </c>
      <c r="AL174" s="35">
        <v>0</v>
      </c>
      <c r="AM174" s="35">
        <v>1537137</v>
      </c>
      <c r="AN174" s="35">
        <v>0</v>
      </c>
      <c r="AO174" s="35" t="s">
        <v>630</v>
      </c>
      <c r="AP174" s="35" t="s">
        <v>564</v>
      </c>
      <c r="AQ174" s="35" t="s">
        <v>602</v>
      </c>
      <c r="AR174" s="35" t="s">
        <v>522</v>
      </c>
      <c r="AS174" s="35">
        <v>0</v>
      </c>
      <c r="AT174" s="35">
        <v>0</v>
      </c>
      <c r="AU174" s="36"/>
      <c r="AV174" s="36"/>
      <c r="AW174" s="36"/>
      <c r="AX174" s="36"/>
      <c r="AY174" s="36"/>
      <c r="AZ174" s="35">
        <v>0</v>
      </c>
      <c r="BA174" s="36"/>
      <c r="BB174" s="36"/>
      <c r="BC174" s="36"/>
      <c r="BD174" s="36"/>
      <c r="BE174" s="36"/>
      <c r="BF174" s="42">
        <v>45596</v>
      </c>
    </row>
    <row r="175" spans="1:58" s="34" customFormat="1" x14ac:dyDescent="0.35">
      <c r="A175" s="18">
        <v>891300047</v>
      </c>
      <c r="B175" s="19" t="s">
        <v>239</v>
      </c>
      <c r="C175" s="38" t="s">
        <v>186</v>
      </c>
      <c r="D175" s="38" t="s">
        <v>415</v>
      </c>
      <c r="E175" s="39">
        <v>45322.501319444404</v>
      </c>
      <c r="F175" s="39">
        <v>45335.627476851798</v>
      </c>
      <c r="G175" s="39">
        <v>45537.291666666664</v>
      </c>
      <c r="H175" s="40">
        <v>2366191</v>
      </c>
      <c r="I175" s="41">
        <v>0</v>
      </c>
      <c r="J175" s="41">
        <v>0</v>
      </c>
      <c r="K175" s="41">
        <v>0</v>
      </c>
      <c r="L175" s="41">
        <v>0</v>
      </c>
      <c r="M175" s="41">
        <v>0</v>
      </c>
      <c r="N175" s="41">
        <v>0</v>
      </c>
      <c r="O175" s="41">
        <v>0</v>
      </c>
      <c r="P175" s="41">
        <v>2366191</v>
      </c>
      <c r="Q175" s="41">
        <v>2366191</v>
      </c>
      <c r="R175" s="37" t="s">
        <v>507</v>
      </c>
      <c r="S175" s="36" t="s">
        <v>464</v>
      </c>
      <c r="T175" s="36" t="b">
        <v>0</v>
      </c>
      <c r="U175" s="36" t="s">
        <v>507</v>
      </c>
      <c r="V175" s="35">
        <v>0</v>
      </c>
      <c r="W175" s="36"/>
      <c r="X175" s="36"/>
      <c r="Y175" s="36"/>
      <c r="Z175" s="35">
        <v>0</v>
      </c>
      <c r="AA175" s="35">
        <v>2366191</v>
      </c>
      <c r="AB175" s="35">
        <v>0</v>
      </c>
      <c r="AC175" s="35">
        <v>0</v>
      </c>
      <c r="AD175" s="35">
        <v>0</v>
      </c>
      <c r="AE175" s="35">
        <v>0</v>
      </c>
      <c r="AF175" s="35">
        <v>0</v>
      </c>
      <c r="AG175" s="35">
        <v>0</v>
      </c>
      <c r="AH175" s="35">
        <v>0</v>
      </c>
      <c r="AI175" s="35">
        <v>0</v>
      </c>
      <c r="AJ175" s="35">
        <v>0</v>
      </c>
      <c r="AK175" s="35">
        <v>0</v>
      </c>
      <c r="AL175" s="35">
        <v>0</v>
      </c>
      <c r="AM175" s="35">
        <v>2670791</v>
      </c>
      <c r="AN175" s="35">
        <v>0</v>
      </c>
      <c r="AO175" s="35" t="s">
        <v>631</v>
      </c>
      <c r="AP175" s="35" t="s">
        <v>564</v>
      </c>
      <c r="AQ175" s="35" t="s">
        <v>602</v>
      </c>
      <c r="AR175" s="35" t="s">
        <v>522</v>
      </c>
      <c r="AS175" s="35">
        <v>0</v>
      </c>
      <c r="AT175" s="35">
        <v>0</v>
      </c>
      <c r="AU175" s="36"/>
      <c r="AV175" s="36"/>
      <c r="AW175" s="36"/>
      <c r="AX175" s="36"/>
      <c r="AY175" s="36"/>
      <c r="AZ175" s="35">
        <v>0</v>
      </c>
      <c r="BA175" s="36"/>
      <c r="BB175" s="36"/>
      <c r="BC175" s="36"/>
      <c r="BD175" s="36"/>
      <c r="BE175" s="36"/>
      <c r="BF175" s="42">
        <v>45596</v>
      </c>
    </row>
    <row r="176" spans="1:58" s="34" customFormat="1" x14ac:dyDescent="0.35">
      <c r="A176" s="18">
        <v>891300047</v>
      </c>
      <c r="B176" s="19" t="s">
        <v>239</v>
      </c>
      <c r="C176" s="38" t="s">
        <v>187</v>
      </c>
      <c r="D176" s="38" t="s">
        <v>416</v>
      </c>
      <c r="E176" s="39">
        <v>45322.507962962998</v>
      </c>
      <c r="F176" s="39">
        <v>45335.627476851798</v>
      </c>
      <c r="G176" s="39">
        <v>45537.291666666664</v>
      </c>
      <c r="H176" s="40">
        <v>1509168</v>
      </c>
      <c r="I176" s="41">
        <v>0</v>
      </c>
      <c r="J176" s="41">
        <v>0</v>
      </c>
      <c r="K176" s="41">
        <v>0</v>
      </c>
      <c r="L176" s="41">
        <v>0</v>
      </c>
      <c r="M176" s="41">
        <v>0</v>
      </c>
      <c r="N176" s="41">
        <v>0</v>
      </c>
      <c r="O176" s="41">
        <v>0</v>
      </c>
      <c r="P176" s="41">
        <v>1509168</v>
      </c>
      <c r="Q176" s="41">
        <v>1509168</v>
      </c>
      <c r="R176" s="37" t="s">
        <v>507</v>
      </c>
      <c r="S176" s="36" t="s">
        <v>464</v>
      </c>
      <c r="T176" s="36" t="b">
        <v>0</v>
      </c>
      <c r="U176" s="36" t="s">
        <v>507</v>
      </c>
      <c r="V176" s="35">
        <v>0</v>
      </c>
      <c r="W176" s="36"/>
      <c r="X176" s="36"/>
      <c r="Y176" s="36"/>
      <c r="Z176" s="35">
        <v>0</v>
      </c>
      <c r="AA176" s="35">
        <v>1509168</v>
      </c>
      <c r="AB176" s="35">
        <v>0</v>
      </c>
      <c r="AC176" s="35">
        <v>0</v>
      </c>
      <c r="AD176" s="35">
        <v>0</v>
      </c>
      <c r="AE176" s="35">
        <v>0</v>
      </c>
      <c r="AF176" s="35">
        <v>0</v>
      </c>
      <c r="AG176" s="35">
        <v>0</v>
      </c>
      <c r="AH176" s="35">
        <v>0</v>
      </c>
      <c r="AI176" s="35">
        <v>0</v>
      </c>
      <c r="AJ176" s="35">
        <v>0</v>
      </c>
      <c r="AK176" s="35">
        <v>0</v>
      </c>
      <c r="AL176" s="35">
        <v>0</v>
      </c>
      <c r="AM176" s="35">
        <v>1509168</v>
      </c>
      <c r="AN176" s="35">
        <v>0</v>
      </c>
      <c r="AO176" s="35" t="s">
        <v>632</v>
      </c>
      <c r="AP176" s="35" t="s">
        <v>564</v>
      </c>
      <c r="AQ176" s="35" t="s">
        <v>602</v>
      </c>
      <c r="AR176" s="35" t="s">
        <v>522</v>
      </c>
      <c r="AS176" s="35">
        <v>0</v>
      </c>
      <c r="AT176" s="35">
        <v>0</v>
      </c>
      <c r="AU176" s="36"/>
      <c r="AV176" s="36"/>
      <c r="AW176" s="36"/>
      <c r="AX176" s="36"/>
      <c r="AY176" s="36"/>
      <c r="AZ176" s="35">
        <v>0</v>
      </c>
      <c r="BA176" s="36"/>
      <c r="BB176" s="36"/>
      <c r="BC176" s="36"/>
      <c r="BD176" s="36"/>
      <c r="BE176" s="36"/>
      <c r="BF176" s="42">
        <v>45596</v>
      </c>
    </row>
    <row r="177" spans="1:58" s="34" customFormat="1" x14ac:dyDescent="0.35">
      <c r="A177" s="18">
        <v>891300047</v>
      </c>
      <c r="B177" s="19" t="s">
        <v>239</v>
      </c>
      <c r="C177" s="38" t="s">
        <v>188</v>
      </c>
      <c r="D177" s="38" t="s">
        <v>417</v>
      </c>
      <c r="E177" s="39">
        <v>45329.323125000003</v>
      </c>
      <c r="F177" s="39">
        <v>45365.382303240702</v>
      </c>
      <c r="G177" s="39">
        <v>45364.574147685184</v>
      </c>
      <c r="H177" s="40">
        <v>55270</v>
      </c>
      <c r="I177" s="41">
        <v>0</v>
      </c>
      <c r="J177" s="41">
        <v>0</v>
      </c>
      <c r="K177" s="41">
        <v>0</v>
      </c>
      <c r="L177" s="41">
        <v>0</v>
      </c>
      <c r="M177" s="41">
        <v>0</v>
      </c>
      <c r="N177" s="41">
        <v>0</v>
      </c>
      <c r="O177" s="41">
        <v>0</v>
      </c>
      <c r="P177" s="41">
        <v>55270</v>
      </c>
      <c r="Q177" s="41">
        <v>55270</v>
      </c>
      <c r="R177" s="37" t="s">
        <v>507</v>
      </c>
      <c r="S177" s="36" t="s">
        <v>464</v>
      </c>
      <c r="T177" s="36" t="b">
        <v>0</v>
      </c>
      <c r="U177" s="36" t="s">
        <v>508</v>
      </c>
      <c r="V177" s="35">
        <v>0</v>
      </c>
      <c r="W177" s="36"/>
      <c r="X177" s="36"/>
      <c r="Y177" s="36"/>
      <c r="Z177" s="35">
        <v>0</v>
      </c>
      <c r="AA177" s="35">
        <v>55270</v>
      </c>
      <c r="AB177" s="35">
        <v>0</v>
      </c>
      <c r="AC177" s="35">
        <v>0</v>
      </c>
      <c r="AD177" s="35">
        <v>0</v>
      </c>
      <c r="AE177" s="35">
        <v>0</v>
      </c>
      <c r="AF177" s="35">
        <v>0</v>
      </c>
      <c r="AG177" s="35">
        <v>0</v>
      </c>
      <c r="AH177" s="35">
        <v>0</v>
      </c>
      <c r="AI177" s="35">
        <v>0</v>
      </c>
      <c r="AJ177" s="35">
        <v>0</v>
      </c>
      <c r="AK177" s="35">
        <v>0</v>
      </c>
      <c r="AL177" s="35">
        <v>0</v>
      </c>
      <c r="AM177" s="35">
        <v>55270</v>
      </c>
      <c r="AN177" s="35">
        <v>0</v>
      </c>
      <c r="AO177" s="35" t="s">
        <v>633</v>
      </c>
      <c r="AP177" s="35" t="s">
        <v>564</v>
      </c>
      <c r="AQ177" s="35" t="s">
        <v>602</v>
      </c>
      <c r="AR177" s="35" t="s">
        <v>522</v>
      </c>
      <c r="AS177" s="35">
        <v>0</v>
      </c>
      <c r="AT177" s="35">
        <v>0</v>
      </c>
      <c r="AU177" s="36"/>
      <c r="AV177" s="36"/>
      <c r="AW177" s="36"/>
      <c r="AX177" s="36"/>
      <c r="AY177" s="36"/>
      <c r="AZ177" s="35">
        <v>0</v>
      </c>
      <c r="BA177" s="36"/>
      <c r="BB177" s="36"/>
      <c r="BC177" s="36"/>
      <c r="BD177" s="36"/>
      <c r="BE177" s="36"/>
      <c r="BF177" s="42">
        <v>45596</v>
      </c>
    </row>
    <row r="178" spans="1:58" s="34" customFormat="1" x14ac:dyDescent="0.35">
      <c r="A178" s="18">
        <v>891300047</v>
      </c>
      <c r="B178" s="19" t="s">
        <v>239</v>
      </c>
      <c r="C178" s="38" t="s">
        <v>148</v>
      </c>
      <c r="D178" s="38" t="s">
        <v>418</v>
      </c>
      <c r="E178" s="39">
        <v>45150.3933680556</v>
      </c>
      <c r="F178" s="39">
        <v>45426.342708333301</v>
      </c>
      <c r="G178" s="39">
        <v>45422.656326354168</v>
      </c>
      <c r="H178" s="40">
        <v>248243</v>
      </c>
      <c r="I178" s="41">
        <v>0</v>
      </c>
      <c r="J178" s="41">
        <v>0</v>
      </c>
      <c r="K178" s="41">
        <v>0</v>
      </c>
      <c r="L178" s="41">
        <v>0</v>
      </c>
      <c r="M178" s="41">
        <v>0</v>
      </c>
      <c r="N178" s="41">
        <v>0</v>
      </c>
      <c r="O178" s="41">
        <v>0</v>
      </c>
      <c r="P178" s="41">
        <v>248243</v>
      </c>
      <c r="Q178" s="41">
        <v>248243</v>
      </c>
      <c r="R178" s="37" t="s">
        <v>507</v>
      </c>
      <c r="S178" s="36" t="s">
        <v>464</v>
      </c>
      <c r="T178" s="36" t="b">
        <v>0</v>
      </c>
      <c r="U178" s="36" t="s">
        <v>508</v>
      </c>
      <c r="V178" s="35">
        <v>0</v>
      </c>
      <c r="W178" s="36"/>
      <c r="X178" s="36"/>
      <c r="Y178" s="36"/>
      <c r="Z178" s="35">
        <v>0</v>
      </c>
      <c r="AA178" s="35">
        <v>248243</v>
      </c>
      <c r="AB178" s="35">
        <v>0</v>
      </c>
      <c r="AC178" s="35">
        <v>0</v>
      </c>
      <c r="AD178" s="35">
        <v>0</v>
      </c>
      <c r="AE178" s="35">
        <v>0</v>
      </c>
      <c r="AF178" s="35">
        <v>0</v>
      </c>
      <c r="AG178" s="35">
        <v>0</v>
      </c>
      <c r="AH178" s="35">
        <v>0</v>
      </c>
      <c r="AI178" s="35">
        <v>0</v>
      </c>
      <c r="AJ178" s="35">
        <v>0</v>
      </c>
      <c r="AK178" s="35">
        <v>0</v>
      </c>
      <c r="AL178" s="35">
        <v>0</v>
      </c>
      <c r="AM178" s="35">
        <v>248243</v>
      </c>
      <c r="AN178" s="35">
        <v>0</v>
      </c>
      <c r="AO178" s="35" t="s">
        <v>634</v>
      </c>
      <c r="AP178" s="35" t="s">
        <v>564</v>
      </c>
      <c r="AQ178" s="35" t="s">
        <v>602</v>
      </c>
      <c r="AR178" s="35" t="s">
        <v>522</v>
      </c>
      <c r="AS178" s="35">
        <v>0</v>
      </c>
      <c r="AT178" s="35">
        <v>0</v>
      </c>
      <c r="AU178" s="36"/>
      <c r="AV178" s="36"/>
      <c r="AW178" s="36"/>
      <c r="AX178" s="36"/>
      <c r="AY178" s="36"/>
      <c r="AZ178" s="35">
        <v>0</v>
      </c>
      <c r="BA178" s="36"/>
      <c r="BB178" s="36"/>
      <c r="BC178" s="36"/>
      <c r="BD178" s="36"/>
      <c r="BE178" s="36"/>
      <c r="BF178" s="42">
        <v>45596</v>
      </c>
    </row>
    <row r="179" spans="1:58" s="34" customFormat="1" x14ac:dyDescent="0.35">
      <c r="A179" s="18">
        <v>891300047</v>
      </c>
      <c r="B179" s="19" t="s">
        <v>239</v>
      </c>
      <c r="C179" s="38" t="s">
        <v>190</v>
      </c>
      <c r="D179" s="38" t="s">
        <v>419</v>
      </c>
      <c r="E179" s="39">
        <v>45399.711446759298</v>
      </c>
      <c r="F179" s="39">
        <v>45426.3515162037</v>
      </c>
      <c r="G179" s="39">
        <v>45537.291666666664</v>
      </c>
      <c r="H179" s="40">
        <v>142618</v>
      </c>
      <c r="I179" s="41">
        <v>0</v>
      </c>
      <c r="J179" s="41">
        <v>0</v>
      </c>
      <c r="K179" s="41">
        <v>0</v>
      </c>
      <c r="L179" s="41">
        <v>0</v>
      </c>
      <c r="M179" s="41">
        <v>0</v>
      </c>
      <c r="N179" s="41">
        <v>0</v>
      </c>
      <c r="O179" s="41">
        <v>0</v>
      </c>
      <c r="P179" s="41">
        <v>142618</v>
      </c>
      <c r="Q179" s="41">
        <v>142618</v>
      </c>
      <c r="R179" s="36" t="s">
        <v>511</v>
      </c>
      <c r="S179" s="36" t="s">
        <v>465</v>
      </c>
      <c r="T179" s="36" t="b">
        <v>0</v>
      </c>
      <c r="U179" s="36" t="s">
        <v>510</v>
      </c>
      <c r="V179" s="35">
        <v>0</v>
      </c>
      <c r="W179" s="36"/>
      <c r="X179" s="36"/>
      <c r="Y179" s="36"/>
      <c r="Z179" s="35">
        <v>0</v>
      </c>
      <c r="AA179" s="35">
        <v>0</v>
      </c>
      <c r="AB179" s="35">
        <v>0</v>
      </c>
      <c r="AC179" s="35">
        <v>0</v>
      </c>
      <c r="AD179" s="35">
        <v>0</v>
      </c>
      <c r="AE179" s="35">
        <v>0</v>
      </c>
      <c r="AF179" s="35">
        <v>142618</v>
      </c>
      <c r="AG179" s="35">
        <v>0</v>
      </c>
      <c r="AH179" s="35">
        <v>0</v>
      </c>
      <c r="AI179" s="35">
        <v>142618</v>
      </c>
      <c r="AJ179" s="35">
        <v>142618</v>
      </c>
      <c r="AK179" s="35">
        <v>0</v>
      </c>
      <c r="AL179" s="35">
        <v>0</v>
      </c>
      <c r="AM179" s="35">
        <v>0</v>
      </c>
      <c r="AN179" s="35">
        <v>0</v>
      </c>
      <c r="AO179" s="35"/>
      <c r="AP179" s="35"/>
      <c r="AQ179" s="35"/>
      <c r="AR179" s="35"/>
      <c r="AS179" s="35">
        <v>142618</v>
      </c>
      <c r="AT179" s="35">
        <v>0</v>
      </c>
      <c r="AU179" s="36"/>
      <c r="AV179" s="36"/>
      <c r="AW179" s="36"/>
      <c r="AX179" s="36"/>
      <c r="AY179" s="36"/>
      <c r="AZ179" s="35">
        <v>0</v>
      </c>
      <c r="BA179" s="36"/>
      <c r="BB179" s="36"/>
      <c r="BC179" s="36"/>
      <c r="BD179" s="36"/>
      <c r="BE179" s="36"/>
      <c r="BF179" s="42">
        <v>45596</v>
      </c>
    </row>
    <row r="180" spans="1:58" s="34" customFormat="1" x14ac:dyDescent="0.35">
      <c r="A180" s="18">
        <v>891300047</v>
      </c>
      <c r="B180" s="19" t="s">
        <v>239</v>
      </c>
      <c r="C180" s="38" t="s">
        <v>189</v>
      </c>
      <c r="D180" s="38" t="s">
        <v>420</v>
      </c>
      <c r="E180" s="39">
        <v>45360.482951388898</v>
      </c>
      <c r="F180" s="39">
        <v>45426.414247685199</v>
      </c>
      <c r="G180" s="39">
        <v>45426.408905405093</v>
      </c>
      <c r="H180" s="40">
        <v>20923</v>
      </c>
      <c r="I180" s="41">
        <v>0</v>
      </c>
      <c r="J180" s="41">
        <v>0</v>
      </c>
      <c r="K180" s="41">
        <v>0</v>
      </c>
      <c r="L180" s="41">
        <v>0</v>
      </c>
      <c r="M180" s="41">
        <v>0</v>
      </c>
      <c r="N180" s="41">
        <v>0</v>
      </c>
      <c r="O180" s="41">
        <v>0</v>
      </c>
      <c r="P180" s="41">
        <v>20923</v>
      </c>
      <c r="Q180" s="41">
        <v>20923</v>
      </c>
      <c r="R180" s="37" t="s">
        <v>507</v>
      </c>
      <c r="S180" s="36" t="s">
        <v>464</v>
      </c>
      <c r="T180" s="36" t="b">
        <v>0</v>
      </c>
      <c r="U180" s="36" t="s">
        <v>508</v>
      </c>
      <c r="V180" s="35">
        <v>0</v>
      </c>
      <c r="W180" s="36"/>
      <c r="X180" s="36"/>
      <c r="Y180" s="36"/>
      <c r="Z180" s="35">
        <v>0</v>
      </c>
      <c r="AA180" s="35">
        <v>20923</v>
      </c>
      <c r="AB180" s="35">
        <v>0</v>
      </c>
      <c r="AC180" s="35">
        <v>0</v>
      </c>
      <c r="AD180" s="35">
        <v>0</v>
      </c>
      <c r="AE180" s="35">
        <v>0</v>
      </c>
      <c r="AF180" s="35">
        <v>0</v>
      </c>
      <c r="AG180" s="35">
        <v>0</v>
      </c>
      <c r="AH180" s="35">
        <v>0</v>
      </c>
      <c r="AI180" s="35">
        <v>0</v>
      </c>
      <c r="AJ180" s="35">
        <v>0</v>
      </c>
      <c r="AK180" s="35">
        <v>0</v>
      </c>
      <c r="AL180" s="35">
        <v>0</v>
      </c>
      <c r="AM180" s="35">
        <v>20923</v>
      </c>
      <c r="AN180" s="35">
        <v>0</v>
      </c>
      <c r="AO180" s="35" t="s">
        <v>635</v>
      </c>
      <c r="AP180" s="35" t="s">
        <v>564</v>
      </c>
      <c r="AQ180" s="35" t="s">
        <v>602</v>
      </c>
      <c r="AR180" s="35" t="s">
        <v>522</v>
      </c>
      <c r="AS180" s="35">
        <v>0</v>
      </c>
      <c r="AT180" s="35">
        <v>0</v>
      </c>
      <c r="AU180" s="36"/>
      <c r="AV180" s="36"/>
      <c r="AW180" s="36"/>
      <c r="AX180" s="36"/>
      <c r="AY180" s="36"/>
      <c r="AZ180" s="35">
        <v>0</v>
      </c>
      <c r="BA180" s="36"/>
      <c r="BB180" s="36"/>
      <c r="BC180" s="36"/>
      <c r="BD180" s="36"/>
      <c r="BE180" s="36"/>
      <c r="BF180" s="42">
        <v>45596</v>
      </c>
    </row>
    <row r="181" spans="1:58" s="34" customFormat="1" x14ac:dyDescent="0.35">
      <c r="A181" s="18">
        <v>891300047</v>
      </c>
      <c r="B181" s="19" t="s">
        <v>239</v>
      </c>
      <c r="C181" s="38" t="s">
        <v>191</v>
      </c>
      <c r="D181" s="38" t="s">
        <v>421</v>
      </c>
      <c r="E181" s="39">
        <v>45412.513518518499</v>
      </c>
      <c r="F181" s="39">
        <v>45426.604201388902</v>
      </c>
      <c r="G181" s="39">
        <v>45537.291666666664</v>
      </c>
      <c r="H181" s="40">
        <v>37760520</v>
      </c>
      <c r="I181" s="41">
        <v>0</v>
      </c>
      <c r="J181" s="41">
        <v>0</v>
      </c>
      <c r="K181" s="41">
        <v>0</v>
      </c>
      <c r="L181" s="41">
        <v>0</v>
      </c>
      <c r="M181" s="41">
        <v>0</v>
      </c>
      <c r="N181" s="41">
        <v>0</v>
      </c>
      <c r="O181" s="41">
        <v>0</v>
      </c>
      <c r="P181" s="41">
        <v>37760520</v>
      </c>
      <c r="Q181" s="41">
        <v>37760520</v>
      </c>
      <c r="R181" s="36" t="s">
        <v>513</v>
      </c>
      <c r="S181" s="36" t="s">
        <v>466</v>
      </c>
      <c r="T181" s="36" t="b">
        <v>0</v>
      </c>
      <c r="U181" s="36" t="s">
        <v>513</v>
      </c>
      <c r="V181" s="35">
        <v>0</v>
      </c>
      <c r="W181" s="36"/>
      <c r="X181" s="36"/>
      <c r="Y181" s="36"/>
      <c r="Z181" s="35">
        <v>0</v>
      </c>
      <c r="AA181" s="35">
        <v>0</v>
      </c>
      <c r="AB181" s="35">
        <v>0</v>
      </c>
      <c r="AC181" s="35">
        <v>0</v>
      </c>
      <c r="AD181" s="35">
        <v>0</v>
      </c>
      <c r="AE181" s="35">
        <v>1786593</v>
      </c>
      <c r="AF181" s="35">
        <v>35973927</v>
      </c>
      <c r="AG181" s="35">
        <v>0</v>
      </c>
      <c r="AH181" s="35">
        <v>0</v>
      </c>
      <c r="AI181" s="35">
        <v>37760520</v>
      </c>
      <c r="AJ181" s="35">
        <v>37760520</v>
      </c>
      <c r="AK181" s="35">
        <v>0</v>
      </c>
      <c r="AL181" s="35">
        <v>0</v>
      </c>
      <c r="AM181" s="35">
        <v>0</v>
      </c>
      <c r="AN181" s="35">
        <v>1786593</v>
      </c>
      <c r="AO181" s="35" t="s">
        <v>667</v>
      </c>
      <c r="AP181" s="35" t="s">
        <v>659</v>
      </c>
      <c r="AQ181" s="35" t="s">
        <v>602</v>
      </c>
      <c r="AR181" s="35" t="s">
        <v>654</v>
      </c>
      <c r="AS181" s="35">
        <v>35254448</v>
      </c>
      <c r="AT181" s="35">
        <v>0</v>
      </c>
      <c r="AU181" s="36"/>
      <c r="AV181" s="36"/>
      <c r="AW181" s="36"/>
      <c r="AX181" s="36"/>
      <c r="AY181" s="36"/>
      <c r="AZ181" s="35">
        <v>0</v>
      </c>
      <c r="BA181" s="36"/>
      <c r="BB181" s="36"/>
      <c r="BC181" s="36"/>
      <c r="BD181" s="36"/>
      <c r="BE181" s="36"/>
      <c r="BF181" s="42">
        <v>45596</v>
      </c>
    </row>
    <row r="182" spans="1:58" s="34" customFormat="1" x14ac:dyDescent="0.35">
      <c r="A182" s="18">
        <v>891300047</v>
      </c>
      <c r="B182" s="19" t="s">
        <v>239</v>
      </c>
      <c r="C182" s="38" t="s">
        <v>192</v>
      </c>
      <c r="D182" s="38" t="s">
        <v>422</v>
      </c>
      <c r="E182" s="39">
        <v>45412.592361111099</v>
      </c>
      <c r="F182" s="39">
        <v>45426.604201388902</v>
      </c>
      <c r="G182" s="39">
        <v>45537.291666666664</v>
      </c>
      <c r="H182" s="40">
        <v>2384484</v>
      </c>
      <c r="I182" s="41">
        <v>0</v>
      </c>
      <c r="J182" s="41">
        <v>0</v>
      </c>
      <c r="K182" s="41">
        <v>0</v>
      </c>
      <c r="L182" s="41">
        <v>0</v>
      </c>
      <c r="M182" s="41">
        <v>0</v>
      </c>
      <c r="N182" s="41">
        <v>0</v>
      </c>
      <c r="O182" s="41">
        <v>0</v>
      </c>
      <c r="P182" s="41">
        <v>2384484</v>
      </c>
      <c r="Q182" s="41">
        <v>2384484</v>
      </c>
      <c r="R182" s="36" t="s">
        <v>511</v>
      </c>
      <c r="S182" s="36" t="s">
        <v>465</v>
      </c>
      <c r="T182" s="36" t="b">
        <v>0</v>
      </c>
      <c r="U182" s="36" t="s">
        <v>511</v>
      </c>
      <c r="V182" s="35">
        <v>0</v>
      </c>
      <c r="W182" s="36"/>
      <c r="X182" s="36"/>
      <c r="Y182" s="36"/>
      <c r="Z182" s="35">
        <v>0</v>
      </c>
      <c r="AA182" s="35">
        <v>0</v>
      </c>
      <c r="AB182" s="35">
        <v>0</v>
      </c>
      <c r="AC182" s="35">
        <v>0</v>
      </c>
      <c r="AD182" s="35">
        <v>0</v>
      </c>
      <c r="AE182" s="35">
        <v>0</v>
      </c>
      <c r="AF182" s="35">
        <v>2384484</v>
      </c>
      <c r="AG182" s="35">
        <v>0</v>
      </c>
      <c r="AH182" s="35">
        <v>0</v>
      </c>
      <c r="AI182" s="35">
        <v>2673484</v>
      </c>
      <c r="AJ182" s="35">
        <v>2673484</v>
      </c>
      <c r="AK182" s="35">
        <v>0</v>
      </c>
      <c r="AL182" s="35">
        <v>0</v>
      </c>
      <c r="AM182" s="35">
        <v>0</v>
      </c>
      <c r="AN182" s="35">
        <v>0</v>
      </c>
      <c r="AO182" s="35"/>
      <c r="AP182" s="35"/>
      <c r="AQ182" s="35"/>
      <c r="AR182" s="35"/>
      <c r="AS182" s="35">
        <v>2331014</v>
      </c>
      <c r="AT182" s="35">
        <v>0</v>
      </c>
      <c r="AU182" s="36"/>
      <c r="AV182" s="36"/>
      <c r="AW182" s="36"/>
      <c r="AX182" s="36"/>
      <c r="AY182" s="36"/>
      <c r="AZ182" s="35">
        <v>0</v>
      </c>
      <c r="BA182" s="36"/>
      <c r="BB182" s="36"/>
      <c r="BC182" s="36"/>
      <c r="BD182" s="36"/>
      <c r="BE182" s="36"/>
      <c r="BF182" s="42">
        <v>45596</v>
      </c>
    </row>
    <row r="183" spans="1:58" s="34" customFormat="1" x14ac:dyDescent="0.35">
      <c r="A183" s="18">
        <v>891300047</v>
      </c>
      <c r="B183" s="19" t="s">
        <v>239</v>
      </c>
      <c r="C183" s="38" t="s">
        <v>193</v>
      </c>
      <c r="D183" s="38" t="s">
        <v>423</v>
      </c>
      <c r="E183" s="39">
        <v>45412.692442129599</v>
      </c>
      <c r="F183" s="39">
        <v>45426.604201388902</v>
      </c>
      <c r="G183" s="39">
        <v>45537.291666666664</v>
      </c>
      <c r="H183" s="40">
        <v>1317380</v>
      </c>
      <c r="I183" s="41">
        <v>0</v>
      </c>
      <c r="J183" s="41">
        <v>0</v>
      </c>
      <c r="K183" s="41">
        <v>0</v>
      </c>
      <c r="L183" s="41">
        <v>0</v>
      </c>
      <c r="M183" s="41">
        <v>0</v>
      </c>
      <c r="N183" s="41">
        <v>0</v>
      </c>
      <c r="O183" s="41">
        <v>0</v>
      </c>
      <c r="P183" s="41">
        <v>1317380</v>
      </c>
      <c r="Q183" s="41">
        <v>1317380</v>
      </c>
      <c r="R183" s="37" t="s">
        <v>507</v>
      </c>
      <c r="S183" s="36" t="s">
        <v>464</v>
      </c>
      <c r="T183" s="36" t="b">
        <v>0</v>
      </c>
      <c r="U183" s="36" t="s">
        <v>507</v>
      </c>
      <c r="V183" s="35">
        <v>0</v>
      </c>
      <c r="W183" s="36"/>
      <c r="X183" s="36"/>
      <c r="Y183" s="36"/>
      <c r="Z183" s="35">
        <v>0</v>
      </c>
      <c r="AA183" s="35">
        <v>1317380</v>
      </c>
      <c r="AB183" s="35">
        <v>0</v>
      </c>
      <c r="AC183" s="35">
        <v>0</v>
      </c>
      <c r="AD183" s="35">
        <v>0</v>
      </c>
      <c r="AE183" s="35">
        <v>0</v>
      </c>
      <c r="AF183" s="35">
        <v>0</v>
      </c>
      <c r="AG183" s="35">
        <v>0</v>
      </c>
      <c r="AH183" s="35">
        <v>0</v>
      </c>
      <c r="AI183" s="35">
        <v>0</v>
      </c>
      <c r="AJ183" s="35">
        <v>0</v>
      </c>
      <c r="AK183" s="35">
        <v>0</v>
      </c>
      <c r="AL183" s="35">
        <v>0</v>
      </c>
      <c r="AM183" s="35">
        <v>1444380</v>
      </c>
      <c r="AN183" s="35">
        <v>0</v>
      </c>
      <c r="AO183" s="35" t="s">
        <v>636</v>
      </c>
      <c r="AP183" s="35" t="s">
        <v>564</v>
      </c>
      <c r="AQ183" s="35" t="s">
        <v>602</v>
      </c>
      <c r="AR183" s="35" t="s">
        <v>522</v>
      </c>
      <c r="AS183" s="35">
        <v>0</v>
      </c>
      <c r="AT183" s="35">
        <v>0</v>
      </c>
      <c r="AU183" s="36"/>
      <c r="AV183" s="36"/>
      <c r="AW183" s="36"/>
      <c r="AX183" s="36"/>
      <c r="AY183" s="36"/>
      <c r="AZ183" s="35">
        <v>0</v>
      </c>
      <c r="BA183" s="36"/>
      <c r="BB183" s="36"/>
      <c r="BC183" s="36"/>
      <c r="BD183" s="36"/>
      <c r="BE183" s="36"/>
      <c r="BF183" s="42">
        <v>45596</v>
      </c>
    </row>
    <row r="184" spans="1:58" s="34" customFormat="1" x14ac:dyDescent="0.35">
      <c r="A184" s="18">
        <v>891300047</v>
      </c>
      <c r="B184" s="19" t="s">
        <v>239</v>
      </c>
      <c r="C184" s="38" t="s">
        <v>195</v>
      </c>
      <c r="D184" s="38" t="s">
        <v>424</v>
      </c>
      <c r="E184" s="39">
        <v>45447.419398148202</v>
      </c>
      <c r="F184" s="39">
        <v>45486.504837963003</v>
      </c>
      <c r="G184" s="39">
        <v>45488.291666666664</v>
      </c>
      <c r="H184" s="40">
        <v>52000</v>
      </c>
      <c r="I184" s="41">
        <v>0</v>
      </c>
      <c r="J184" s="41">
        <v>0</v>
      </c>
      <c r="K184" s="41">
        <v>0</v>
      </c>
      <c r="L184" s="41">
        <v>0</v>
      </c>
      <c r="M184" s="41">
        <v>0</v>
      </c>
      <c r="N184" s="41">
        <v>0</v>
      </c>
      <c r="O184" s="41">
        <v>0</v>
      </c>
      <c r="P184" s="41">
        <v>52000</v>
      </c>
      <c r="Q184" s="41">
        <v>52000</v>
      </c>
      <c r="R184" s="36" t="s">
        <v>511</v>
      </c>
      <c r="S184" s="36" t="s">
        <v>465</v>
      </c>
      <c r="T184" s="36" t="b">
        <v>0</v>
      </c>
      <c r="U184" s="36" t="s">
        <v>511</v>
      </c>
      <c r="V184" s="35">
        <v>52000</v>
      </c>
      <c r="W184" s="36">
        <v>1222505561</v>
      </c>
      <c r="X184" s="36"/>
      <c r="Y184" s="36"/>
      <c r="Z184" s="35">
        <v>0</v>
      </c>
      <c r="AA184" s="35">
        <v>0</v>
      </c>
      <c r="AB184" s="35">
        <v>0</v>
      </c>
      <c r="AC184" s="35">
        <v>0</v>
      </c>
      <c r="AD184" s="35">
        <v>0</v>
      </c>
      <c r="AE184" s="35">
        <v>0</v>
      </c>
      <c r="AF184" s="35">
        <v>52000</v>
      </c>
      <c r="AG184" s="35">
        <v>0</v>
      </c>
      <c r="AH184" s="35">
        <v>0</v>
      </c>
      <c r="AI184" s="35">
        <v>52000</v>
      </c>
      <c r="AJ184" s="35">
        <v>52000</v>
      </c>
      <c r="AK184" s="35">
        <v>0</v>
      </c>
      <c r="AL184" s="35">
        <v>0</v>
      </c>
      <c r="AM184" s="35">
        <v>0</v>
      </c>
      <c r="AN184" s="35">
        <v>0</v>
      </c>
      <c r="AO184" s="35"/>
      <c r="AP184" s="35"/>
      <c r="AQ184" s="35"/>
      <c r="AR184" s="35"/>
      <c r="AS184" s="35">
        <v>52000</v>
      </c>
      <c r="AT184" s="35">
        <v>0</v>
      </c>
      <c r="AU184" s="36"/>
      <c r="AV184" s="36"/>
      <c r="AW184" s="36"/>
      <c r="AX184" s="36"/>
      <c r="AY184" s="36"/>
      <c r="AZ184" s="35">
        <v>0</v>
      </c>
      <c r="BA184" s="36"/>
      <c r="BB184" s="36"/>
      <c r="BC184" s="36"/>
      <c r="BD184" s="36"/>
      <c r="BE184" s="36"/>
      <c r="BF184" s="42">
        <v>45596</v>
      </c>
    </row>
    <row r="185" spans="1:58" s="34" customFormat="1" x14ac:dyDescent="0.35">
      <c r="A185" s="18">
        <v>891300047</v>
      </c>
      <c r="B185" s="19" t="s">
        <v>239</v>
      </c>
      <c r="C185" s="38" t="s">
        <v>196</v>
      </c>
      <c r="D185" s="38" t="s">
        <v>425</v>
      </c>
      <c r="E185" s="39">
        <v>45447.487060185202</v>
      </c>
      <c r="F185" s="39">
        <v>45486.504837963003</v>
      </c>
      <c r="G185" s="39">
        <v>45488.291666666664</v>
      </c>
      <c r="H185" s="40">
        <v>52000</v>
      </c>
      <c r="I185" s="41">
        <v>0</v>
      </c>
      <c r="J185" s="41">
        <v>0</v>
      </c>
      <c r="K185" s="41">
        <v>0</v>
      </c>
      <c r="L185" s="41">
        <v>0</v>
      </c>
      <c r="M185" s="41">
        <v>0</v>
      </c>
      <c r="N185" s="41">
        <v>0</v>
      </c>
      <c r="O185" s="41">
        <v>0</v>
      </c>
      <c r="P185" s="41">
        <v>52000</v>
      </c>
      <c r="Q185" s="41">
        <v>52000</v>
      </c>
      <c r="R185" s="36" t="s">
        <v>511</v>
      </c>
      <c r="S185" s="36" t="s">
        <v>465</v>
      </c>
      <c r="T185" s="36" t="b">
        <v>0</v>
      </c>
      <c r="U185" s="36" t="s">
        <v>511</v>
      </c>
      <c r="V185" s="35">
        <v>52000</v>
      </c>
      <c r="W185" s="36">
        <v>1222505499</v>
      </c>
      <c r="X185" s="36"/>
      <c r="Y185" s="36"/>
      <c r="Z185" s="35">
        <v>0</v>
      </c>
      <c r="AA185" s="35">
        <v>0</v>
      </c>
      <c r="AB185" s="35">
        <v>0</v>
      </c>
      <c r="AC185" s="35">
        <v>0</v>
      </c>
      <c r="AD185" s="35">
        <v>0</v>
      </c>
      <c r="AE185" s="35">
        <v>0</v>
      </c>
      <c r="AF185" s="35">
        <v>52000</v>
      </c>
      <c r="AG185" s="35">
        <v>0</v>
      </c>
      <c r="AH185" s="35">
        <v>0</v>
      </c>
      <c r="AI185" s="35">
        <v>52000</v>
      </c>
      <c r="AJ185" s="35">
        <v>52000</v>
      </c>
      <c r="AK185" s="35">
        <v>0</v>
      </c>
      <c r="AL185" s="35">
        <v>0</v>
      </c>
      <c r="AM185" s="35">
        <v>0</v>
      </c>
      <c r="AN185" s="35">
        <v>0</v>
      </c>
      <c r="AO185" s="35"/>
      <c r="AP185" s="35"/>
      <c r="AQ185" s="35"/>
      <c r="AR185" s="35"/>
      <c r="AS185" s="35">
        <v>52000</v>
      </c>
      <c r="AT185" s="35">
        <v>0</v>
      </c>
      <c r="AU185" s="36"/>
      <c r="AV185" s="36"/>
      <c r="AW185" s="36"/>
      <c r="AX185" s="36"/>
      <c r="AY185" s="36"/>
      <c r="AZ185" s="35">
        <v>0</v>
      </c>
      <c r="BA185" s="36"/>
      <c r="BB185" s="36"/>
      <c r="BC185" s="36"/>
      <c r="BD185" s="36"/>
      <c r="BE185" s="36"/>
      <c r="BF185" s="42">
        <v>45596</v>
      </c>
    </row>
    <row r="186" spans="1:58" s="34" customFormat="1" x14ac:dyDescent="0.35">
      <c r="A186" s="18">
        <v>891300047</v>
      </c>
      <c r="B186" s="19" t="s">
        <v>239</v>
      </c>
      <c r="C186" s="38" t="s">
        <v>198</v>
      </c>
      <c r="D186" s="38" t="s">
        <v>426</v>
      </c>
      <c r="E186" s="39">
        <v>45454.693460648101</v>
      </c>
      <c r="F186" s="39">
        <v>45486.504837963003</v>
      </c>
      <c r="G186" s="39">
        <v>45488.291666666664</v>
      </c>
      <c r="H186" s="40">
        <v>581426</v>
      </c>
      <c r="I186" s="41">
        <v>0</v>
      </c>
      <c r="J186" s="41">
        <v>0</v>
      </c>
      <c r="K186" s="41">
        <v>0</v>
      </c>
      <c r="L186" s="41">
        <v>0</v>
      </c>
      <c r="M186" s="41">
        <v>0</v>
      </c>
      <c r="N186" s="41">
        <v>0</v>
      </c>
      <c r="O186" s="41">
        <v>0</v>
      </c>
      <c r="P186" s="41">
        <v>581426</v>
      </c>
      <c r="Q186" s="41">
        <v>581426</v>
      </c>
      <c r="R186" s="36" t="s">
        <v>511</v>
      </c>
      <c r="S186" s="36" t="s">
        <v>465</v>
      </c>
      <c r="T186" s="36" t="b">
        <v>0</v>
      </c>
      <c r="U186" s="36" t="s">
        <v>511</v>
      </c>
      <c r="V186" s="35">
        <v>569797</v>
      </c>
      <c r="W186" s="36">
        <v>1222515350</v>
      </c>
      <c r="X186" s="36"/>
      <c r="Y186" s="36"/>
      <c r="Z186" s="35">
        <v>0</v>
      </c>
      <c r="AA186" s="35">
        <v>0</v>
      </c>
      <c r="AB186" s="35">
        <v>0</v>
      </c>
      <c r="AC186" s="35">
        <v>0</v>
      </c>
      <c r="AD186" s="35">
        <v>0</v>
      </c>
      <c r="AE186" s="35">
        <v>0</v>
      </c>
      <c r="AF186" s="35">
        <v>581426</v>
      </c>
      <c r="AG186" s="35">
        <v>0</v>
      </c>
      <c r="AH186" s="35">
        <v>0</v>
      </c>
      <c r="AI186" s="35">
        <v>581426</v>
      </c>
      <c r="AJ186" s="35">
        <v>581426</v>
      </c>
      <c r="AK186" s="35">
        <v>0</v>
      </c>
      <c r="AL186" s="35">
        <v>0</v>
      </c>
      <c r="AM186" s="35">
        <v>0</v>
      </c>
      <c r="AN186" s="35">
        <v>0</v>
      </c>
      <c r="AO186" s="35"/>
      <c r="AP186" s="35"/>
      <c r="AQ186" s="35"/>
      <c r="AR186" s="35"/>
      <c r="AS186" s="35">
        <v>569797</v>
      </c>
      <c r="AT186" s="35">
        <v>0</v>
      </c>
      <c r="AU186" s="36"/>
      <c r="AV186" s="36"/>
      <c r="AW186" s="36"/>
      <c r="AX186" s="36"/>
      <c r="AY186" s="36"/>
      <c r="AZ186" s="35">
        <v>0</v>
      </c>
      <c r="BA186" s="36"/>
      <c r="BB186" s="36"/>
      <c r="BC186" s="36"/>
      <c r="BD186" s="36"/>
      <c r="BE186" s="36"/>
      <c r="BF186" s="42">
        <v>45596</v>
      </c>
    </row>
    <row r="187" spans="1:58" s="34" customFormat="1" x14ac:dyDescent="0.35">
      <c r="A187" s="18">
        <v>891300047</v>
      </c>
      <c r="B187" s="19" t="s">
        <v>239</v>
      </c>
      <c r="C187" s="38" t="s">
        <v>199</v>
      </c>
      <c r="D187" s="38" t="s">
        <v>427</v>
      </c>
      <c r="E187" s="39">
        <v>45455.721875000003</v>
      </c>
      <c r="F187" s="39">
        <v>45486.504837963003</v>
      </c>
      <c r="G187" s="39">
        <v>45488.291666666664</v>
      </c>
      <c r="H187" s="40">
        <v>52000</v>
      </c>
      <c r="I187" s="41">
        <v>0</v>
      </c>
      <c r="J187" s="41">
        <v>0</v>
      </c>
      <c r="K187" s="41">
        <v>0</v>
      </c>
      <c r="L187" s="41">
        <v>0</v>
      </c>
      <c r="M187" s="41">
        <v>0</v>
      </c>
      <c r="N187" s="41">
        <v>0</v>
      </c>
      <c r="O187" s="41">
        <v>0</v>
      </c>
      <c r="P187" s="41">
        <v>52000</v>
      </c>
      <c r="Q187" s="41">
        <v>52000</v>
      </c>
      <c r="R187" s="36" t="s">
        <v>511</v>
      </c>
      <c r="S187" s="36" t="s">
        <v>465</v>
      </c>
      <c r="T187" s="36" t="b">
        <v>0</v>
      </c>
      <c r="U187" s="36" t="s">
        <v>511</v>
      </c>
      <c r="V187" s="35">
        <v>52000</v>
      </c>
      <c r="W187" s="36">
        <v>1222505512</v>
      </c>
      <c r="X187" s="36"/>
      <c r="Y187" s="36"/>
      <c r="Z187" s="35">
        <v>0</v>
      </c>
      <c r="AA187" s="35">
        <v>0</v>
      </c>
      <c r="AB187" s="35">
        <v>0</v>
      </c>
      <c r="AC187" s="35">
        <v>0</v>
      </c>
      <c r="AD187" s="35">
        <v>0</v>
      </c>
      <c r="AE187" s="35">
        <v>0</v>
      </c>
      <c r="AF187" s="35">
        <v>52000</v>
      </c>
      <c r="AG187" s="35">
        <v>0</v>
      </c>
      <c r="AH187" s="35">
        <v>0</v>
      </c>
      <c r="AI187" s="35">
        <v>52000</v>
      </c>
      <c r="AJ187" s="35">
        <v>52000</v>
      </c>
      <c r="AK187" s="35">
        <v>0</v>
      </c>
      <c r="AL187" s="35">
        <v>0</v>
      </c>
      <c r="AM187" s="35">
        <v>0</v>
      </c>
      <c r="AN187" s="35">
        <v>0</v>
      </c>
      <c r="AO187" s="35"/>
      <c r="AP187" s="35"/>
      <c r="AQ187" s="35"/>
      <c r="AR187" s="35"/>
      <c r="AS187" s="35">
        <v>52000</v>
      </c>
      <c r="AT187" s="35">
        <v>0</v>
      </c>
      <c r="AU187" s="36"/>
      <c r="AV187" s="36"/>
      <c r="AW187" s="36"/>
      <c r="AX187" s="36"/>
      <c r="AY187" s="36"/>
      <c r="AZ187" s="35">
        <v>0</v>
      </c>
      <c r="BA187" s="36"/>
      <c r="BB187" s="36"/>
      <c r="BC187" s="36"/>
      <c r="BD187" s="36"/>
      <c r="BE187" s="36"/>
      <c r="BF187" s="42">
        <v>45596</v>
      </c>
    </row>
    <row r="188" spans="1:58" s="34" customFormat="1" x14ac:dyDescent="0.35">
      <c r="A188" s="18">
        <v>891300047</v>
      </c>
      <c r="B188" s="19" t="s">
        <v>239</v>
      </c>
      <c r="C188" s="38" t="s">
        <v>200</v>
      </c>
      <c r="D188" s="38" t="s">
        <v>428</v>
      </c>
      <c r="E188" s="39">
        <v>45462.508993055599</v>
      </c>
      <c r="F188" s="39">
        <v>45486.504837963003</v>
      </c>
      <c r="G188" s="39">
        <v>45488.291666666664</v>
      </c>
      <c r="H188" s="40">
        <v>679076</v>
      </c>
      <c r="I188" s="41">
        <v>0</v>
      </c>
      <c r="J188" s="41">
        <v>0</v>
      </c>
      <c r="K188" s="41">
        <v>0</v>
      </c>
      <c r="L188" s="41">
        <v>0</v>
      </c>
      <c r="M188" s="41">
        <v>0</v>
      </c>
      <c r="N188" s="41">
        <v>0</v>
      </c>
      <c r="O188" s="41">
        <v>0</v>
      </c>
      <c r="P188" s="41">
        <v>679076</v>
      </c>
      <c r="Q188" s="41">
        <v>679076</v>
      </c>
      <c r="R188" s="37" t="s">
        <v>507</v>
      </c>
      <c r="S188" s="36" t="s">
        <v>464</v>
      </c>
      <c r="T188" s="36" t="b">
        <v>0</v>
      </c>
      <c r="U188" s="36" t="s">
        <v>508</v>
      </c>
      <c r="V188" s="35">
        <v>0</v>
      </c>
      <c r="W188" s="36"/>
      <c r="X188" s="36"/>
      <c r="Y188" s="36"/>
      <c r="Z188" s="35">
        <v>0</v>
      </c>
      <c r="AA188" s="35">
        <v>679076</v>
      </c>
      <c r="AB188" s="35">
        <v>0</v>
      </c>
      <c r="AC188" s="35">
        <v>0</v>
      </c>
      <c r="AD188" s="35">
        <v>0</v>
      </c>
      <c r="AE188" s="35">
        <v>0</v>
      </c>
      <c r="AF188" s="35">
        <v>0</v>
      </c>
      <c r="AG188" s="35">
        <v>0</v>
      </c>
      <c r="AH188" s="35">
        <v>0</v>
      </c>
      <c r="AI188" s="35">
        <v>0</v>
      </c>
      <c r="AJ188" s="35">
        <v>0</v>
      </c>
      <c r="AK188" s="35">
        <v>0</v>
      </c>
      <c r="AL188" s="35">
        <v>0</v>
      </c>
      <c r="AM188" s="35">
        <v>679076</v>
      </c>
      <c r="AN188" s="35">
        <v>0</v>
      </c>
      <c r="AO188" s="35" t="s">
        <v>637</v>
      </c>
      <c r="AP188" s="35" t="s">
        <v>564</v>
      </c>
      <c r="AQ188" s="35" t="s">
        <v>602</v>
      </c>
      <c r="AR188" s="35" t="s">
        <v>522</v>
      </c>
      <c r="AS188" s="35">
        <v>0</v>
      </c>
      <c r="AT188" s="35">
        <v>0</v>
      </c>
      <c r="AU188" s="36"/>
      <c r="AV188" s="36"/>
      <c r="AW188" s="36"/>
      <c r="AX188" s="36"/>
      <c r="AY188" s="36"/>
      <c r="AZ188" s="35">
        <v>0</v>
      </c>
      <c r="BA188" s="36"/>
      <c r="BB188" s="36"/>
      <c r="BC188" s="36"/>
      <c r="BD188" s="36"/>
      <c r="BE188" s="36"/>
      <c r="BF188" s="42">
        <v>45596</v>
      </c>
    </row>
    <row r="189" spans="1:58" s="34" customFormat="1" x14ac:dyDescent="0.35">
      <c r="A189" s="18">
        <v>891300047</v>
      </c>
      <c r="B189" s="19" t="s">
        <v>239</v>
      </c>
      <c r="C189" s="38" t="s">
        <v>201</v>
      </c>
      <c r="D189" s="38" t="s">
        <v>429</v>
      </c>
      <c r="E189" s="39">
        <v>45463.613900463002</v>
      </c>
      <c r="F189" s="39">
        <v>45486.504837963003</v>
      </c>
      <c r="G189" s="39">
        <v>45488.291666666664</v>
      </c>
      <c r="H189" s="40">
        <v>452049</v>
      </c>
      <c r="I189" s="41">
        <v>0</v>
      </c>
      <c r="J189" s="41">
        <v>0</v>
      </c>
      <c r="K189" s="41">
        <v>0</v>
      </c>
      <c r="L189" s="41">
        <v>0</v>
      </c>
      <c r="M189" s="41">
        <v>0</v>
      </c>
      <c r="N189" s="41">
        <v>0</v>
      </c>
      <c r="O189" s="41">
        <v>0</v>
      </c>
      <c r="P189" s="41">
        <v>452049</v>
      </c>
      <c r="Q189" s="41">
        <v>452049</v>
      </c>
      <c r="R189" s="37" t="s">
        <v>517</v>
      </c>
      <c r="S189" s="36" t="s">
        <v>465</v>
      </c>
      <c r="T189" s="36" t="b">
        <v>0</v>
      </c>
      <c r="U189" s="36" t="s">
        <v>511</v>
      </c>
      <c r="V189" s="35">
        <v>0</v>
      </c>
      <c r="W189" s="36"/>
      <c r="X189" s="36"/>
      <c r="Y189" s="36"/>
      <c r="Z189" s="35">
        <v>452049</v>
      </c>
      <c r="AA189" s="35">
        <v>0</v>
      </c>
      <c r="AB189" s="35">
        <v>0</v>
      </c>
      <c r="AC189" s="35">
        <v>0</v>
      </c>
      <c r="AD189" s="35">
        <v>0</v>
      </c>
      <c r="AE189" s="35">
        <v>0</v>
      </c>
      <c r="AF189" s="35">
        <v>0</v>
      </c>
      <c r="AG189" s="35">
        <v>0</v>
      </c>
      <c r="AH189" s="35">
        <v>0</v>
      </c>
      <c r="AI189" s="35">
        <v>452049</v>
      </c>
      <c r="AJ189" s="35">
        <v>452049</v>
      </c>
      <c r="AK189" s="35">
        <v>0</v>
      </c>
      <c r="AL189" s="35">
        <v>0</v>
      </c>
      <c r="AM189" s="35">
        <v>0</v>
      </c>
      <c r="AN189" s="35">
        <v>0</v>
      </c>
      <c r="AO189" s="35"/>
      <c r="AP189" s="35"/>
      <c r="AQ189" s="35"/>
      <c r="AR189" s="35"/>
      <c r="AS189" s="35">
        <v>443008</v>
      </c>
      <c r="AT189" s="35">
        <v>443008</v>
      </c>
      <c r="AU189" s="43">
        <v>9041</v>
      </c>
      <c r="AV189" s="36">
        <v>4800066015</v>
      </c>
      <c r="AW189" s="36"/>
      <c r="AX189" s="36" t="s">
        <v>501</v>
      </c>
      <c r="AY189" s="36"/>
      <c r="AZ189" s="35">
        <v>0</v>
      </c>
      <c r="BA189" s="36"/>
      <c r="BB189" s="36"/>
      <c r="BC189" s="36"/>
      <c r="BD189" s="36"/>
      <c r="BE189" s="36"/>
      <c r="BF189" s="42">
        <v>45596</v>
      </c>
    </row>
    <row r="190" spans="1:58" s="34" customFormat="1" x14ac:dyDescent="0.35">
      <c r="A190" s="18">
        <v>891300047</v>
      </c>
      <c r="B190" s="19" t="s">
        <v>239</v>
      </c>
      <c r="C190" s="38" t="s">
        <v>194</v>
      </c>
      <c r="D190" s="38" t="s">
        <v>430</v>
      </c>
      <c r="E190" s="39">
        <v>45441.437395833302</v>
      </c>
      <c r="F190" s="39">
        <v>45486.504872685196</v>
      </c>
      <c r="G190" s="39">
        <v>45488.291666666664</v>
      </c>
      <c r="H190" s="40">
        <v>305665</v>
      </c>
      <c r="I190" s="41">
        <v>0</v>
      </c>
      <c r="J190" s="41">
        <v>0</v>
      </c>
      <c r="K190" s="41">
        <v>0</v>
      </c>
      <c r="L190" s="41">
        <v>0</v>
      </c>
      <c r="M190" s="41">
        <v>0</v>
      </c>
      <c r="N190" s="41">
        <v>0</v>
      </c>
      <c r="O190" s="41">
        <v>0</v>
      </c>
      <c r="P190" s="41">
        <v>305665</v>
      </c>
      <c r="Q190" s="41">
        <v>305665</v>
      </c>
      <c r="R190" s="36" t="s">
        <v>511</v>
      </c>
      <c r="S190" s="36" t="s">
        <v>465</v>
      </c>
      <c r="T190" s="36" t="b">
        <v>0</v>
      </c>
      <c r="U190" s="36" t="s">
        <v>511</v>
      </c>
      <c r="V190" s="35">
        <v>299552</v>
      </c>
      <c r="W190" s="36">
        <v>1222498423</v>
      </c>
      <c r="X190" s="36"/>
      <c r="Y190" s="36"/>
      <c r="Z190" s="35">
        <v>0</v>
      </c>
      <c r="AA190" s="35">
        <v>0</v>
      </c>
      <c r="AB190" s="35">
        <v>0</v>
      </c>
      <c r="AC190" s="35">
        <v>0</v>
      </c>
      <c r="AD190" s="35">
        <v>0</v>
      </c>
      <c r="AE190" s="35">
        <v>0</v>
      </c>
      <c r="AF190" s="35">
        <v>305665</v>
      </c>
      <c r="AG190" s="35">
        <v>0</v>
      </c>
      <c r="AH190" s="35">
        <v>0</v>
      </c>
      <c r="AI190" s="35">
        <v>305665</v>
      </c>
      <c r="AJ190" s="35">
        <v>305665</v>
      </c>
      <c r="AK190" s="35">
        <v>0</v>
      </c>
      <c r="AL190" s="35">
        <v>0</v>
      </c>
      <c r="AM190" s="35">
        <v>0</v>
      </c>
      <c r="AN190" s="35">
        <v>0</v>
      </c>
      <c r="AO190" s="35"/>
      <c r="AP190" s="35"/>
      <c r="AQ190" s="35"/>
      <c r="AR190" s="35"/>
      <c r="AS190" s="35">
        <v>299552</v>
      </c>
      <c r="AT190" s="35">
        <v>0</v>
      </c>
      <c r="AU190" s="36"/>
      <c r="AV190" s="36"/>
      <c r="AW190" s="36"/>
      <c r="AX190" s="36"/>
      <c r="AY190" s="36"/>
      <c r="AZ190" s="35">
        <v>0</v>
      </c>
      <c r="BA190" s="36"/>
      <c r="BB190" s="36"/>
      <c r="BC190" s="36"/>
      <c r="BD190" s="36"/>
      <c r="BE190" s="36"/>
      <c r="BF190" s="42">
        <v>45596</v>
      </c>
    </row>
    <row r="191" spans="1:58" s="34" customFormat="1" x14ac:dyDescent="0.35">
      <c r="A191" s="18">
        <v>891300047</v>
      </c>
      <c r="B191" s="19" t="s">
        <v>239</v>
      </c>
      <c r="C191" s="38" t="s">
        <v>202</v>
      </c>
      <c r="D191" s="38" t="s">
        <v>431</v>
      </c>
      <c r="E191" s="39">
        <v>45489.547083333302</v>
      </c>
      <c r="F191" s="39">
        <v>45516.4741782407</v>
      </c>
      <c r="G191" s="39">
        <v>45516.464878275459</v>
      </c>
      <c r="H191" s="40">
        <v>207299</v>
      </c>
      <c r="I191" s="41">
        <v>0</v>
      </c>
      <c r="J191" s="41">
        <v>0</v>
      </c>
      <c r="K191" s="41">
        <v>0</v>
      </c>
      <c r="L191" s="41">
        <v>0</v>
      </c>
      <c r="M191" s="41">
        <v>0</v>
      </c>
      <c r="N191" s="41">
        <v>0</v>
      </c>
      <c r="O191" s="41">
        <v>0</v>
      </c>
      <c r="P191" s="41">
        <v>207299</v>
      </c>
      <c r="Q191" s="41">
        <v>207299</v>
      </c>
      <c r="R191" s="36" t="s">
        <v>511</v>
      </c>
      <c r="S191" s="36" t="s">
        <v>465</v>
      </c>
      <c r="T191" s="36" t="b">
        <v>0</v>
      </c>
      <c r="U191" s="36" t="s">
        <v>511</v>
      </c>
      <c r="V191" s="35">
        <v>203153</v>
      </c>
      <c r="W191" s="36">
        <v>1222512010</v>
      </c>
      <c r="X191" s="36"/>
      <c r="Y191" s="36"/>
      <c r="Z191" s="35">
        <v>0</v>
      </c>
      <c r="AA191" s="35">
        <v>0</v>
      </c>
      <c r="AB191" s="35">
        <v>0</v>
      </c>
      <c r="AC191" s="35">
        <v>0</v>
      </c>
      <c r="AD191" s="35">
        <v>0</v>
      </c>
      <c r="AE191" s="35">
        <v>0</v>
      </c>
      <c r="AF191" s="35">
        <v>207299</v>
      </c>
      <c r="AG191" s="35">
        <v>0</v>
      </c>
      <c r="AH191" s="35">
        <v>0</v>
      </c>
      <c r="AI191" s="35">
        <v>207299</v>
      </c>
      <c r="AJ191" s="35">
        <v>207299</v>
      </c>
      <c r="AK191" s="35">
        <v>0</v>
      </c>
      <c r="AL191" s="35">
        <v>0</v>
      </c>
      <c r="AM191" s="35">
        <v>0</v>
      </c>
      <c r="AN191" s="35">
        <v>0</v>
      </c>
      <c r="AO191" s="35"/>
      <c r="AP191" s="35"/>
      <c r="AQ191" s="35"/>
      <c r="AR191" s="35"/>
      <c r="AS191" s="35">
        <v>203153</v>
      </c>
      <c r="AT191" s="35">
        <v>0</v>
      </c>
      <c r="AU191" s="36"/>
      <c r="AV191" s="36"/>
      <c r="AW191" s="36"/>
      <c r="AX191" s="36"/>
      <c r="AY191" s="36"/>
      <c r="AZ191" s="35">
        <v>0</v>
      </c>
      <c r="BA191" s="36"/>
      <c r="BB191" s="36"/>
      <c r="BC191" s="36"/>
      <c r="BD191" s="36"/>
      <c r="BE191" s="36"/>
      <c r="BF191" s="42">
        <v>45596</v>
      </c>
    </row>
    <row r="192" spans="1:58" s="34" customFormat="1" x14ac:dyDescent="0.35">
      <c r="A192" s="18">
        <v>891300047</v>
      </c>
      <c r="B192" s="19" t="s">
        <v>239</v>
      </c>
      <c r="C192" s="38" t="s">
        <v>203</v>
      </c>
      <c r="D192" s="38" t="s">
        <v>432</v>
      </c>
      <c r="E192" s="39">
        <v>45492.642164351899</v>
      </c>
      <c r="F192" s="39">
        <v>45516.4741782407</v>
      </c>
      <c r="G192" s="39">
        <v>45516.465635682871</v>
      </c>
      <c r="H192" s="40">
        <v>287302</v>
      </c>
      <c r="I192" s="41">
        <v>0</v>
      </c>
      <c r="J192" s="41">
        <v>0</v>
      </c>
      <c r="K192" s="41">
        <v>0</v>
      </c>
      <c r="L192" s="41">
        <v>0</v>
      </c>
      <c r="M192" s="41">
        <v>0</v>
      </c>
      <c r="N192" s="41">
        <v>0</v>
      </c>
      <c r="O192" s="41">
        <v>0</v>
      </c>
      <c r="P192" s="41">
        <v>287302</v>
      </c>
      <c r="Q192" s="41">
        <v>287302</v>
      </c>
      <c r="R192" s="36" t="s">
        <v>511</v>
      </c>
      <c r="S192" s="36" t="s">
        <v>465</v>
      </c>
      <c r="T192" s="36" t="b">
        <v>0</v>
      </c>
      <c r="U192" s="36" t="s">
        <v>511</v>
      </c>
      <c r="V192" s="35">
        <v>281556</v>
      </c>
      <c r="W192" s="36">
        <v>1222500652</v>
      </c>
      <c r="X192" s="36"/>
      <c r="Y192" s="36"/>
      <c r="Z192" s="35">
        <v>0</v>
      </c>
      <c r="AA192" s="35">
        <v>0</v>
      </c>
      <c r="AB192" s="35">
        <v>0</v>
      </c>
      <c r="AC192" s="35">
        <v>0</v>
      </c>
      <c r="AD192" s="35">
        <v>0</v>
      </c>
      <c r="AE192" s="35">
        <v>0</v>
      </c>
      <c r="AF192" s="35">
        <v>287302</v>
      </c>
      <c r="AG192" s="35">
        <v>0</v>
      </c>
      <c r="AH192" s="35">
        <v>0</v>
      </c>
      <c r="AI192" s="35">
        <v>287302</v>
      </c>
      <c r="AJ192" s="35">
        <v>287302</v>
      </c>
      <c r="AK192" s="35">
        <v>0</v>
      </c>
      <c r="AL192" s="35">
        <v>0</v>
      </c>
      <c r="AM192" s="35">
        <v>0</v>
      </c>
      <c r="AN192" s="35">
        <v>0</v>
      </c>
      <c r="AO192" s="35"/>
      <c r="AP192" s="35"/>
      <c r="AQ192" s="35"/>
      <c r="AR192" s="35"/>
      <c r="AS192" s="35">
        <v>281556</v>
      </c>
      <c r="AT192" s="35">
        <v>0</v>
      </c>
      <c r="AU192" s="36"/>
      <c r="AV192" s="36"/>
      <c r="AW192" s="36"/>
      <c r="AX192" s="36"/>
      <c r="AY192" s="36"/>
      <c r="AZ192" s="35">
        <v>0</v>
      </c>
      <c r="BA192" s="36"/>
      <c r="BB192" s="36"/>
      <c r="BC192" s="36"/>
      <c r="BD192" s="36"/>
      <c r="BE192" s="36"/>
      <c r="BF192" s="42">
        <v>45596</v>
      </c>
    </row>
    <row r="193" spans="1:58" s="34" customFormat="1" x14ac:dyDescent="0.35">
      <c r="A193" s="18">
        <v>891300047</v>
      </c>
      <c r="B193" s="19" t="s">
        <v>239</v>
      </c>
      <c r="C193" s="38" t="s">
        <v>204</v>
      </c>
      <c r="D193" s="38" t="s">
        <v>433</v>
      </c>
      <c r="E193" s="39">
        <v>45492.730185185203</v>
      </c>
      <c r="F193" s="39">
        <v>45516.4741782407</v>
      </c>
      <c r="G193" s="39">
        <v>45516.466651192131</v>
      </c>
      <c r="H193" s="40">
        <v>590475</v>
      </c>
      <c r="I193" s="41">
        <v>0</v>
      </c>
      <c r="J193" s="41">
        <v>0</v>
      </c>
      <c r="K193" s="41">
        <v>0</v>
      </c>
      <c r="L193" s="41">
        <v>0</v>
      </c>
      <c r="M193" s="41">
        <v>0</v>
      </c>
      <c r="N193" s="41">
        <v>0</v>
      </c>
      <c r="O193" s="41">
        <v>0</v>
      </c>
      <c r="P193" s="41">
        <v>590475</v>
      </c>
      <c r="Q193" s="41">
        <v>590475</v>
      </c>
      <c r="R193" s="36" t="s">
        <v>511</v>
      </c>
      <c r="S193" s="36" t="s">
        <v>465</v>
      </c>
      <c r="T193" s="36" t="b">
        <v>0</v>
      </c>
      <c r="U193" s="36" t="s">
        <v>511</v>
      </c>
      <c r="V193" s="35">
        <v>578665</v>
      </c>
      <c r="W193" s="36">
        <v>1222512014</v>
      </c>
      <c r="X193" s="36"/>
      <c r="Y193" s="36"/>
      <c r="Z193" s="35">
        <v>0</v>
      </c>
      <c r="AA193" s="35">
        <v>0</v>
      </c>
      <c r="AB193" s="35">
        <v>0</v>
      </c>
      <c r="AC193" s="35">
        <v>0</v>
      </c>
      <c r="AD193" s="35">
        <v>0</v>
      </c>
      <c r="AE193" s="35">
        <v>0</v>
      </c>
      <c r="AF193" s="35">
        <v>590475</v>
      </c>
      <c r="AG193" s="35">
        <v>0</v>
      </c>
      <c r="AH193" s="35">
        <v>0</v>
      </c>
      <c r="AI193" s="35">
        <v>590475</v>
      </c>
      <c r="AJ193" s="35">
        <v>590475</v>
      </c>
      <c r="AK193" s="35">
        <v>0</v>
      </c>
      <c r="AL193" s="35">
        <v>0</v>
      </c>
      <c r="AM193" s="35">
        <v>0</v>
      </c>
      <c r="AN193" s="35">
        <v>0</v>
      </c>
      <c r="AO193" s="35"/>
      <c r="AP193" s="35"/>
      <c r="AQ193" s="35"/>
      <c r="AR193" s="35"/>
      <c r="AS193" s="35">
        <v>578665</v>
      </c>
      <c r="AT193" s="35">
        <v>0</v>
      </c>
      <c r="AU193" s="36"/>
      <c r="AV193" s="36"/>
      <c r="AW193" s="36"/>
      <c r="AX193" s="36"/>
      <c r="AY193" s="36"/>
      <c r="AZ193" s="35">
        <v>0</v>
      </c>
      <c r="BA193" s="36"/>
      <c r="BB193" s="36"/>
      <c r="BC193" s="36"/>
      <c r="BD193" s="36"/>
      <c r="BE193" s="36"/>
      <c r="BF193" s="42">
        <v>45596</v>
      </c>
    </row>
    <row r="194" spans="1:58" s="34" customFormat="1" x14ac:dyDescent="0.35">
      <c r="A194" s="18">
        <v>891300047</v>
      </c>
      <c r="B194" s="19" t="s">
        <v>239</v>
      </c>
      <c r="C194" s="38" t="s">
        <v>205</v>
      </c>
      <c r="D194" s="38" t="s">
        <v>434</v>
      </c>
      <c r="E194" s="39">
        <v>45494.620370370401</v>
      </c>
      <c r="F194" s="39">
        <v>45516.4741782407</v>
      </c>
      <c r="G194" s="39">
        <v>45516.467336111113</v>
      </c>
      <c r="H194" s="40">
        <v>52000</v>
      </c>
      <c r="I194" s="41">
        <v>0</v>
      </c>
      <c r="J194" s="41">
        <v>0</v>
      </c>
      <c r="K194" s="41">
        <v>0</v>
      </c>
      <c r="L194" s="41">
        <v>0</v>
      </c>
      <c r="M194" s="41">
        <v>0</v>
      </c>
      <c r="N194" s="41">
        <v>0</v>
      </c>
      <c r="O194" s="41">
        <v>0</v>
      </c>
      <c r="P194" s="41">
        <v>52000</v>
      </c>
      <c r="Q194" s="41">
        <v>52000</v>
      </c>
      <c r="R194" s="36" t="s">
        <v>511</v>
      </c>
      <c r="S194" s="36" t="s">
        <v>465</v>
      </c>
      <c r="T194" s="36" t="b">
        <v>0</v>
      </c>
      <c r="U194" s="36" t="s">
        <v>511</v>
      </c>
      <c r="V194" s="35">
        <v>52000</v>
      </c>
      <c r="W194" s="36">
        <v>1222512015</v>
      </c>
      <c r="X194" s="36"/>
      <c r="Y194" s="36"/>
      <c r="Z194" s="35">
        <v>0</v>
      </c>
      <c r="AA194" s="35">
        <v>0</v>
      </c>
      <c r="AB194" s="35">
        <v>0</v>
      </c>
      <c r="AC194" s="35">
        <v>0</v>
      </c>
      <c r="AD194" s="35">
        <v>0</v>
      </c>
      <c r="AE194" s="35">
        <v>0</v>
      </c>
      <c r="AF194" s="35">
        <v>52000</v>
      </c>
      <c r="AG194" s="35">
        <v>0</v>
      </c>
      <c r="AH194" s="35">
        <v>0</v>
      </c>
      <c r="AI194" s="35">
        <v>52000</v>
      </c>
      <c r="AJ194" s="35">
        <v>52000</v>
      </c>
      <c r="AK194" s="35">
        <v>0</v>
      </c>
      <c r="AL194" s="35">
        <v>0</v>
      </c>
      <c r="AM194" s="35">
        <v>0</v>
      </c>
      <c r="AN194" s="35">
        <v>0</v>
      </c>
      <c r="AO194" s="35"/>
      <c r="AP194" s="35"/>
      <c r="AQ194" s="35"/>
      <c r="AR194" s="35"/>
      <c r="AS194" s="35">
        <v>52000</v>
      </c>
      <c r="AT194" s="35">
        <v>0</v>
      </c>
      <c r="AU194" s="36"/>
      <c r="AV194" s="36"/>
      <c r="AW194" s="36"/>
      <c r="AX194" s="36"/>
      <c r="AY194" s="36"/>
      <c r="AZ194" s="35">
        <v>0</v>
      </c>
      <c r="BA194" s="36"/>
      <c r="BB194" s="36"/>
      <c r="BC194" s="36"/>
      <c r="BD194" s="36"/>
      <c r="BE194" s="36"/>
      <c r="BF194" s="42">
        <v>45596</v>
      </c>
    </row>
    <row r="195" spans="1:58" s="34" customFormat="1" x14ac:dyDescent="0.35">
      <c r="A195" s="18">
        <v>891300047</v>
      </c>
      <c r="B195" s="19" t="s">
        <v>239</v>
      </c>
      <c r="C195" s="38" t="s">
        <v>206</v>
      </c>
      <c r="D195" s="38" t="s">
        <v>435</v>
      </c>
      <c r="E195" s="39">
        <v>45497.413773148102</v>
      </c>
      <c r="F195" s="39">
        <v>45516.4741782407</v>
      </c>
      <c r="G195" s="39">
        <v>45516.468947881942</v>
      </c>
      <c r="H195" s="40">
        <v>52000</v>
      </c>
      <c r="I195" s="41">
        <v>0</v>
      </c>
      <c r="J195" s="41">
        <v>0</v>
      </c>
      <c r="K195" s="41">
        <v>0</v>
      </c>
      <c r="L195" s="41">
        <v>0</v>
      </c>
      <c r="M195" s="41">
        <v>0</v>
      </c>
      <c r="N195" s="41">
        <v>0</v>
      </c>
      <c r="O195" s="41">
        <v>0</v>
      </c>
      <c r="P195" s="41">
        <v>52000</v>
      </c>
      <c r="Q195" s="41">
        <v>52000</v>
      </c>
      <c r="R195" s="36" t="s">
        <v>511</v>
      </c>
      <c r="S195" s="36" t="s">
        <v>465</v>
      </c>
      <c r="T195" s="36" t="b">
        <v>0</v>
      </c>
      <c r="U195" s="36" t="s">
        <v>511</v>
      </c>
      <c r="V195" s="35">
        <v>52000</v>
      </c>
      <c r="W195" s="36">
        <v>1222498825</v>
      </c>
      <c r="X195" s="36"/>
      <c r="Y195" s="36"/>
      <c r="Z195" s="35">
        <v>0</v>
      </c>
      <c r="AA195" s="35">
        <v>0</v>
      </c>
      <c r="AB195" s="35">
        <v>0</v>
      </c>
      <c r="AC195" s="35">
        <v>0</v>
      </c>
      <c r="AD195" s="35">
        <v>0</v>
      </c>
      <c r="AE195" s="35">
        <v>0</v>
      </c>
      <c r="AF195" s="35">
        <v>52000</v>
      </c>
      <c r="AG195" s="35">
        <v>0</v>
      </c>
      <c r="AH195" s="35">
        <v>0</v>
      </c>
      <c r="AI195" s="35">
        <v>52000</v>
      </c>
      <c r="AJ195" s="35">
        <v>52000</v>
      </c>
      <c r="AK195" s="35">
        <v>0</v>
      </c>
      <c r="AL195" s="35">
        <v>0</v>
      </c>
      <c r="AM195" s="35">
        <v>0</v>
      </c>
      <c r="AN195" s="35">
        <v>0</v>
      </c>
      <c r="AO195" s="35"/>
      <c r="AP195" s="35"/>
      <c r="AQ195" s="35"/>
      <c r="AR195" s="35"/>
      <c r="AS195" s="35">
        <v>52000</v>
      </c>
      <c r="AT195" s="35">
        <v>0</v>
      </c>
      <c r="AU195" s="36"/>
      <c r="AV195" s="36"/>
      <c r="AW195" s="36"/>
      <c r="AX195" s="36"/>
      <c r="AY195" s="36"/>
      <c r="AZ195" s="35">
        <v>0</v>
      </c>
      <c r="BA195" s="36"/>
      <c r="BB195" s="36"/>
      <c r="BC195" s="36"/>
      <c r="BD195" s="36"/>
      <c r="BE195" s="36"/>
      <c r="BF195" s="42">
        <v>45596</v>
      </c>
    </row>
    <row r="196" spans="1:58" s="34" customFormat="1" x14ac:dyDescent="0.35">
      <c r="A196" s="18">
        <v>891300047</v>
      </c>
      <c r="B196" s="19" t="s">
        <v>239</v>
      </c>
      <c r="C196" s="38" t="s">
        <v>207</v>
      </c>
      <c r="D196" s="38" t="s">
        <v>436</v>
      </c>
      <c r="E196" s="39">
        <v>45502.573738425897</v>
      </c>
      <c r="F196" s="39">
        <v>45516.4741782407</v>
      </c>
      <c r="G196" s="39">
        <v>45516.469970868056</v>
      </c>
      <c r="H196" s="40">
        <v>3339435</v>
      </c>
      <c r="I196" s="41">
        <v>0</v>
      </c>
      <c r="J196" s="41">
        <v>0</v>
      </c>
      <c r="K196" s="41">
        <v>0</v>
      </c>
      <c r="L196" s="41">
        <v>0</v>
      </c>
      <c r="M196" s="41">
        <v>0</v>
      </c>
      <c r="N196" s="41">
        <v>0</v>
      </c>
      <c r="O196" s="41">
        <v>0</v>
      </c>
      <c r="P196" s="41">
        <v>3339435</v>
      </c>
      <c r="Q196" s="41">
        <v>3339435</v>
      </c>
      <c r="R196" s="36" t="s">
        <v>511</v>
      </c>
      <c r="S196" s="36" t="s">
        <v>465</v>
      </c>
      <c r="T196" s="36" t="b">
        <v>0</v>
      </c>
      <c r="U196" s="36" t="s">
        <v>511</v>
      </c>
      <c r="V196" s="35">
        <v>3272646</v>
      </c>
      <c r="W196" s="36">
        <v>1222501282</v>
      </c>
      <c r="X196" s="36"/>
      <c r="Y196" s="36"/>
      <c r="Z196" s="35">
        <v>0</v>
      </c>
      <c r="AA196" s="35">
        <v>0</v>
      </c>
      <c r="AB196" s="35">
        <v>0</v>
      </c>
      <c r="AC196" s="35">
        <v>0</v>
      </c>
      <c r="AD196" s="35">
        <v>0</v>
      </c>
      <c r="AE196" s="35">
        <v>0</v>
      </c>
      <c r="AF196" s="35">
        <v>3339435</v>
      </c>
      <c r="AG196" s="35">
        <v>0</v>
      </c>
      <c r="AH196" s="35">
        <v>0</v>
      </c>
      <c r="AI196" s="35">
        <v>3339435</v>
      </c>
      <c r="AJ196" s="35">
        <v>3339435</v>
      </c>
      <c r="AK196" s="35">
        <v>0</v>
      </c>
      <c r="AL196" s="35">
        <v>0</v>
      </c>
      <c r="AM196" s="35">
        <v>0</v>
      </c>
      <c r="AN196" s="35">
        <v>0</v>
      </c>
      <c r="AO196" s="35"/>
      <c r="AP196" s="35"/>
      <c r="AQ196" s="35"/>
      <c r="AR196" s="35"/>
      <c r="AS196" s="35">
        <v>3272646</v>
      </c>
      <c r="AT196" s="35">
        <v>0</v>
      </c>
      <c r="AU196" s="36"/>
      <c r="AV196" s="36"/>
      <c r="AW196" s="36"/>
      <c r="AX196" s="36"/>
      <c r="AY196" s="36"/>
      <c r="AZ196" s="35">
        <v>0</v>
      </c>
      <c r="BA196" s="36"/>
      <c r="BB196" s="36"/>
      <c r="BC196" s="36"/>
      <c r="BD196" s="36"/>
      <c r="BE196" s="36"/>
      <c r="BF196" s="42">
        <v>45596</v>
      </c>
    </row>
    <row r="197" spans="1:58" s="34" customFormat="1" x14ac:dyDescent="0.35">
      <c r="A197" s="18">
        <v>891300047</v>
      </c>
      <c r="B197" s="19" t="s">
        <v>239</v>
      </c>
      <c r="C197" s="38" t="s">
        <v>211</v>
      </c>
      <c r="D197" s="38" t="s">
        <v>437</v>
      </c>
      <c r="E197" s="39">
        <v>45520.405370370398</v>
      </c>
      <c r="F197" s="39">
        <v>45546.552627314799</v>
      </c>
      <c r="G197" s="39">
        <v>45546.553504710646</v>
      </c>
      <c r="H197" s="40">
        <v>52000</v>
      </c>
      <c r="I197" s="41">
        <v>0</v>
      </c>
      <c r="J197" s="41">
        <v>0</v>
      </c>
      <c r="K197" s="41">
        <v>0</v>
      </c>
      <c r="L197" s="41">
        <v>0</v>
      </c>
      <c r="M197" s="41">
        <v>0</v>
      </c>
      <c r="N197" s="41">
        <v>0</v>
      </c>
      <c r="O197" s="41">
        <v>0</v>
      </c>
      <c r="P197" s="41">
        <v>52000</v>
      </c>
      <c r="Q197" s="41">
        <v>52000</v>
      </c>
      <c r="R197" s="37" t="s">
        <v>517</v>
      </c>
      <c r="S197" s="36" t="s">
        <v>465</v>
      </c>
      <c r="T197" s="36" t="b">
        <v>0</v>
      </c>
      <c r="U197" s="36" t="s">
        <v>511</v>
      </c>
      <c r="V197" s="35">
        <v>0</v>
      </c>
      <c r="W197" s="36"/>
      <c r="X197" s="36"/>
      <c r="Y197" s="36"/>
      <c r="Z197" s="35">
        <v>52000</v>
      </c>
      <c r="AA197" s="35">
        <v>0</v>
      </c>
      <c r="AB197" s="35">
        <v>0</v>
      </c>
      <c r="AC197" s="35">
        <v>0</v>
      </c>
      <c r="AD197" s="35">
        <v>0</v>
      </c>
      <c r="AE197" s="35">
        <v>0</v>
      </c>
      <c r="AF197" s="35">
        <v>0</v>
      </c>
      <c r="AG197" s="35">
        <v>0</v>
      </c>
      <c r="AH197" s="35">
        <v>0</v>
      </c>
      <c r="AI197" s="35">
        <v>52000</v>
      </c>
      <c r="AJ197" s="35">
        <v>52000</v>
      </c>
      <c r="AK197" s="35">
        <v>0</v>
      </c>
      <c r="AL197" s="35">
        <v>0</v>
      </c>
      <c r="AM197" s="35">
        <v>0</v>
      </c>
      <c r="AN197" s="35">
        <v>0</v>
      </c>
      <c r="AO197" s="35"/>
      <c r="AP197" s="35"/>
      <c r="AQ197" s="35"/>
      <c r="AR197" s="35"/>
      <c r="AS197" s="35">
        <v>52000</v>
      </c>
      <c r="AT197" s="35">
        <v>52000</v>
      </c>
      <c r="AU197" s="43">
        <v>0</v>
      </c>
      <c r="AV197" s="36">
        <v>4800066015</v>
      </c>
      <c r="AW197" s="36"/>
      <c r="AX197" s="36" t="s">
        <v>501</v>
      </c>
      <c r="AY197" s="36"/>
      <c r="AZ197" s="35">
        <v>0</v>
      </c>
      <c r="BA197" s="36"/>
      <c r="BB197" s="36"/>
      <c r="BC197" s="36"/>
      <c r="BD197" s="36"/>
      <c r="BE197" s="36"/>
      <c r="BF197" s="42">
        <v>45596</v>
      </c>
    </row>
    <row r="198" spans="1:58" s="34" customFormat="1" x14ac:dyDescent="0.35">
      <c r="A198" s="18">
        <v>891300047</v>
      </c>
      <c r="B198" s="19" t="s">
        <v>239</v>
      </c>
      <c r="C198" s="38" t="s">
        <v>208</v>
      </c>
      <c r="D198" s="38" t="s">
        <v>438</v>
      </c>
      <c r="E198" s="39">
        <v>45519.412361111099</v>
      </c>
      <c r="F198" s="39">
        <v>45546.654548611099</v>
      </c>
      <c r="G198" s="39">
        <v>45597.291666666664</v>
      </c>
      <c r="H198" s="40">
        <v>519630</v>
      </c>
      <c r="I198" s="41">
        <v>0</v>
      </c>
      <c r="J198" s="41">
        <v>0</v>
      </c>
      <c r="K198" s="41">
        <v>0</v>
      </c>
      <c r="L198" s="41">
        <v>0</v>
      </c>
      <c r="M198" s="41">
        <v>0</v>
      </c>
      <c r="N198" s="41">
        <v>0</v>
      </c>
      <c r="O198" s="41">
        <v>0</v>
      </c>
      <c r="P198" s="41">
        <v>519630</v>
      </c>
      <c r="Q198" s="41">
        <v>519630</v>
      </c>
      <c r="R198" s="37" t="s">
        <v>510</v>
      </c>
      <c r="S198" s="36" t="s">
        <v>467</v>
      </c>
      <c r="T198" s="36" t="b">
        <v>0</v>
      </c>
      <c r="U198" s="36" t="s">
        <v>507</v>
      </c>
      <c r="V198" s="35">
        <v>0</v>
      </c>
      <c r="W198" s="36"/>
      <c r="X198" s="36"/>
      <c r="Y198" s="36"/>
      <c r="Z198" s="35">
        <v>0</v>
      </c>
      <c r="AA198" s="35">
        <v>0</v>
      </c>
      <c r="AB198" s="35">
        <v>0</v>
      </c>
      <c r="AC198" s="35">
        <v>0</v>
      </c>
      <c r="AD198" s="35">
        <v>0</v>
      </c>
      <c r="AE198" s="35">
        <v>0</v>
      </c>
      <c r="AF198" s="35">
        <v>0</v>
      </c>
      <c r="AG198" s="35">
        <v>519630</v>
      </c>
      <c r="AH198" s="35">
        <v>0</v>
      </c>
      <c r="AI198" s="35">
        <v>0</v>
      </c>
      <c r="AJ198" s="35">
        <v>0</v>
      </c>
      <c r="AK198" s="35">
        <v>0</v>
      </c>
      <c r="AL198" s="35">
        <v>0</v>
      </c>
      <c r="AM198" s="35">
        <v>0</v>
      </c>
      <c r="AN198" s="35">
        <v>0</v>
      </c>
      <c r="AO198" s="35"/>
      <c r="AP198" s="35"/>
      <c r="AQ198" s="35"/>
      <c r="AR198" s="35"/>
      <c r="AS198" s="35">
        <v>0</v>
      </c>
      <c r="AT198" s="35">
        <v>0</v>
      </c>
      <c r="AU198" s="36"/>
      <c r="AV198" s="36"/>
      <c r="AW198" s="36"/>
      <c r="AX198" s="36"/>
      <c r="AY198" s="36"/>
      <c r="AZ198" s="35">
        <v>0</v>
      </c>
      <c r="BA198" s="36"/>
      <c r="BB198" s="36"/>
      <c r="BC198" s="36"/>
      <c r="BD198" s="36"/>
      <c r="BE198" s="36"/>
      <c r="BF198" s="42">
        <v>45596</v>
      </c>
    </row>
    <row r="199" spans="1:58" s="34" customFormat="1" x14ac:dyDescent="0.35">
      <c r="A199" s="18">
        <v>891300047</v>
      </c>
      <c r="B199" s="19" t="s">
        <v>239</v>
      </c>
      <c r="C199" s="38" t="s">
        <v>209</v>
      </c>
      <c r="D199" s="38" t="s">
        <v>439</v>
      </c>
      <c r="E199" s="39">
        <v>45519.510219907403</v>
      </c>
      <c r="F199" s="39">
        <v>45546.654548611099</v>
      </c>
      <c r="G199" s="39">
        <v>45546.558581400466</v>
      </c>
      <c r="H199" s="40">
        <v>52000</v>
      </c>
      <c r="I199" s="41">
        <v>0</v>
      </c>
      <c r="J199" s="41">
        <v>0</v>
      </c>
      <c r="K199" s="41">
        <v>0</v>
      </c>
      <c r="L199" s="41">
        <v>0</v>
      </c>
      <c r="M199" s="41">
        <v>0</v>
      </c>
      <c r="N199" s="41">
        <v>0</v>
      </c>
      <c r="O199" s="41">
        <v>0</v>
      </c>
      <c r="P199" s="41">
        <v>52000</v>
      </c>
      <c r="Q199" s="41">
        <v>52000</v>
      </c>
      <c r="R199" s="36" t="s">
        <v>511</v>
      </c>
      <c r="S199" s="36" t="s">
        <v>465</v>
      </c>
      <c r="T199" s="36" t="b">
        <v>0</v>
      </c>
      <c r="U199" s="36" t="s">
        <v>511</v>
      </c>
      <c r="V199" s="35">
        <v>0</v>
      </c>
      <c r="W199" s="36"/>
      <c r="X199" s="36"/>
      <c r="Y199" s="36"/>
      <c r="Z199" s="35">
        <v>0</v>
      </c>
      <c r="AA199" s="35">
        <v>0</v>
      </c>
      <c r="AB199" s="35">
        <v>0</v>
      </c>
      <c r="AC199" s="35">
        <v>0</v>
      </c>
      <c r="AD199" s="35">
        <v>0</v>
      </c>
      <c r="AE199" s="35">
        <v>0</v>
      </c>
      <c r="AF199" s="35">
        <v>52000</v>
      </c>
      <c r="AG199" s="35">
        <v>0</v>
      </c>
      <c r="AH199" s="35">
        <v>0</v>
      </c>
      <c r="AI199" s="35">
        <v>52000</v>
      </c>
      <c r="AJ199" s="35">
        <v>52000</v>
      </c>
      <c r="AK199" s="35">
        <v>0</v>
      </c>
      <c r="AL199" s="35">
        <v>0</v>
      </c>
      <c r="AM199" s="35">
        <v>0</v>
      </c>
      <c r="AN199" s="35">
        <v>0</v>
      </c>
      <c r="AO199" s="35"/>
      <c r="AP199" s="35"/>
      <c r="AQ199" s="35"/>
      <c r="AR199" s="35"/>
      <c r="AS199" s="35">
        <v>52000</v>
      </c>
      <c r="AT199" s="35">
        <v>0</v>
      </c>
      <c r="AU199" s="36"/>
      <c r="AV199" s="36"/>
      <c r="AW199" s="36"/>
      <c r="AX199" s="36"/>
      <c r="AY199" s="36"/>
      <c r="AZ199" s="35">
        <v>0</v>
      </c>
      <c r="BA199" s="36"/>
      <c r="BB199" s="36"/>
      <c r="BC199" s="36"/>
      <c r="BD199" s="36"/>
      <c r="BE199" s="36"/>
      <c r="BF199" s="42">
        <v>45596</v>
      </c>
    </row>
    <row r="200" spans="1:58" s="34" customFormat="1" x14ac:dyDescent="0.35">
      <c r="A200" s="18">
        <v>891300047</v>
      </c>
      <c r="B200" s="19" t="s">
        <v>239</v>
      </c>
      <c r="C200" s="38" t="s">
        <v>210</v>
      </c>
      <c r="D200" s="38" t="s">
        <v>440</v>
      </c>
      <c r="E200" s="39">
        <v>45519.564525463</v>
      </c>
      <c r="F200" s="39">
        <v>45546.654548611099</v>
      </c>
      <c r="G200" s="39">
        <v>45546.596390162034</v>
      </c>
      <c r="H200" s="40">
        <v>52000</v>
      </c>
      <c r="I200" s="41">
        <v>0</v>
      </c>
      <c r="J200" s="41">
        <v>0</v>
      </c>
      <c r="K200" s="41">
        <v>0</v>
      </c>
      <c r="L200" s="41">
        <v>0</v>
      </c>
      <c r="M200" s="41">
        <v>0</v>
      </c>
      <c r="N200" s="41">
        <v>0</v>
      </c>
      <c r="O200" s="41">
        <v>0</v>
      </c>
      <c r="P200" s="41">
        <v>52000</v>
      </c>
      <c r="Q200" s="41">
        <v>52000</v>
      </c>
      <c r="R200" s="36" t="s">
        <v>511</v>
      </c>
      <c r="S200" s="36" t="s">
        <v>465</v>
      </c>
      <c r="T200" s="36" t="b">
        <v>0</v>
      </c>
      <c r="U200" s="36" t="s">
        <v>511</v>
      </c>
      <c r="V200" s="35">
        <v>0</v>
      </c>
      <c r="W200" s="36"/>
      <c r="X200" s="36"/>
      <c r="Y200" s="36"/>
      <c r="Z200" s="35">
        <v>0</v>
      </c>
      <c r="AA200" s="35">
        <v>0</v>
      </c>
      <c r="AB200" s="35">
        <v>0</v>
      </c>
      <c r="AC200" s="35">
        <v>0</v>
      </c>
      <c r="AD200" s="35">
        <v>0</v>
      </c>
      <c r="AE200" s="35">
        <v>0</v>
      </c>
      <c r="AF200" s="35">
        <v>52000</v>
      </c>
      <c r="AG200" s="35">
        <v>0</v>
      </c>
      <c r="AH200" s="35">
        <v>0</v>
      </c>
      <c r="AI200" s="35">
        <v>52000</v>
      </c>
      <c r="AJ200" s="35">
        <v>52000</v>
      </c>
      <c r="AK200" s="35">
        <v>0</v>
      </c>
      <c r="AL200" s="35">
        <v>0</v>
      </c>
      <c r="AM200" s="35">
        <v>0</v>
      </c>
      <c r="AN200" s="35">
        <v>0</v>
      </c>
      <c r="AO200" s="35"/>
      <c r="AP200" s="35"/>
      <c r="AQ200" s="35"/>
      <c r="AR200" s="35"/>
      <c r="AS200" s="35">
        <v>52000</v>
      </c>
      <c r="AT200" s="35">
        <v>0</v>
      </c>
      <c r="AU200" s="36"/>
      <c r="AV200" s="36"/>
      <c r="AW200" s="36"/>
      <c r="AX200" s="36"/>
      <c r="AY200" s="36"/>
      <c r="AZ200" s="35">
        <v>0</v>
      </c>
      <c r="BA200" s="36"/>
      <c r="BB200" s="36"/>
      <c r="BC200" s="36"/>
      <c r="BD200" s="36"/>
      <c r="BE200" s="36"/>
      <c r="BF200" s="42">
        <v>45596</v>
      </c>
    </row>
    <row r="201" spans="1:58" s="34" customFormat="1" x14ac:dyDescent="0.35">
      <c r="A201" s="18">
        <v>891300047</v>
      </c>
      <c r="B201" s="19" t="s">
        <v>239</v>
      </c>
      <c r="C201" s="38" t="s">
        <v>212</v>
      </c>
      <c r="D201" s="38" t="s">
        <v>441</v>
      </c>
      <c r="E201" s="39">
        <v>45520.4585069444</v>
      </c>
      <c r="F201" s="39">
        <v>45546.654548611099</v>
      </c>
      <c r="G201" s="39">
        <v>45546.598175659725</v>
      </c>
      <c r="H201" s="40">
        <v>52000</v>
      </c>
      <c r="I201" s="41">
        <v>0</v>
      </c>
      <c r="J201" s="41">
        <v>0</v>
      </c>
      <c r="K201" s="41">
        <v>0</v>
      </c>
      <c r="L201" s="41">
        <v>0</v>
      </c>
      <c r="M201" s="41">
        <v>0</v>
      </c>
      <c r="N201" s="41">
        <v>0</v>
      </c>
      <c r="O201" s="41">
        <v>0</v>
      </c>
      <c r="P201" s="41">
        <v>52000</v>
      </c>
      <c r="Q201" s="41">
        <v>52000</v>
      </c>
      <c r="R201" s="37" t="s">
        <v>517</v>
      </c>
      <c r="S201" s="36" t="s">
        <v>465</v>
      </c>
      <c r="T201" s="36" t="b">
        <v>0</v>
      </c>
      <c r="U201" s="36" t="s">
        <v>511</v>
      </c>
      <c r="V201" s="35">
        <v>0</v>
      </c>
      <c r="W201" s="36"/>
      <c r="X201" s="36"/>
      <c r="Y201" s="36"/>
      <c r="Z201" s="35">
        <v>52000</v>
      </c>
      <c r="AA201" s="35">
        <v>0</v>
      </c>
      <c r="AB201" s="35">
        <v>0</v>
      </c>
      <c r="AC201" s="35">
        <v>0</v>
      </c>
      <c r="AD201" s="35">
        <v>0</v>
      </c>
      <c r="AE201" s="35">
        <v>0</v>
      </c>
      <c r="AF201" s="35">
        <v>0</v>
      </c>
      <c r="AG201" s="35">
        <v>0</v>
      </c>
      <c r="AH201" s="35">
        <v>0</v>
      </c>
      <c r="AI201" s="35">
        <v>52000</v>
      </c>
      <c r="AJ201" s="35">
        <v>52000</v>
      </c>
      <c r="AK201" s="35">
        <v>0</v>
      </c>
      <c r="AL201" s="35">
        <v>0</v>
      </c>
      <c r="AM201" s="35">
        <v>0</v>
      </c>
      <c r="AN201" s="35">
        <v>0</v>
      </c>
      <c r="AO201" s="35"/>
      <c r="AP201" s="35"/>
      <c r="AQ201" s="35"/>
      <c r="AR201" s="35"/>
      <c r="AS201" s="35">
        <v>52000</v>
      </c>
      <c r="AT201" s="35">
        <v>52000</v>
      </c>
      <c r="AU201" s="43">
        <v>0</v>
      </c>
      <c r="AV201" s="36">
        <v>4800066015</v>
      </c>
      <c r="AW201" s="36"/>
      <c r="AX201" s="36" t="s">
        <v>501</v>
      </c>
      <c r="AY201" s="36"/>
      <c r="AZ201" s="35">
        <v>0</v>
      </c>
      <c r="BA201" s="36"/>
      <c r="BB201" s="36"/>
      <c r="BC201" s="36"/>
      <c r="BD201" s="36"/>
      <c r="BE201" s="36"/>
      <c r="BF201" s="42">
        <v>45596</v>
      </c>
    </row>
    <row r="202" spans="1:58" s="34" customFormat="1" x14ac:dyDescent="0.35">
      <c r="A202" s="18">
        <v>891300047</v>
      </c>
      <c r="B202" s="19" t="s">
        <v>239</v>
      </c>
      <c r="C202" s="38" t="s">
        <v>213</v>
      </c>
      <c r="D202" s="38" t="s">
        <v>442</v>
      </c>
      <c r="E202" s="39">
        <v>45520.459328703699</v>
      </c>
      <c r="F202" s="39">
        <v>45546.654548611099</v>
      </c>
      <c r="G202" s="39">
        <v>45597.291666666664</v>
      </c>
      <c r="H202" s="40">
        <v>68299</v>
      </c>
      <c r="I202" s="41">
        <v>0</v>
      </c>
      <c r="J202" s="41">
        <v>0</v>
      </c>
      <c r="K202" s="41">
        <v>0</v>
      </c>
      <c r="L202" s="41">
        <v>0</v>
      </c>
      <c r="M202" s="41">
        <v>0</v>
      </c>
      <c r="N202" s="41">
        <v>0</v>
      </c>
      <c r="O202" s="41">
        <v>0</v>
      </c>
      <c r="P202" s="41">
        <v>68299</v>
      </c>
      <c r="Q202" s="41">
        <v>68299</v>
      </c>
      <c r="R202" s="37" t="s">
        <v>510</v>
      </c>
      <c r="S202" s="36" t="s">
        <v>467</v>
      </c>
      <c r="T202" s="36" t="b">
        <v>0</v>
      </c>
      <c r="U202" s="36" t="s">
        <v>507</v>
      </c>
      <c r="V202" s="35">
        <v>0</v>
      </c>
      <c r="W202" s="36"/>
      <c r="X202" s="36"/>
      <c r="Y202" s="36"/>
      <c r="Z202" s="35">
        <v>0</v>
      </c>
      <c r="AA202" s="35">
        <v>0</v>
      </c>
      <c r="AB202" s="35">
        <v>0</v>
      </c>
      <c r="AC202" s="35">
        <v>0</v>
      </c>
      <c r="AD202" s="35">
        <v>0</v>
      </c>
      <c r="AE202" s="35">
        <v>0</v>
      </c>
      <c r="AF202" s="35">
        <v>0</v>
      </c>
      <c r="AG202" s="35">
        <v>68299</v>
      </c>
      <c r="AH202" s="35">
        <v>0</v>
      </c>
      <c r="AI202" s="35">
        <v>0</v>
      </c>
      <c r="AJ202" s="35">
        <v>0</v>
      </c>
      <c r="AK202" s="35">
        <v>0</v>
      </c>
      <c r="AL202" s="35">
        <v>0</v>
      </c>
      <c r="AM202" s="35">
        <v>0</v>
      </c>
      <c r="AN202" s="35">
        <v>0</v>
      </c>
      <c r="AO202" s="35"/>
      <c r="AP202" s="35"/>
      <c r="AQ202" s="35"/>
      <c r="AR202" s="35"/>
      <c r="AS202" s="35">
        <v>0</v>
      </c>
      <c r="AT202" s="35">
        <v>0</v>
      </c>
      <c r="AU202" s="36"/>
      <c r="AV202" s="36"/>
      <c r="AW202" s="36"/>
      <c r="AX202" s="36"/>
      <c r="AY202" s="36"/>
      <c r="AZ202" s="35">
        <v>0</v>
      </c>
      <c r="BA202" s="36"/>
      <c r="BB202" s="36"/>
      <c r="BC202" s="36"/>
      <c r="BD202" s="36"/>
      <c r="BE202" s="36"/>
      <c r="BF202" s="42">
        <v>45596</v>
      </c>
    </row>
    <row r="203" spans="1:58" s="34" customFormat="1" x14ac:dyDescent="0.35">
      <c r="A203" s="18">
        <v>891300047</v>
      </c>
      <c r="B203" s="19" t="s">
        <v>239</v>
      </c>
      <c r="C203" s="38" t="s">
        <v>214</v>
      </c>
      <c r="D203" s="38" t="s">
        <v>443</v>
      </c>
      <c r="E203" s="39">
        <v>45531.6797337963</v>
      </c>
      <c r="F203" s="39">
        <v>45546.654548611099</v>
      </c>
      <c r="G203" s="39">
        <v>45597.291666666664</v>
      </c>
      <c r="H203" s="40">
        <v>307035</v>
      </c>
      <c r="I203" s="41">
        <v>0</v>
      </c>
      <c r="J203" s="41">
        <v>0</v>
      </c>
      <c r="K203" s="41">
        <v>0</v>
      </c>
      <c r="L203" s="41">
        <v>0</v>
      </c>
      <c r="M203" s="41">
        <v>0</v>
      </c>
      <c r="N203" s="41">
        <v>0</v>
      </c>
      <c r="O203" s="41">
        <v>0</v>
      </c>
      <c r="P203" s="41">
        <v>307035</v>
      </c>
      <c r="Q203" s="41">
        <v>307035</v>
      </c>
      <c r="R203" s="37" t="s">
        <v>510</v>
      </c>
      <c r="S203" s="36" t="s">
        <v>467</v>
      </c>
      <c r="T203" s="36" t="b">
        <v>0</v>
      </c>
      <c r="U203" s="36" t="s">
        <v>508</v>
      </c>
      <c r="V203" s="35">
        <v>0</v>
      </c>
      <c r="W203" s="36"/>
      <c r="X203" s="36"/>
      <c r="Y203" s="36"/>
      <c r="Z203" s="35">
        <v>0</v>
      </c>
      <c r="AA203" s="35">
        <v>0</v>
      </c>
      <c r="AB203" s="35">
        <v>0</v>
      </c>
      <c r="AC203" s="35">
        <v>0</v>
      </c>
      <c r="AD203" s="35">
        <v>0</v>
      </c>
      <c r="AE203" s="35">
        <v>0</v>
      </c>
      <c r="AF203" s="35">
        <v>0</v>
      </c>
      <c r="AG203" s="35">
        <v>307035</v>
      </c>
      <c r="AH203" s="35">
        <v>0</v>
      </c>
      <c r="AI203" s="35">
        <v>0</v>
      </c>
      <c r="AJ203" s="35">
        <v>0</v>
      </c>
      <c r="AK203" s="35">
        <v>0</v>
      </c>
      <c r="AL203" s="35">
        <v>0</v>
      </c>
      <c r="AM203" s="35">
        <v>0</v>
      </c>
      <c r="AN203" s="35">
        <v>0</v>
      </c>
      <c r="AO203" s="35"/>
      <c r="AP203" s="35"/>
      <c r="AQ203" s="35"/>
      <c r="AR203" s="35"/>
      <c r="AS203" s="35">
        <v>0</v>
      </c>
      <c r="AT203" s="35">
        <v>0</v>
      </c>
      <c r="AU203" s="36"/>
      <c r="AV203" s="36"/>
      <c r="AW203" s="36"/>
      <c r="AX203" s="36"/>
      <c r="AY203" s="36"/>
      <c r="AZ203" s="35">
        <v>0</v>
      </c>
      <c r="BA203" s="36"/>
      <c r="BB203" s="36"/>
      <c r="BC203" s="36"/>
      <c r="BD203" s="36"/>
      <c r="BE203" s="36"/>
      <c r="BF203" s="42">
        <v>45596</v>
      </c>
    </row>
    <row r="204" spans="1:58" s="34" customFormat="1" x14ac:dyDescent="0.35">
      <c r="A204" s="18">
        <v>891300047</v>
      </c>
      <c r="B204" s="19" t="s">
        <v>239</v>
      </c>
      <c r="C204" s="38" t="s">
        <v>215</v>
      </c>
      <c r="D204" s="38" t="s">
        <v>444</v>
      </c>
      <c r="E204" s="39">
        <v>45532.539305555598</v>
      </c>
      <c r="F204" s="39">
        <v>45546.654548611099</v>
      </c>
      <c r="G204" s="39">
        <v>45546.604519444445</v>
      </c>
      <c r="H204" s="40">
        <v>176136</v>
      </c>
      <c r="I204" s="41">
        <v>0</v>
      </c>
      <c r="J204" s="41">
        <v>0</v>
      </c>
      <c r="K204" s="41">
        <v>0</v>
      </c>
      <c r="L204" s="41">
        <v>0</v>
      </c>
      <c r="M204" s="41">
        <v>0</v>
      </c>
      <c r="N204" s="41">
        <v>0</v>
      </c>
      <c r="O204" s="41">
        <v>0</v>
      </c>
      <c r="P204" s="41">
        <v>176136</v>
      </c>
      <c r="Q204" s="41">
        <v>176136</v>
      </c>
      <c r="R204" s="36" t="s">
        <v>511</v>
      </c>
      <c r="S204" s="36" t="s">
        <v>465</v>
      </c>
      <c r="T204" s="36" t="b">
        <v>0</v>
      </c>
      <c r="U204" s="36" t="s">
        <v>511</v>
      </c>
      <c r="V204" s="35">
        <v>176136</v>
      </c>
      <c r="W204" s="36">
        <v>1222514085</v>
      </c>
      <c r="X204" s="36"/>
      <c r="Y204" s="36"/>
      <c r="Z204" s="35">
        <v>0</v>
      </c>
      <c r="AA204" s="35">
        <v>0</v>
      </c>
      <c r="AB204" s="35">
        <v>0</v>
      </c>
      <c r="AC204" s="35">
        <v>0</v>
      </c>
      <c r="AD204" s="35">
        <v>0</v>
      </c>
      <c r="AE204" s="35">
        <v>0</v>
      </c>
      <c r="AF204" s="35">
        <v>176136</v>
      </c>
      <c r="AG204" s="35">
        <v>0</v>
      </c>
      <c r="AH204" s="35">
        <v>0</v>
      </c>
      <c r="AI204" s="35">
        <v>176136</v>
      </c>
      <c r="AJ204" s="35">
        <v>176136</v>
      </c>
      <c r="AK204" s="35">
        <v>0</v>
      </c>
      <c r="AL204" s="35">
        <v>0</v>
      </c>
      <c r="AM204" s="35">
        <v>0</v>
      </c>
      <c r="AN204" s="35">
        <v>0</v>
      </c>
      <c r="AO204" s="35"/>
      <c r="AP204" s="35"/>
      <c r="AQ204" s="35"/>
      <c r="AR204" s="35"/>
      <c r="AS204" s="35">
        <v>176136</v>
      </c>
      <c r="AT204" s="35">
        <v>0</v>
      </c>
      <c r="AU204" s="36"/>
      <c r="AV204" s="36"/>
      <c r="AW204" s="36"/>
      <c r="AX204" s="36"/>
      <c r="AY204" s="36"/>
      <c r="AZ204" s="35">
        <v>0</v>
      </c>
      <c r="BA204" s="36"/>
      <c r="BB204" s="36"/>
      <c r="BC204" s="36"/>
      <c r="BD204" s="36"/>
      <c r="BE204" s="36"/>
      <c r="BF204" s="42">
        <v>45596</v>
      </c>
    </row>
    <row r="205" spans="1:58" s="34" customFormat="1" x14ac:dyDescent="0.35">
      <c r="A205" s="18">
        <v>891300047</v>
      </c>
      <c r="B205" s="19" t="s">
        <v>239</v>
      </c>
      <c r="C205" s="38" t="s">
        <v>216</v>
      </c>
      <c r="D205" s="38" t="s">
        <v>445</v>
      </c>
      <c r="E205" s="39">
        <v>45533.559571759302</v>
      </c>
      <c r="F205" s="39">
        <v>45546.654548611099</v>
      </c>
      <c r="G205" s="39">
        <v>45546.63890416667</v>
      </c>
      <c r="H205" s="40">
        <v>284982</v>
      </c>
      <c r="I205" s="41">
        <v>0</v>
      </c>
      <c r="J205" s="41">
        <v>0</v>
      </c>
      <c r="K205" s="41">
        <v>0</v>
      </c>
      <c r="L205" s="41">
        <v>0</v>
      </c>
      <c r="M205" s="41">
        <v>0</v>
      </c>
      <c r="N205" s="41">
        <v>0</v>
      </c>
      <c r="O205" s="41">
        <v>0</v>
      </c>
      <c r="P205" s="41">
        <v>284982</v>
      </c>
      <c r="Q205" s="41">
        <v>284982</v>
      </c>
      <c r="R205" s="36" t="s">
        <v>511</v>
      </c>
      <c r="S205" s="36" t="s">
        <v>465</v>
      </c>
      <c r="T205" s="36" t="b">
        <v>0</v>
      </c>
      <c r="U205" s="36" t="s">
        <v>511</v>
      </c>
      <c r="V205" s="35">
        <v>279282</v>
      </c>
      <c r="W205" s="36">
        <v>1222514103</v>
      </c>
      <c r="X205" s="36"/>
      <c r="Y205" s="36"/>
      <c r="Z205" s="35">
        <v>0</v>
      </c>
      <c r="AA205" s="35">
        <v>0</v>
      </c>
      <c r="AB205" s="35">
        <v>0</v>
      </c>
      <c r="AC205" s="35">
        <v>0</v>
      </c>
      <c r="AD205" s="35">
        <v>0</v>
      </c>
      <c r="AE205" s="35">
        <v>0</v>
      </c>
      <c r="AF205" s="35">
        <v>284982</v>
      </c>
      <c r="AG205" s="35">
        <v>0</v>
      </c>
      <c r="AH205" s="35">
        <v>0</v>
      </c>
      <c r="AI205" s="35">
        <v>284982</v>
      </c>
      <c r="AJ205" s="35">
        <v>284982</v>
      </c>
      <c r="AK205" s="35">
        <v>0</v>
      </c>
      <c r="AL205" s="35">
        <v>0</v>
      </c>
      <c r="AM205" s="35">
        <v>0</v>
      </c>
      <c r="AN205" s="35">
        <v>0</v>
      </c>
      <c r="AO205" s="35"/>
      <c r="AP205" s="35"/>
      <c r="AQ205" s="35"/>
      <c r="AR205" s="35"/>
      <c r="AS205" s="35">
        <v>279282</v>
      </c>
      <c r="AT205" s="35">
        <v>0</v>
      </c>
      <c r="AU205" s="36"/>
      <c r="AV205" s="36"/>
      <c r="AW205" s="36"/>
      <c r="AX205" s="36"/>
      <c r="AY205" s="36"/>
      <c r="AZ205" s="35">
        <v>0</v>
      </c>
      <c r="BA205" s="36"/>
      <c r="BB205" s="36"/>
      <c r="BC205" s="36"/>
      <c r="BD205" s="36"/>
      <c r="BE205" s="36"/>
      <c r="BF205" s="42">
        <v>45596</v>
      </c>
    </row>
    <row r="206" spans="1:58" s="34" customFormat="1" x14ac:dyDescent="0.35">
      <c r="A206" s="18">
        <v>891300047</v>
      </c>
      <c r="B206" s="19" t="s">
        <v>239</v>
      </c>
      <c r="C206" s="38" t="s">
        <v>217</v>
      </c>
      <c r="D206" s="38" t="s">
        <v>446</v>
      </c>
      <c r="E206" s="39">
        <v>45535.521805555603</v>
      </c>
      <c r="F206" s="39">
        <v>45546.654548611099</v>
      </c>
      <c r="G206" s="39">
        <v>45546.641019212962</v>
      </c>
      <c r="H206" s="40">
        <v>463834</v>
      </c>
      <c r="I206" s="41">
        <v>0</v>
      </c>
      <c r="J206" s="41">
        <v>0</v>
      </c>
      <c r="K206" s="41">
        <v>0</v>
      </c>
      <c r="L206" s="41">
        <v>0</v>
      </c>
      <c r="M206" s="41">
        <v>0</v>
      </c>
      <c r="N206" s="41">
        <v>0</v>
      </c>
      <c r="O206" s="41">
        <v>0</v>
      </c>
      <c r="P206" s="41">
        <v>463834</v>
      </c>
      <c r="Q206" s="41">
        <v>463834</v>
      </c>
      <c r="R206" s="36" t="s">
        <v>511</v>
      </c>
      <c r="S206" s="36" t="s">
        <v>465</v>
      </c>
      <c r="T206" s="36" t="b">
        <v>0</v>
      </c>
      <c r="U206" s="36" t="s">
        <v>511</v>
      </c>
      <c r="V206" s="35">
        <v>454557</v>
      </c>
      <c r="W206" s="36">
        <v>1222514977</v>
      </c>
      <c r="X206" s="36"/>
      <c r="Y206" s="36"/>
      <c r="Z206" s="35">
        <v>0</v>
      </c>
      <c r="AA206" s="35">
        <v>0</v>
      </c>
      <c r="AB206" s="35">
        <v>0</v>
      </c>
      <c r="AC206" s="35">
        <v>0</v>
      </c>
      <c r="AD206" s="35">
        <v>0</v>
      </c>
      <c r="AE206" s="35">
        <v>0</v>
      </c>
      <c r="AF206" s="35">
        <v>463834</v>
      </c>
      <c r="AG206" s="35">
        <v>0</v>
      </c>
      <c r="AH206" s="35">
        <v>0</v>
      </c>
      <c r="AI206" s="35">
        <v>463834</v>
      </c>
      <c r="AJ206" s="35">
        <v>463834</v>
      </c>
      <c r="AK206" s="35">
        <v>0</v>
      </c>
      <c r="AL206" s="35">
        <v>0</v>
      </c>
      <c r="AM206" s="35">
        <v>0</v>
      </c>
      <c r="AN206" s="35">
        <v>0</v>
      </c>
      <c r="AO206" s="35"/>
      <c r="AP206" s="35"/>
      <c r="AQ206" s="35"/>
      <c r="AR206" s="35"/>
      <c r="AS206" s="35">
        <v>454557</v>
      </c>
      <c r="AT206" s="35">
        <v>0</v>
      </c>
      <c r="AU206" s="36"/>
      <c r="AV206" s="36"/>
      <c r="AW206" s="36"/>
      <c r="AX206" s="36"/>
      <c r="AY206" s="36"/>
      <c r="AZ206" s="35">
        <v>0</v>
      </c>
      <c r="BA206" s="36"/>
      <c r="BB206" s="36"/>
      <c r="BC206" s="36"/>
      <c r="BD206" s="36"/>
      <c r="BE206" s="36"/>
      <c r="BF206" s="42">
        <v>45596</v>
      </c>
    </row>
    <row r="207" spans="1:58" s="34" customFormat="1" x14ac:dyDescent="0.35">
      <c r="A207" s="18">
        <v>891300047</v>
      </c>
      <c r="B207" s="19" t="s">
        <v>239</v>
      </c>
      <c r="C207" s="38" t="s">
        <v>218</v>
      </c>
      <c r="D207" s="38" t="s">
        <v>447</v>
      </c>
      <c r="E207" s="39">
        <v>45544</v>
      </c>
      <c r="F207" s="39">
        <v>45548.491770833301</v>
      </c>
      <c r="G207" s="39">
        <v>45548.471173645834</v>
      </c>
      <c r="H207" s="40">
        <v>52000</v>
      </c>
      <c r="I207" s="41">
        <v>0</v>
      </c>
      <c r="J207" s="41">
        <v>0</v>
      </c>
      <c r="K207" s="41">
        <v>0</v>
      </c>
      <c r="L207" s="41">
        <v>0</v>
      </c>
      <c r="M207" s="41">
        <v>0</v>
      </c>
      <c r="N207" s="41">
        <v>0</v>
      </c>
      <c r="O207" s="41">
        <v>0</v>
      </c>
      <c r="P207" s="41">
        <v>52000</v>
      </c>
      <c r="Q207" s="41">
        <v>52000</v>
      </c>
      <c r="R207" s="36" t="s">
        <v>511</v>
      </c>
      <c r="S207" s="36" t="s">
        <v>465</v>
      </c>
      <c r="T207" s="36" t="b">
        <v>0</v>
      </c>
      <c r="U207" s="36" t="s">
        <v>511</v>
      </c>
      <c r="V207" s="35">
        <v>0</v>
      </c>
      <c r="W207" s="36"/>
      <c r="X207" s="36"/>
      <c r="Y207" s="36"/>
      <c r="Z207" s="35">
        <v>0</v>
      </c>
      <c r="AA207" s="35">
        <v>0</v>
      </c>
      <c r="AB207" s="35">
        <v>0</v>
      </c>
      <c r="AC207" s="35">
        <v>0</v>
      </c>
      <c r="AD207" s="35">
        <v>0</v>
      </c>
      <c r="AE207" s="35">
        <v>0</v>
      </c>
      <c r="AF207" s="35">
        <v>52000</v>
      </c>
      <c r="AG207" s="35">
        <v>0</v>
      </c>
      <c r="AH207" s="35">
        <v>0</v>
      </c>
      <c r="AI207" s="35">
        <v>52000</v>
      </c>
      <c r="AJ207" s="35">
        <v>52000</v>
      </c>
      <c r="AK207" s="35">
        <v>0</v>
      </c>
      <c r="AL207" s="35">
        <v>0</v>
      </c>
      <c r="AM207" s="35">
        <v>0</v>
      </c>
      <c r="AN207" s="35">
        <v>0</v>
      </c>
      <c r="AO207" s="35"/>
      <c r="AP207" s="35"/>
      <c r="AQ207" s="35"/>
      <c r="AR207" s="35"/>
      <c r="AS207" s="35">
        <v>52000</v>
      </c>
      <c r="AT207" s="35">
        <v>0</v>
      </c>
      <c r="AU207" s="36"/>
      <c r="AV207" s="36"/>
      <c r="AW207" s="36"/>
      <c r="AX207" s="36"/>
      <c r="AY207" s="36"/>
      <c r="AZ207" s="35">
        <v>0</v>
      </c>
      <c r="BA207" s="36"/>
      <c r="BB207" s="36"/>
      <c r="BC207" s="36"/>
      <c r="BD207" s="36"/>
      <c r="BE207" s="36"/>
      <c r="BF207" s="42">
        <v>45596</v>
      </c>
    </row>
    <row r="208" spans="1:58" s="34" customFormat="1" x14ac:dyDescent="0.35">
      <c r="A208" s="18">
        <v>891300047</v>
      </c>
      <c r="B208" s="19" t="s">
        <v>239</v>
      </c>
      <c r="C208" s="38" t="s">
        <v>219</v>
      </c>
      <c r="D208" s="38" t="s">
        <v>448</v>
      </c>
      <c r="E208" s="39">
        <v>45544.517453703702</v>
      </c>
      <c r="F208" s="39">
        <v>45548.491770833301</v>
      </c>
      <c r="G208" s="39">
        <v>45548.486153240738</v>
      </c>
      <c r="H208" s="40">
        <v>84052</v>
      </c>
      <c r="I208" s="41">
        <v>0</v>
      </c>
      <c r="J208" s="41">
        <v>0</v>
      </c>
      <c r="K208" s="41">
        <v>0</v>
      </c>
      <c r="L208" s="41">
        <v>0</v>
      </c>
      <c r="M208" s="41">
        <v>0</v>
      </c>
      <c r="N208" s="41">
        <v>0</v>
      </c>
      <c r="O208" s="41">
        <v>0</v>
      </c>
      <c r="P208" s="41">
        <v>84052</v>
      </c>
      <c r="Q208" s="41">
        <v>84052</v>
      </c>
      <c r="R208" s="36" t="s">
        <v>511</v>
      </c>
      <c r="S208" s="36" t="s">
        <v>465</v>
      </c>
      <c r="T208" s="36" t="b">
        <v>0</v>
      </c>
      <c r="U208" s="36" t="s">
        <v>511</v>
      </c>
      <c r="V208" s="35">
        <v>0</v>
      </c>
      <c r="W208" s="36"/>
      <c r="X208" s="36"/>
      <c r="Y208" s="36"/>
      <c r="Z208" s="35">
        <v>0</v>
      </c>
      <c r="AA208" s="35">
        <v>0</v>
      </c>
      <c r="AB208" s="35">
        <v>0</v>
      </c>
      <c r="AC208" s="35">
        <v>0</v>
      </c>
      <c r="AD208" s="35">
        <v>0</v>
      </c>
      <c r="AE208" s="35">
        <v>0</v>
      </c>
      <c r="AF208" s="35">
        <v>84052</v>
      </c>
      <c r="AG208" s="35">
        <v>0</v>
      </c>
      <c r="AH208" s="35">
        <v>0</v>
      </c>
      <c r="AI208" s="35">
        <v>84052</v>
      </c>
      <c r="AJ208" s="35">
        <v>84052</v>
      </c>
      <c r="AK208" s="35">
        <v>0</v>
      </c>
      <c r="AL208" s="35">
        <v>0</v>
      </c>
      <c r="AM208" s="35">
        <v>0</v>
      </c>
      <c r="AN208" s="35">
        <v>0</v>
      </c>
      <c r="AO208" s="35"/>
      <c r="AP208" s="35"/>
      <c r="AQ208" s="35"/>
      <c r="AR208" s="35"/>
      <c r="AS208" s="35">
        <v>84052</v>
      </c>
      <c r="AT208" s="35">
        <v>0</v>
      </c>
      <c r="AU208" s="36"/>
      <c r="AV208" s="36"/>
      <c r="AW208" s="36"/>
      <c r="AX208" s="36"/>
      <c r="AY208" s="36"/>
      <c r="AZ208" s="35">
        <v>0</v>
      </c>
      <c r="BA208" s="36"/>
      <c r="BB208" s="36"/>
      <c r="BC208" s="36"/>
      <c r="BD208" s="36"/>
      <c r="BE208" s="36"/>
      <c r="BF208" s="42">
        <v>45596</v>
      </c>
    </row>
    <row r="209" spans="1:58" s="34" customFormat="1" x14ac:dyDescent="0.35">
      <c r="A209" s="18">
        <v>891300047</v>
      </c>
      <c r="B209" s="19" t="s">
        <v>239</v>
      </c>
      <c r="C209" s="38" t="s">
        <v>220</v>
      </c>
      <c r="D209" s="38" t="s">
        <v>449</v>
      </c>
      <c r="E209" s="39">
        <v>45545.482361111099</v>
      </c>
      <c r="F209" s="39">
        <v>45548.491770833301</v>
      </c>
      <c r="G209" s="39">
        <v>45548.492630787034</v>
      </c>
      <c r="H209" s="40">
        <v>52000</v>
      </c>
      <c r="I209" s="41">
        <v>0</v>
      </c>
      <c r="J209" s="41">
        <v>0</v>
      </c>
      <c r="K209" s="41">
        <v>0</v>
      </c>
      <c r="L209" s="41">
        <v>0</v>
      </c>
      <c r="M209" s="41">
        <v>0</v>
      </c>
      <c r="N209" s="41">
        <v>0</v>
      </c>
      <c r="O209" s="41">
        <v>0</v>
      </c>
      <c r="P209" s="41">
        <v>52000</v>
      </c>
      <c r="Q209" s="41">
        <v>52000</v>
      </c>
      <c r="R209" s="36" t="s">
        <v>511</v>
      </c>
      <c r="S209" s="36" t="s">
        <v>465</v>
      </c>
      <c r="T209" s="36" t="b">
        <v>0</v>
      </c>
      <c r="U209" s="36" t="s">
        <v>511</v>
      </c>
      <c r="V209" s="35">
        <v>0</v>
      </c>
      <c r="W209" s="36"/>
      <c r="X209" s="36"/>
      <c r="Y209" s="36"/>
      <c r="Z209" s="35">
        <v>0</v>
      </c>
      <c r="AA209" s="35">
        <v>0</v>
      </c>
      <c r="AB209" s="35">
        <v>0</v>
      </c>
      <c r="AC209" s="35">
        <v>0</v>
      </c>
      <c r="AD209" s="35">
        <v>0</v>
      </c>
      <c r="AE209" s="35">
        <v>0</v>
      </c>
      <c r="AF209" s="35">
        <v>52000</v>
      </c>
      <c r="AG209" s="35">
        <v>0</v>
      </c>
      <c r="AH209" s="35">
        <v>0</v>
      </c>
      <c r="AI209" s="35">
        <v>52000</v>
      </c>
      <c r="AJ209" s="35">
        <v>52000</v>
      </c>
      <c r="AK209" s="35">
        <v>0</v>
      </c>
      <c r="AL209" s="35">
        <v>0</v>
      </c>
      <c r="AM209" s="35">
        <v>0</v>
      </c>
      <c r="AN209" s="35">
        <v>0</v>
      </c>
      <c r="AO209" s="35"/>
      <c r="AP209" s="35"/>
      <c r="AQ209" s="35"/>
      <c r="AR209" s="35"/>
      <c r="AS209" s="35">
        <v>52000</v>
      </c>
      <c r="AT209" s="35">
        <v>0</v>
      </c>
      <c r="AU209" s="36"/>
      <c r="AV209" s="36"/>
      <c r="AW209" s="36"/>
      <c r="AX209" s="36"/>
      <c r="AY209" s="36"/>
      <c r="AZ209" s="35">
        <v>0</v>
      </c>
      <c r="BA209" s="36"/>
      <c r="BB209" s="36"/>
      <c r="BC209" s="36"/>
      <c r="BD209" s="36"/>
      <c r="BE209" s="36"/>
      <c r="BF209" s="42">
        <v>45596</v>
      </c>
    </row>
    <row r="210" spans="1:58" s="34" customFormat="1" x14ac:dyDescent="0.35">
      <c r="A210" s="18">
        <v>891300047</v>
      </c>
      <c r="B210" s="19" t="s">
        <v>239</v>
      </c>
      <c r="C210" s="38" t="s">
        <v>221</v>
      </c>
      <c r="D210" s="38" t="s">
        <v>450</v>
      </c>
      <c r="E210" s="39">
        <v>45551.412974537001</v>
      </c>
      <c r="F210" s="39">
        <v>45577.470219907402</v>
      </c>
      <c r="G210" s="39">
        <v>45580.291666666664</v>
      </c>
      <c r="H210" s="40">
        <v>52000</v>
      </c>
      <c r="I210" s="41">
        <v>0</v>
      </c>
      <c r="J210" s="41">
        <v>0</v>
      </c>
      <c r="K210" s="41">
        <v>0</v>
      </c>
      <c r="L210" s="41">
        <v>0</v>
      </c>
      <c r="M210" s="41">
        <v>0</v>
      </c>
      <c r="N210" s="41">
        <v>0</v>
      </c>
      <c r="O210" s="41">
        <v>0</v>
      </c>
      <c r="P210" s="41">
        <v>52000</v>
      </c>
      <c r="Q210" s="41">
        <v>52000</v>
      </c>
      <c r="R210" s="36" t="s">
        <v>511</v>
      </c>
      <c r="S210" s="36" t="s">
        <v>465</v>
      </c>
      <c r="T210" s="36" t="b">
        <v>0</v>
      </c>
      <c r="U210" s="36" t="e">
        <v>#N/A</v>
      </c>
      <c r="V210" s="35">
        <v>0</v>
      </c>
      <c r="W210" s="36"/>
      <c r="X210" s="36"/>
      <c r="Y210" s="36"/>
      <c r="Z210" s="35">
        <v>0</v>
      </c>
      <c r="AA210" s="35">
        <v>0</v>
      </c>
      <c r="AB210" s="35">
        <v>0</v>
      </c>
      <c r="AC210" s="35">
        <v>0</v>
      </c>
      <c r="AD210" s="35">
        <v>0</v>
      </c>
      <c r="AE210" s="35">
        <v>0</v>
      </c>
      <c r="AF210" s="35">
        <v>52000</v>
      </c>
      <c r="AG210" s="35">
        <v>0</v>
      </c>
      <c r="AH210" s="35">
        <v>0</v>
      </c>
      <c r="AI210" s="35">
        <v>52000</v>
      </c>
      <c r="AJ210" s="35">
        <v>52000</v>
      </c>
      <c r="AK210" s="35">
        <v>0</v>
      </c>
      <c r="AL210" s="35">
        <v>0</v>
      </c>
      <c r="AM210" s="35">
        <v>0</v>
      </c>
      <c r="AN210" s="35">
        <v>0</v>
      </c>
      <c r="AO210" s="35"/>
      <c r="AP210" s="35"/>
      <c r="AQ210" s="35"/>
      <c r="AR210" s="35"/>
      <c r="AS210" s="35">
        <v>52000</v>
      </c>
      <c r="AT210" s="35">
        <v>0</v>
      </c>
      <c r="AU210" s="36"/>
      <c r="AV210" s="36"/>
      <c r="AW210" s="36"/>
      <c r="AX210" s="36"/>
      <c r="AY210" s="36"/>
      <c r="AZ210" s="35">
        <v>0</v>
      </c>
      <c r="BA210" s="36"/>
      <c r="BB210" s="36"/>
      <c r="BC210" s="36"/>
      <c r="BD210" s="36"/>
      <c r="BE210" s="36"/>
      <c r="BF210" s="42">
        <v>45596</v>
      </c>
    </row>
    <row r="211" spans="1:58" s="34" customFormat="1" x14ac:dyDescent="0.35">
      <c r="A211" s="18">
        <v>891300047</v>
      </c>
      <c r="B211" s="19" t="s">
        <v>239</v>
      </c>
      <c r="C211" s="38" t="s">
        <v>222</v>
      </c>
      <c r="D211" s="38" t="s">
        <v>451</v>
      </c>
      <c r="E211" s="39">
        <v>45551.414641203701</v>
      </c>
      <c r="F211" s="39">
        <v>45577.470219907402</v>
      </c>
      <c r="G211" s="39">
        <v>45580.291666666664</v>
      </c>
      <c r="H211" s="40">
        <v>52000</v>
      </c>
      <c r="I211" s="41">
        <v>0</v>
      </c>
      <c r="J211" s="41">
        <v>0</v>
      </c>
      <c r="K211" s="41">
        <v>0</v>
      </c>
      <c r="L211" s="41">
        <v>0</v>
      </c>
      <c r="M211" s="41">
        <v>0</v>
      </c>
      <c r="N211" s="41">
        <v>0</v>
      </c>
      <c r="O211" s="41">
        <v>0</v>
      </c>
      <c r="P211" s="41">
        <v>52000</v>
      </c>
      <c r="Q211" s="41">
        <v>52000</v>
      </c>
      <c r="R211" s="36" t="s">
        <v>511</v>
      </c>
      <c r="S211" s="36" t="s">
        <v>465</v>
      </c>
      <c r="T211" s="36" t="b">
        <v>0</v>
      </c>
      <c r="U211" s="36" t="e">
        <v>#N/A</v>
      </c>
      <c r="V211" s="35">
        <v>0</v>
      </c>
      <c r="W211" s="36"/>
      <c r="X211" s="36"/>
      <c r="Y211" s="36"/>
      <c r="Z211" s="35">
        <v>0</v>
      </c>
      <c r="AA211" s="35">
        <v>0</v>
      </c>
      <c r="AB211" s="35">
        <v>0</v>
      </c>
      <c r="AC211" s="35">
        <v>0</v>
      </c>
      <c r="AD211" s="35">
        <v>0</v>
      </c>
      <c r="AE211" s="35">
        <v>0</v>
      </c>
      <c r="AF211" s="35">
        <v>52000</v>
      </c>
      <c r="AG211" s="35">
        <v>0</v>
      </c>
      <c r="AH211" s="35">
        <v>0</v>
      </c>
      <c r="AI211" s="35">
        <v>52000</v>
      </c>
      <c r="AJ211" s="35">
        <v>52000</v>
      </c>
      <c r="AK211" s="35">
        <v>0</v>
      </c>
      <c r="AL211" s="35">
        <v>0</v>
      </c>
      <c r="AM211" s="35">
        <v>0</v>
      </c>
      <c r="AN211" s="35">
        <v>0</v>
      </c>
      <c r="AO211" s="35"/>
      <c r="AP211" s="35"/>
      <c r="AQ211" s="35"/>
      <c r="AR211" s="35"/>
      <c r="AS211" s="35">
        <v>52000</v>
      </c>
      <c r="AT211" s="35">
        <v>0</v>
      </c>
      <c r="AU211" s="36"/>
      <c r="AV211" s="36"/>
      <c r="AW211" s="36"/>
      <c r="AX211" s="36"/>
      <c r="AY211" s="36"/>
      <c r="AZ211" s="35">
        <v>0</v>
      </c>
      <c r="BA211" s="36"/>
      <c r="BB211" s="36"/>
      <c r="BC211" s="36"/>
      <c r="BD211" s="36"/>
      <c r="BE211" s="36"/>
      <c r="BF211" s="42">
        <v>45596</v>
      </c>
    </row>
    <row r="212" spans="1:58" s="34" customFormat="1" x14ac:dyDescent="0.35">
      <c r="A212" s="18">
        <v>891300047</v>
      </c>
      <c r="B212" s="19" t="s">
        <v>239</v>
      </c>
      <c r="C212" s="38" t="s">
        <v>223</v>
      </c>
      <c r="D212" s="38" t="s">
        <v>452</v>
      </c>
      <c r="E212" s="39">
        <v>45551.416585648098</v>
      </c>
      <c r="F212" s="39">
        <v>45577.470219907402</v>
      </c>
      <c r="G212" s="39">
        <v>45580.291666666664</v>
      </c>
      <c r="H212" s="40">
        <v>52000</v>
      </c>
      <c r="I212" s="41">
        <v>0</v>
      </c>
      <c r="J212" s="41">
        <v>0</v>
      </c>
      <c r="K212" s="41">
        <v>0</v>
      </c>
      <c r="L212" s="41">
        <v>0</v>
      </c>
      <c r="M212" s="41">
        <v>0</v>
      </c>
      <c r="N212" s="41">
        <v>0</v>
      </c>
      <c r="O212" s="41">
        <v>0</v>
      </c>
      <c r="P212" s="41">
        <v>52000</v>
      </c>
      <c r="Q212" s="41">
        <v>52000</v>
      </c>
      <c r="R212" s="36" t="s">
        <v>511</v>
      </c>
      <c r="S212" s="36" t="s">
        <v>465</v>
      </c>
      <c r="T212" s="36" t="b">
        <v>0</v>
      </c>
      <c r="U212" s="36" t="e">
        <v>#N/A</v>
      </c>
      <c r="V212" s="35">
        <v>0</v>
      </c>
      <c r="W212" s="36"/>
      <c r="X212" s="36"/>
      <c r="Y212" s="36"/>
      <c r="Z212" s="35">
        <v>0</v>
      </c>
      <c r="AA212" s="35">
        <v>0</v>
      </c>
      <c r="AB212" s="35">
        <v>0</v>
      </c>
      <c r="AC212" s="35">
        <v>0</v>
      </c>
      <c r="AD212" s="35">
        <v>0</v>
      </c>
      <c r="AE212" s="35">
        <v>0</v>
      </c>
      <c r="AF212" s="35">
        <v>52000</v>
      </c>
      <c r="AG212" s="35">
        <v>0</v>
      </c>
      <c r="AH212" s="35">
        <v>0</v>
      </c>
      <c r="AI212" s="35">
        <v>52000</v>
      </c>
      <c r="AJ212" s="35">
        <v>52000</v>
      </c>
      <c r="AK212" s="35">
        <v>0</v>
      </c>
      <c r="AL212" s="35">
        <v>0</v>
      </c>
      <c r="AM212" s="35">
        <v>0</v>
      </c>
      <c r="AN212" s="35">
        <v>0</v>
      </c>
      <c r="AO212" s="35"/>
      <c r="AP212" s="35"/>
      <c r="AQ212" s="35"/>
      <c r="AR212" s="35"/>
      <c r="AS212" s="35">
        <v>52000</v>
      </c>
      <c r="AT212" s="35">
        <v>0</v>
      </c>
      <c r="AU212" s="36"/>
      <c r="AV212" s="36"/>
      <c r="AW212" s="36"/>
      <c r="AX212" s="36"/>
      <c r="AY212" s="36"/>
      <c r="AZ212" s="35">
        <v>0</v>
      </c>
      <c r="BA212" s="36"/>
      <c r="BB212" s="36"/>
      <c r="BC212" s="36"/>
      <c r="BD212" s="36"/>
      <c r="BE212" s="36"/>
      <c r="BF212" s="42">
        <v>45596</v>
      </c>
    </row>
    <row r="213" spans="1:58" s="34" customFormat="1" x14ac:dyDescent="0.35">
      <c r="A213" s="18">
        <v>891300047</v>
      </c>
      <c r="B213" s="19" t="s">
        <v>239</v>
      </c>
      <c r="C213" s="38" t="s">
        <v>224</v>
      </c>
      <c r="D213" s="38" t="s">
        <v>453</v>
      </c>
      <c r="E213" s="39">
        <v>45555.722638888903</v>
      </c>
      <c r="F213" s="39">
        <v>45577.470219907402</v>
      </c>
      <c r="G213" s="39">
        <v>45580.291666666664</v>
      </c>
      <c r="H213" s="40">
        <v>317666</v>
      </c>
      <c r="I213" s="41">
        <v>0</v>
      </c>
      <c r="J213" s="41">
        <v>0</v>
      </c>
      <c r="K213" s="41">
        <v>0</v>
      </c>
      <c r="L213" s="41">
        <v>0</v>
      </c>
      <c r="M213" s="41">
        <v>0</v>
      </c>
      <c r="N213" s="41">
        <v>0</v>
      </c>
      <c r="O213" s="41">
        <v>0</v>
      </c>
      <c r="P213" s="41">
        <v>317666</v>
      </c>
      <c r="Q213" s="41">
        <v>317666</v>
      </c>
      <c r="R213" s="36" t="s">
        <v>511</v>
      </c>
      <c r="S213" s="36" t="s">
        <v>465</v>
      </c>
      <c r="T213" s="36" t="b">
        <v>0</v>
      </c>
      <c r="U213" s="36" t="e">
        <v>#N/A</v>
      </c>
      <c r="V213" s="35">
        <v>0</v>
      </c>
      <c r="W213" s="36"/>
      <c r="X213" s="36"/>
      <c r="Y213" s="36"/>
      <c r="Z213" s="35">
        <v>0</v>
      </c>
      <c r="AA213" s="35">
        <v>0</v>
      </c>
      <c r="AB213" s="35">
        <v>0</v>
      </c>
      <c r="AC213" s="35">
        <v>0</v>
      </c>
      <c r="AD213" s="35">
        <v>0</v>
      </c>
      <c r="AE213" s="35">
        <v>0</v>
      </c>
      <c r="AF213" s="35">
        <v>317666</v>
      </c>
      <c r="AG213" s="35">
        <v>0</v>
      </c>
      <c r="AH213" s="35">
        <v>0</v>
      </c>
      <c r="AI213" s="35">
        <v>317666</v>
      </c>
      <c r="AJ213" s="35">
        <v>317666</v>
      </c>
      <c r="AK213" s="35">
        <v>0</v>
      </c>
      <c r="AL213" s="35">
        <v>0</v>
      </c>
      <c r="AM213" s="35">
        <v>0</v>
      </c>
      <c r="AN213" s="35">
        <v>0</v>
      </c>
      <c r="AO213" s="35"/>
      <c r="AP213" s="35"/>
      <c r="AQ213" s="35"/>
      <c r="AR213" s="35"/>
      <c r="AS213" s="35">
        <v>311313</v>
      </c>
      <c r="AT213" s="35">
        <v>0</v>
      </c>
      <c r="AU213" s="36"/>
      <c r="AV213" s="36"/>
      <c r="AW213" s="36"/>
      <c r="AX213" s="36"/>
      <c r="AY213" s="36"/>
      <c r="AZ213" s="35">
        <v>0</v>
      </c>
      <c r="BA213" s="36"/>
      <c r="BB213" s="36"/>
      <c r="BC213" s="36"/>
      <c r="BD213" s="36"/>
      <c r="BE213" s="36"/>
      <c r="BF213" s="42">
        <v>45596</v>
      </c>
    </row>
    <row r="214" spans="1:58" s="34" customFormat="1" x14ac:dyDescent="0.35">
      <c r="A214" s="18">
        <v>891300047</v>
      </c>
      <c r="B214" s="19" t="s">
        <v>239</v>
      </c>
      <c r="C214" s="38" t="s">
        <v>225</v>
      </c>
      <c r="D214" s="38" t="s">
        <v>454</v>
      </c>
      <c r="E214" s="39">
        <v>45558.730613425898</v>
      </c>
      <c r="F214" s="39">
        <v>45577.470219907402</v>
      </c>
      <c r="G214" s="39">
        <v>45580.291666666664</v>
      </c>
      <c r="H214" s="40">
        <v>52000</v>
      </c>
      <c r="I214" s="41">
        <v>0</v>
      </c>
      <c r="J214" s="41">
        <v>0</v>
      </c>
      <c r="K214" s="41">
        <v>0</v>
      </c>
      <c r="L214" s="41">
        <v>0</v>
      </c>
      <c r="M214" s="41">
        <v>0</v>
      </c>
      <c r="N214" s="41">
        <v>0</v>
      </c>
      <c r="O214" s="41">
        <v>0</v>
      </c>
      <c r="P214" s="41">
        <v>52000</v>
      </c>
      <c r="Q214" s="41">
        <v>52000</v>
      </c>
      <c r="R214" s="36" t="s">
        <v>511</v>
      </c>
      <c r="S214" s="36" t="s">
        <v>465</v>
      </c>
      <c r="T214" s="36" t="b">
        <v>0</v>
      </c>
      <c r="U214" s="36" t="e">
        <v>#N/A</v>
      </c>
      <c r="V214" s="35">
        <v>0</v>
      </c>
      <c r="W214" s="36"/>
      <c r="X214" s="36"/>
      <c r="Y214" s="36"/>
      <c r="Z214" s="35">
        <v>0</v>
      </c>
      <c r="AA214" s="35">
        <v>0</v>
      </c>
      <c r="AB214" s="35">
        <v>0</v>
      </c>
      <c r="AC214" s="35">
        <v>0</v>
      </c>
      <c r="AD214" s="35">
        <v>0</v>
      </c>
      <c r="AE214" s="35">
        <v>0</v>
      </c>
      <c r="AF214" s="35">
        <v>52000</v>
      </c>
      <c r="AG214" s="35">
        <v>0</v>
      </c>
      <c r="AH214" s="35">
        <v>0</v>
      </c>
      <c r="AI214" s="35">
        <v>52000</v>
      </c>
      <c r="AJ214" s="35">
        <v>52000</v>
      </c>
      <c r="AK214" s="35">
        <v>0</v>
      </c>
      <c r="AL214" s="35">
        <v>0</v>
      </c>
      <c r="AM214" s="35">
        <v>0</v>
      </c>
      <c r="AN214" s="35">
        <v>0</v>
      </c>
      <c r="AO214" s="35"/>
      <c r="AP214" s="35"/>
      <c r="AQ214" s="35"/>
      <c r="AR214" s="35"/>
      <c r="AS214" s="35">
        <v>52000</v>
      </c>
      <c r="AT214" s="35">
        <v>0</v>
      </c>
      <c r="AU214" s="36"/>
      <c r="AV214" s="36"/>
      <c r="AW214" s="36"/>
      <c r="AX214" s="36"/>
      <c r="AY214" s="36"/>
      <c r="AZ214" s="35">
        <v>0</v>
      </c>
      <c r="BA214" s="36"/>
      <c r="BB214" s="36"/>
      <c r="BC214" s="36"/>
      <c r="BD214" s="36"/>
      <c r="BE214" s="36"/>
      <c r="BF214" s="42">
        <v>45596</v>
      </c>
    </row>
    <row r="215" spans="1:58" s="34" customFormat="1" x14ac:dyDescent="0.35">
      <c r="A215" s="18">
        <v>891300047</v>
      </c>
      <c r="B215" s="19" t="s">
        <v>239</v>
      </c>
      <c r="C215" s="38" t="s">
        <v>226</v>
      </c>
      <c r="D215" s="38" t="s">
        <v>455</v>
      </c>
      <c r="E215" s="39">
        <v>45565.429861111101</v>
      </c>
      <c r="F215" s="39">
        <v>45577.470219907402</v>
      </c>
      <c r="G215" s="39">
        <v>45580.291666666664</v>
      </c>
      <c r="H215" s="40">
        <v>3140947</v>
      </c>
      <c r="I215" s="41">
        <v>0</v>
      </c>
      <c r="J215" s="41">
        <v>0</v>
      </c>
      <c r="K215" s="41">
        <v>0</v>
      </c>
      <c r="L215" s="41">
        <v>0</v>
      </c>
      <c r="M215" s="41">
        <v>0</v>
      </c>
      <c r="N215" s="41">
        <v>0</v>
      </c>
      <c r="O215" s="41">
        <v>0</v>
      </c>
      <c r="P215" s="41">
        <v>3140947</v>
      </c>
      <c r="Q215" s="41">
        <v>3140947</v>
      </c>
      <c r="R215" s="37" t="s">
        <v>513</v>
      </c>
      <c r="S215" s="36" t="s">
        <v>466</v>
      </c>
      <c r="T215" s="36" t="b">
        <v>0</v>
      </c>
      <c r="U215" s="36" t="e">
        <v>#N/A</v>
      </c>
      <c r="V215" s="35">
        <v>0</v>
      </c>
      <c r="W215" s="36"/>
      <c r="X215" s="36"/>
      <c r="Y215" s="36"/>
      <c r="Z215" s="35">
        <v>0</v>
      </c>
      <c r="AA215" s="35">
        <v>0</v>
      </c>
      <c r="AB215" s="35">
        <v>0</v>
      </c>
      <c r="AC215" s="35">
        <v>0</v>
      </c>
      <c r="AD215" s="35">
        <v>0</v>
      </c>
      <c r="AE215" s="35">
        <v>112523</v>
      </c>
      <c r="AF215" s="35">
        <v>3028424</v>
      </c>
      <c r="AG215" s="35">
        <v>0</v>
      </c>
      <c r="AH215" s="35">
        <v>0</v>
      </c>
      <c r="AI215" s="35">
        <v>3140947</v>
      </c>
      <c r="AJ215" s="35">
        <v>3140947</v>
      </c>
      <c r="AK215" s="35">
        <v>0</v>
      </c>
      <c r="AL215" s="35">
        <v>0</v>
      </c>
      <c r="AM215" s="35">
        <v>0</v>
      </c>
      <c r="AN215" s="35">
        <v>112523</v>
      </c>
      <c r="AO215" s="45" t="s">
        <v>668</v>
      </c>
      <c r="AP215" s="35"/>
      <c r="AQ215" s="35"/>
      <c r="AR215" s="35"/>
      <c r="AS215" s="35">
        <v>2967856</v>
      </c>
      <c r="AT215" s="35">
        <v>0</v>
      </c>
      <c r="AU215" s="36"/>
      <c r="AV215" s="36"/>
      <c r="AW215" s="36"/>
      <c r="AX215" s="36"/>
      <c r="AY215" s="36"/>
      <c r="AZ215" s="35">
        <v>0</v>
      </c>
      <c r="BA215" s="36"/>
      <c r="BB215" s="36"/>
      <c r="BC215" s="36"/>
      <c r="BD215" s="36"/>
      <c r="BE215" s="36"/>
      <c r="BF215" s="42">
        <v>45596</v>
      </c>
    </row>
    <row r="216" spans="1:58" s="34" customFormat="1" x14ac:dyDescent="0.35">
      <c r="A216" s="18">
        <v>891300047</v>
      </c>
      <c r="B216" s="19" t="s">
        <v>239</v>
      </c>
      <c r="C216" s="38" t="s">
        <v>227</v>
      </c>
      <c r="D216" s="38" t="s">
        <v>456</v>
      </c>
      <c r="E216" s="39">
        <v>45566.350173611099</v>
      </c>
      <c r="F216" s="39">
        <v>45577.470219907402</v>
      </c>
      <c r="G216" s="39">
        <v>45580.291666666664</v>
      </c>
      <c r="H216" s="40">
        <v>153759</v>
      </c>
      <c r="I216" s="41">
        <v>0</v>
      </c>
      <c r="J216" s="41">
        <v>0</v>
      </c>
      <c r="K216" s="41">
        <v>0</v>
      </c>
      <c r="L216" s="41">
        <v>0</v>
      </c>
      <c r="M216" s="41">
        <v>0</v>
      </c>
      <c r="N216" s="41">
        <v>0</v>
      </c>
      <c r="O216" s="41">
        <v>0</v>
      </c>
      <c r="P216" s="41">
        <v>153759</v>
      </c>
      <c r="Q216" s="41">
        <v>153759</v>
      </c>
      <c r="R216" s="36" t="s">
        <v>511</v>
      </c>
      <c r="S216" s="36" t="s">
        <v>465</v>
      </c>
      <c r="T216" s="36" t="b">
        <v>0</v>
      </c>
      <c r="U216" s="36" t="e">
        <v>#N/A</v>
      </c>
      <c r="V216" s="35">
        <v>0</v>
      </c>
      <c r="W216" s="36"/>
      <c r="X216" s="36"/>
      <c r="Y216" s="36"/>
      <c r="Z216" s="35">
        <v>0</v>
      </c>
      <c r="AA216" s="35">
        <v>0</v>
      </c>
      <c r="AB216" s="35">
        <v>0</v>
      </c>
      <c r="AC216" s="35">
        <v>0</v>
      </c>
      <c r="AD216" s="35">
        <v>0</v>
      </c>
      <c r="AE216" s="35">
        <v>0</v>
      </c>
      <c r="AF216" s="35">
        <v>153759</v>
      </c>
      <c r="AG216" s="35">
        <v>0</v>
      </c>
      <c r="AH216" s="35">
        <v>0</v>
      </c>
      <c r="AI216" s="35">
        <v>153759</v>
      </c>
      <c r="AJ216" s="35">
        <v>153759</v>
      </c>
      <c r="AK216" s="35">
        <v>0</v>
      </c>
      <c r="AL216" s="35">
        <v>0</v>
      </c>
      <c r="AM216" s="35">
        <v>0</v>
      </c>
      <c r="AN216" s="35">
        <v>0</v>
      </c>
      <c r="AO216" s="35"/>
      <c r="AP216" s="35"/>
      <c r="AQ216" s="35"/>
      <c r="AR216" s="35"/>
      <c r="AS216" s="35">
        <v>153759</v>
      </c>
      <c r="AT216" s="35">
        <v>0</v>
      </c>
      <c r="AU216" s="36"/>
      <c r="AV216" s="36"/>
      <c r="AW216" s="36"/>
      <c r="AX216" s="36"/>
      <c r="AY216" s="36"/>
      <c r="AZ216" s="35">
        <v>0</v>
      </c>
      <c r="BA216" s="36"/>
      <c r="BB216" s="36"/>
      <c r="BC216" s="36"/>
      <c r="BD216" s="36"/>
      <c r="BE216" s="36"/>
      <c r="BF216" s="42">
        <v>45596</v>
      </c>
    </row>
    <row r="217" spans="1:58" s="34" customFormat="1" x14ac:dyDescent="0.35">
      <c r="A217" s="18">
        <v>891300047</v>
      </c>
      <c r="B217" s="19" t="s">
        <v>239</v>
      </c>
      <c r="C217" s="38" t="s">
        <v>228</v>
      </c>
      <c r="D217" s="38" t="s">
        <v>457</v>
      </c>
      <c r="E217" s="39">
        <v>45568.341469907398</v>
      </c>
      <c r="F217" s="39">
        <v>45577.473715277803</v>
      </c>
      <c r="G217" s="39">
        <v>45580.291666666664</v>
      </c>
      <c r="H217" s="40">
        <v>237593</v>
      </c>
      <c r="I217" s="41">
        <v>0</v>
      </c>
      <c r="J217" s="41">
        <v>0</v>
      </c>
      <c r="K217" s="41">
        <v>0</v>
      </c>
      <c r="L217" s="41">
        <v>0</v>
      </c>
      <c r="M217" s="41">
        <v>0</v>
      </c>
      <c r="N217" s="41">
        <v>0</v>
      </c>
      <c r="O217" s="41">
        <v>0</v>
      </c>
      <c r="P217" s="41">
        <v>237593</v>
      </c>
      <c r="Q217" s="41">
        <v>237593</v>
      </c>
      <c r="R217" s="37" t="s">
        <v>517</v>
      </c>
      <c r="S217" s="36" t="s">
        <v>465</v>
      </c>
      <c r="T217" s="36" t="b">
        <v>0</v>
      </c>
      <c r="U217" s="36" t="e">
        <v>#N/A</v>
      </c>
      <c r="V217" s="35">
        <v>0</v>
      </c>
      <c r="W217" s="36"/>
      <c r="X217" s="36"/>
      <c r="Y217" s="36"/>
      <c r="Z217" s="35">
        <v>237593</v>
      </c>
      <c r="AA217" s="35">
        <v>0</v>
      </c>
      <c r="AB217" s="35">
        <v>0</v>
      </c>
      <c r="AC217" s="35">
        <v>0</v>
      </c>
      <c r="AD217" s="35">
        <v>0</v>
      </c>
      <c r="AE217" s="35">
        <v>0</v>
      </c>
      <c r="AF217" s="35">
        <v>0</v>
      </c>
      <c r="AG217" s="35">
        <v>0</v>
      </c>
      <c r="AH217" s="35">
        <v>0</v>
      </c>
      <c r="AI217" s="35">
        <v>237593</v>
      </c>
      <c r="AJ217" s="35">
        <v>237593</v>
      </c>
      <c r="AK217" s="35">
        <v>0</v>
      </c>
      <c r="AL217" s="35">
        <v>0</v>
      </c>
      <c r="AM217" s="35">
        <v>0</v>
      </c>
      <c r="AN217" s="35">
        <v>0</v>
      </c>
      <c r="AO217" s="35"/>
      <c r="AP217" s="35"/>
      <c r="AQ217" s="35"/>
      <c r="AR217" s="35"/>
      <c r="AS217" s="35">
        <v>232841</v>
      </c>
      <c r="AT217" s="35">
        <v>232841</v>
      </c>
      <c r="AU217" s="43">
        <v>4752</v>
      </c>
      <c r="AV217" s="36">
        <v>2201566802</v>
      </c>
      <c r="AW217" s="36"/>
      <c r="AX217" s="36" t="s">
        <v>502</v>
      </c>
      <c r="AY217" s="36"/>
      <c r="AZ217" s="35">
        <v>0</v>
      </c>
      <c r="BA217" s="36"/>
      <c r="BB217" s="36"/>
      <c r="BC217" s="36"/>
      <c r="BD217" s="36"/>
      <c r="BE217" s="36"/>
      <c r="BF217" s="42">
        <v>45596</v>
      </c>
    </row>
    <row r="218" spans="1:58" s="34" customFormat="1" x14ac:dyDescent="0.35">
      <c r="A218" s="18">
        <v>891300047</v>
      </c>
      <c r="B218" s="19" t="s">
        <v>239</v>
      </c>
      <c r="C218" s="38" t="s">
        <v>230</v>
      </c>
      <c r="D218" s="38" t="s">
        <v>458</v>
      </c>
      <c r="E218" s="39">
        <v>45575.519247685203</v>
      </c>
      <c r="F218" s="39">
        <v>45580.616365740701</v>
      </c>
      <c r="G218" s="39">
        <v>45580.617233368059</v>
      </c>
      <c r="H218" s="40">
        <v>390626</v>
      </c>
      <c r="I218" s="41">
        <v>0</v>
      </c>
      <c r="J218" s="41">
        <v>0</v>
      </c>
      <c r="K218" s="41">
        <v>0</v>
      </c>
      <c r="L218" s="41">
        <v>0</v>
      </c>
      <c r="M218" s="41">
        <v>0</v>
      </c>
      <c r="N218" s="41">
        <v>0</v>
      </c>
      <c r="O218" s="41">
        <v>0</v>
      </c>
      <c r="P218" s="41">
        <v>390626</v>
      </c>
      <c r="Q218" s="41">
        <v>390626</v>
      </c>
      <c r="R218" s="36" t="s">
        <v>511</v>
      </c>
      <c r="S218" s="36" t="s">
        <v>465</v>
      </c>
      <c r="T218" s="36" t="b">
        <v>0</v>
      </c>
      <c r="U218" s="36" t="e">
        <v>#N/A</v>
      </c>
      <c r="V218" s="35">
        <v>0</v>
      </c>
      <c r="W218" s="36"/>
      <c r="X218" s="36"/>
      <c r="Y218" s="36"/>
      <c r="Z218" s="35">
        <v>0</v>
      </c>
      <c r="AA218" s="35">
        <v>0</v>
      </c>
      <c r="AB218" s="35">
        <v>0</v>
      </c>
      <c r="AC218" s="35">
        <v>0</v>
      </c>
      <c r="AD218" s="35">
        <v>0</v>
      </c>
      <c r="AE218" s="35">
        <v>0</v>
      </c>
      <c r="AF218" s="35">
        <v>390626</v>
      </c>
      <c r="AG218" s="35">
        <v>0</v>
      </c>
      <c r="AH218" s="35">
        <v>0</v>
      </c>
      <c r="AI218" s="35">
        <v>390626</v>
      </c>
      <c r="AJ218" s="35">
        <v>390626</v>
      </c>
      <c r="AK218" s="35">
        <v>0</v>
      </c>
      <c r="AL218" s="35">
        <v>0</v>
      </c>
      <c r="AM218" s="35">
        <v>0</v>
      </c>
      <c r="AN218" s="35">
        <v>0</v>
      </c>
      <c r="AO218" s="35"/>
      <c r="AP218" s="35"/>
      <c r="AQ218" s="35"/>
      <c r="AR218" s="35"/>
      <c r="AS218" s="35">
        <v>382813</v>
      </c>
      <c r="AT218" s="35">
        <v>0</v>
      </c>
      <c r="AU218" s="36"/>
      <c r="AV218" s="36"/>
      <c r="AW218" s="36"/>
      <c r="AX218" s="36"/>
      <c r="AY218" s="36"/>
      <c r="AZ218" s="35">
        <v>0</v>
      </c>
      <c r="BA218" s="36"/>
      <c r="BB218" s="36"/>
      <c r="BC218" s="36"/>
      <c r="BD218" s="36"/>
      <c r="BE218" s="36"/>
      <c r="BF218" s="42">
        <v>45596</v>
      </c>
    </row>
    <row r="219" spans="1:58" s="34" customFormat="1" x14ac:dyDescent="0.35">
      <c r="A219" s="18">
        <v>891300047</v>
      </c>
      <c r="B219" s="19" t="s">
        <v>239</v>
      </c>
      <c r="C219" s="38" t="s">
        <v>231</v>
      </c>
      <c r="D219" s="38" t="s">
        <v>459</v>
      </c>
      <c r="E219" s="39">
        <v>45575.655092592599</v>
      </c>
      <c r="F219" s="39">
        <v>45580.627766203703</v>
      </c>
      <c r="G219" s="39">
        <v>45580.628587118059</v>
      </c>
      <c r="H219" s="40">
        <v>52000</v>
      </c>
      <c r="I219" s="41">
        <v>0</v>
      </c>
      <c r="J219" s="41">
        <v>0</v>
      </c>
      <c r="K219" s="41">
        <v>0</v>
      </c>
      <c r="L219" s="41">
        <v>0</v>
      </c>
      <c r="M219" s="41">
        <v>0</v>
      </c>
      <c r="N219" s="41">
        <v>0</v>
      </c>
      <c r="O219" s="41">
        <v>0</v>
      </c>
      <c r="P219" s="41">
        <v>52000</v>
      </c>
      <c r="Q219" s="41">
        <v>52000</v>
      </c>
      <c r="R219" s="37" t="s">
        <v>517</v>
      </c>
      <c r="S219" s="36" t="s">
        <v>465</v>
      </c>
      <c r="T219" s="36" t="b">
        <v>0</v>
      </c>
      <c r="U219" s="36" t="e">
        <v>#N/A</v>
      </c>
      <c r="V219" s="35">
        <v>0</v>
      </c>
      <c r="W219" s="36"/>
      <c r="X219" s="36"/>
      <c r="Y219" s="36"/>
      <c r="Z219" s="35">
        <v>52000</v>
      </c>
      <c r="AA219" s="35">
        <v>0</v>
      </c>
      <c r="AB219" s="35">
        <v>0</v>
      </c>
      <c r="AC219" s="35">
        <v>0</v>
      </c>
      <c r="AD219" s="35">
        <v>0</v>
      </c>
      <c r="AE219" s="35">
        <v>0</v>
      </c>
      <c r="AF219" s="35">
        <v>0</v>
      </c>
      <c r="AG219" s="35">
        <v>0</v>
      </c>
      <c r="AH219" s="35">
        <v>0</v>
      </c>
      <c r="AI219" s="35">
        <v>52000</v>
      </c>
      <c r="AJ219" s="35">
        <v>52000</v>
      </c>
      <c r="AK219" s="35">
        <v>0</v>
      </c>
      <c r="AL219" s="35">
        <v>0</v>
      </c>
      <c r="AM219" s="35">
        <v>0</v>
      </c>
      <c r="AN219" s="35">
        <v>0</v>
      </c>
      <c r="AO219" s="35"/>
      <c r="AP219" s="35"/>
      <c r="AQ219" s="35"/>
      <c r="AR219" s="35"/>
      <c r="AS219" s="35">
        <v>52000</v>
      </c>
      <c r="AT219" s="35">
        <v>52000</v>
      </c>
      <c r="AU219" s="43">
        <v>0</v>
      </c>
      <c r="AV219" s="36">
        <v>2201566802</v>
      </c>
      <c r="AW219" s="36"/>
      <c r="AX219" s="36" t="s">
        <v>502</v>
      </c>
      <c r="AY219" s="36"/>
      <c r="AZ219" s="35">
        <v>0</v>
      </c>
      <c r="BA219" s="36"/>
      <c r="BB219" s="36"/>
      <c r="BC219" s="36"/>
      <c r="BD219" s="36"/>
      <c r="BE219" s="36"/>
      <c r="BF219" s="42">
        <v>45596</v>
      </c>
    </row>
    <row r="220" spans="1:58" s="34" customFormat="1" x14ac:dyDescent="0.35">
      <c r="A220" s="18">
        <v>891300047</v>
      </c>
      <c r="B220" s="19" t="s">
        <v>239</v>
      </c>
      <c r="C220" s="38" t="s">
        <v>197</v>
      </c>
      <c r="D220" s="38" t="s">
        <v>460</v>
      </c>
      <c r="E220" s="39">
        <v>45449.459189814799</v>
      </c>
      <c r="F220" s="39">
        <v>45583.555532407401</v>
      </c>
      <c r="G220" s="39">
        <v>45597.291666666664</v>
      </c>
      <c r="H220" s="40">
        <v>38143</v>
      </c>
      <c r="I220" s="41">
        <v>0</v>
      </c>
      <c r="J220" s="41">
        <v>0</v>
      </c>
      <c r="K220" s="41">
        <v>0</v>
      </c>
      <c r="L220" s="41">
        <v>0</v>
      </c>
      <c r="M220" s="41">
        <v>0</v>
      </c>
      <c r="N220" s="41">
        <v>0</v>
      </c>
      <c r="O220" s="41">
        <v>0</v>
      </c>
      <c r="P220" s="41">
        <v>38143</v>
      </c>
      <c r="Q220" s="41">
        <v>38143</v>
      </c>
      <c r="R220" s="37" t="s">
        <v>510</v>
      </c>
      <c r="S220" s="36" t="s">
        <v>467</v>
      </c>
      <c r="T220" s="36" t="b">
        <v>0</v>
      </c>
      <c r="U220" s="36" t="e">
        <v>#N/A</v>
      </c>
      <c r="V220" s="35">
        <v>0</v>
      </c>
      <c r="W220" s="36"/>
      <c r="X220" s="36"/>
      <c r="Y220" s="36"/>
      <c r="Z220" s="35">
        <v>0</v>
      </c>
      <c r="AA220" s="35">
        <v>0</v>
      </c>
      <c r="AB220" s="35">
        <v>0</v>
      </c>
      <c r="AC220" s="35">
        <v>0</v>
      </c>
      <c r="AD220" s="35">
        <v>0</v>
      </c>
      <c r="AE220" s="35">
        <v>0</v>
      </c>
      <c r="AF220" s="35">
        <v>0</v>
      </c>
      <c r="AG220" s="35">
        <v>38143</v>
      </c>
      <c r="AH220" s="35">
        <v>0</v>
      </c>
      <c r="AI220" s="35">
        <v>0</v>
      </c>
      <c r="AJ220" s="35">
        <v>0</v>
      </c>
      <c r="AK220" s="35">
        <v>0</v>
      </c>
      <c r="AL220" s="35">
        <v>0</v>
      </c>
      <c r="AM220" s="35">
        <v>0</v>
      </c>
      <c r="AN220" s="35">
        <v>0</v>
      </c>
      <c r="AO220" s="35"/>
      <c r="AP220" s="35"/>
      <c r="AQ220" s="35"/>
      <c r="AR220" s="35"/>
      <c r="AS220" s="35">
        <v>0</v>
      </c>
      <c r="AT220" s="35">
        <v>0</v>
      </c>
      <c r="AU220" s="36"/>
      <c r="AV220" s="36"/>
      <c r="AW220" s="36"/>
      <c r="AX220" s="36"/>
      <c r="AY220" s="36"/>
      <c r="AZ220" s="35">
        <v>0</v>
      </c>
      <c r="BA220" s="36"/>
      <c r="BB220" s="36"/>
      <c r="BC220" s="36"/>
      <c r="BD220" s="36"/>
      <c r="BE220" s="36"/>
      <c r="BF220" s="42">
        <v>45596</v>
      </c>
    </row>
    <row r="221" spans="1:58" s="34" customFormat="1" x14ac:dyDescent="0.35">
      <c r="A221" s="18">
        <v>891300047</v>
      </c>
      <c r="B221" s="19" t="s">
        <v>239</v>
      </c>
      <c r="C221" s="38" t="s">
        <v>229</v>
      </c>
      <c r="D221" s="38" t="s">
        <v>461</v>
      </c>
      <c r="E221" s="39">
        <v>45574.438530092601</v>
      </c>
      <c r="F221" s="39">
        <v>45583.555532407401</v>
      </c>
      <c r="G221" s="39">
        <v>45597.291666666664</v>
      </c>
      <c r="H221" s="40">
        <v>229145</v>
      </c>
      <c r="I221" s="41">
        <v>0</v>
      </c>
      <c r="J221" s="41">
        <v>0</v>
      </c>
      <c r="K221" s="41">
        <v>0</v>
      </c>
      <c r="L221" s="41">
        <v>0</v>
      </c>
      <c r="M221" s="41">
        <v>0</v>
      </c>
      <c r="N221" s="41">
        <v>0</v>
      </c>
      <c r="O221" s="41">
        <v>0</v>
      </c>
      <c r="P221" s="41">
        <v>229145</v>
      </c>
      <c r="Q221" s="41">
        <v>229145</v>
      </c>
      <c r="R221" s="36" t="s">
        <v>511</v>
      </c>
      <c r="S221" s="36" t="s">
        <v>465</v>
      </c>
      <c r="T221" s="36" t="b">
        <v>0</v>
      </c>
      <c r="U221" s="36" t="e">
        <v>#N/A</v>
      </c>
      <c r="V221" s="35">
        <v>0</v>
      </c>
      <c r="W221" s="36"/>
      <c r="X221" s="36"/>
      <c r="Y221" s="36"/>
      <c r="Z221" s="35">
        <v>0</v>
      </c>
      <c r="AA221" s="35">
        <v>0</v>
      </c>
      <c r="AB221" s="35">
        <v>0</v>
      </c>
      <c r="AC221" s="35">
        <v>0</v>
      </c>
      <c r="AD221" s="35">
        <v>0</v>
      </c>
      <c r="AE221" s="35">
        <v>0</v>
      </c>
      <c r="AF221" s="35">
        <v>229145</v>
      </c>
      <c r="AG221" s="35">
        <v>0</v>
      </c>
      <c r="AH221" s="35">
        <v>0</v>
      </c>
      <c r="AI221" s="35">
        <v>229145</v>
      </c>
      <c r="AJ221" s="35">
        <v>229145</v>
      </c>
      <c r="AK221" s="35">
        <v>0</v>
      </c>
      <c r="AL221" s="35">
        <v>0</v>
      </c>
      <c r="AM221" s="35">
        <v>0</v>
      </c>
      <c r="AN221" s="35">
        <v>0</v>
      </c>
      <c r="AO221" s="35"/>
      <c r="AP221" s="35"/>
      <c r="AQ221" s="35"/>
      <c r="AR221" s="35"/>
      <c r="AS221" s="35">
        <v>224562</v>
      </c>
      <c r="AT221" s="35">
        <v>0</v>
      </c>
      <c r="AU221" s="36"/>
      <c r="AV221" s="36"/>
      <c r="AW221" s="36"/>
      <c r="AX221" s="36"/>
      <c r="AY221" s="36"/>
      <c r="AZ221" s="35">
        <v>0</v>
      </c>
      <c r="BA221" s="36"/>
      <c r="BB221" s="36"/>
      <c r="BC221" s="36"/>
      <c r="BD221" s="36"/>
      <c r="BE221" s="36"/>
      <c r="BF221" s="42">
        <v>45596</v>
      </c>
    </row>
  </sheetData>
  <protectedRanges>
    <protectedRange algorithmName="SHA-512" hashValue="9+ah9tJAD1d4FIK7boMSAp9ZhkqWOsKcliwsS35JSOsk0Aea+c/2yFVjBeVDsv7trYxT+iUP9dPVCIbjcjaMoQ==" saltValue="Z7GArlXd1BdcXotzmJqK/w==" spinCount="100000" sqref="A3:B221" name="Rango1_16"/>
  </protectedRange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4" zoomScale="80" zoomScaleNormal="80" workbookViewId="0">
      <selection activeCell="I27" sqref="I27"/>
    </sheetView>
  </sheetViews>
  <sheetFormatPr baseColWidth="10" defaultRowHeight="12.5" x14ac:dyDescent="0.25"/>
  <cols>
    <col min="1" max="1" width="1" style="66" customWidth="1"/>
    <col min="2" max="2" width="7.81640625" style="66" customWidth="1"/>
    <col min="3" max="3" width="17.54296875" style="66" customWidth="1"/>
    <col min="4" max="4" width="11.54296875" style="66" customWidth="1"/>
    <col min="5" max="6" width="11.453125" style="66" customWidth="1"/>
    <col min="7" max="7" width="8.1796875" style="66" customWidth="1"/>
    <col min="8" max="8" width="20.81640625" style="66" customWidth="1"/>
    <col min="9" max="9" width="25.453125" style="66" customWidth="1"/>
    <col min="10" max="10" width="12.453125" style="66" customWidth="1"/>
    <col min="11" max="11" width="1.7265625" style="66" customWidth="1"/>
    <col min="12" max="12" width="8.7265625" style="66" customWidth="1"/>
    <col min="13" max="13" width="16.54296875" style="95" bestFit="1" customWidth="1"/>
    <col min="14" max="14" width="13.81640625" style="66" bestFit="1" customWidth="1"/>
    <col min="15" max="15" width="7.453125" style="66" bestFit="1" customWidth="1"/>
    <col min="16" max="16" width="13.26953125" style="66" bestFit="1" customWidth="1"/>
    <col min="17" max="225" width="10.90625" style="66"/>
    <col min="226" max="226" width="4.453125" style="66" customWidth="1"/>
    <col min="227" max="227" width="10.90625" style="66"/>
    <col min="228" max="228" width="17.54296875" style="66" customWidth="1"/>
    <col min="229" max="229" width="11.54296875" style="66" customWidth="1"/>
    <col min="230" max="233" width="10.90625" style="66"/>
    <col min="234" max="234" width="22.54296875" style="66" customWidth="1"/>
    <col min="235" max="235" width="14" style="66" customWidth="1"/>
    <col min="236" max="236" width="1.7265625" style="66" customWidth="1"/>
    <col min="237" max="481" width="10.90625" style="66"/>
    <col min="482" max="482" width="4.453125" style="66" customWidth="1"/>
    <col min="483" max="483" width="10.90625" style="66"/>
    <col min="484" max="484" width="17.54296875" style="66" customWidth="1"/>
    <col min="485" max="485" width="11.54296875" style="66" customWidth="1"/>
    <col min="486" max="489" width="10.90625" style="66"/>
    <col min="490" max="490" width="22.54296875" style="66" customWidth="1"/>
    <col min="491" max="491" width="14" style="66" customWidth="1"/>
    <col min="492" max="492" width="1.7265625" style="66" customWidth="1"/>
    <col min="493" max="737" width="10.90625" style="66"/>
    <col min="738" max="738" width="4.453125" style="66" customWidth="1"/>
    <col min="739" max="739" width="10.90625" style="66"/>
    <col min="740" max="740" width="17.54296875" style="66" customWidth="1"/>
    <col min="741" max="741" width="11.54296875" style="66" customWidth="1"/>
    <col min="742" max="745" width="10.90625" style="66"/>
    <col min="746" max="746" width="22.54296875" style="66" customWidth="1"/>
    <col min="747" max="747" width="14" style="66" customWidth="1"/>
    <col min="748" max="748" width="1.7265625" style="66" customWidth="1"/>
    <col min="749" max="993" width="10.90625" style="66"/>
    <col min="994" max="994" width="4.453125" style="66" customWidth="1"/>
    <col min="995" max="995" width="10.90625" style="66"/>
    <col min="996" max="996" width="17.54296875" style="66" customWidth="1"/>
    <col min="997" max="997" width="11.54296875" style="66" customWidth="1"/>
    <col min="998" max="1001" width="10.90625" style="66"/>
    <col min="1002" max="1002" width="22.54296875" style="66" customWidth="1"/>
    <col min="1003" max="1003" width="14" style="66" customWidth="1"/>
    <col min="1004" max="1004" width="1.7265625" style="66" customWidth="1"/>
    <col min="1005" max="1249" width="10.90625" style="66"/>
    <col min="1250" max="1250" width="4.453125" style="66" customWidth="1"/>
    <col min="1251" max="1251" width="10.90625" style="66"/>
    <col min="1252" max="1252" width="17.54296875" style="66" customWidth="1"/>
    <col min="1253" max="1253" width="11.54296875" style="66" customWidth="1"/>
    <col min="1254" max="1257" width="10.90625" style="66"/>
    <col min="1258" max="1258" width="22.54296875" style="66" customWidth="1"/>
    <col min="1259" max="1259" width="14" style="66" customWidth="1"/>
    <col min="1260" max="1260" width="1.7265625" style="66" customWidth="1"/>
    <col min="1261" max="1505" width="10.90625" style="66"/>
    <col min="1506" max="1506" width="4.453125" style="66" customWidth="1"/>
    <col min="1507" max="1507" width="10.90625" style="66"/>
    <col min="1508" max="1508" width="17.54296875" style="66" customWidth="1"/>
    <col min="1509" max="1509" width="11.54296875" style="66" customWidth="1"/>
    <col min="1510" max="1513" width="10.90625" style="66"/>
    <col min="1514" max="1514" width="22.54296875" style="66" customWidth="1"/>
    <col min="1515" max="1515" width="14" style="66" customWidth="1"/>
    <col min="1516" max="1516" width="1.7265625" style="66" customWidth="1"/>
    <col min="1517" max="1761" width="10.90625" style="66"/>
    <col min="1762" max="1762" width="4.453125" style="66" customWidth="1"/>
    <col min="1763" max="1763" width="10.90625" style="66"/>
    <col min="1764" max="1764" width="17.54296875" style="66" customWidth="1"/>
    <col min="1765" max="1765" width="11.54296875" style="66" customWidth="1"/>
    <col min="1766" max="1769" width="10.90625" style="66"/>
    <col min="1770" max="1770" width="22.54296875" style="66" customWidth="1"/>
    <col min="1771" max="1771" width="14" style="66" customWidth="1"/>
    <col min="1772" max="1772" width="1.7265625" style="66" customWidth="1"/>
    <col min="1773" max="2017" width="10.90625" style="66"/>
    <col min="2018" max="2018" width="4.453125" style="66" customWidth="1"/>
    <col min="2019" max="2019" width="10.90625" style="66"/>
    <col min="2020" max="2020" width="17.54296875" style="66" customWidth="1"/>
    <col min="2021" max="2021" width="11.54296875" style="66" customWidth="1"/>
    <col min="2022" max="2025" width="10.90625" style="66"/>
    <col min="2026" max="2026" width="22.54296875" style="66" customWidth="1"/>
    <col min="2027" max="2027" width="14" style="66" customWidth="1"/>
    <col min="2028" max="2028" width="1.7265625" style="66" customWidth="1"/>
    <col min="2029" max="2273" width="10.90625" style="66"/>
    <col min="2274" max="2274" width="4.453125" style="66" customWidth="1"/>
    <col min="2275" max="2275" width="10.90625" style="66"/>
    <col min="2276" max="2276" width="17.54296875" style="66" customWidth="1"/>
    <col min="2277" max="2277" width="11.54296875" style="66" customWidth="1"/>
    <col min="2278" max="2281" width="10.90625" style="66"/>
    <col min="2282" max="2282" width="22.54296875" style="66" customWidth="1"/>
    <col min="2283" max="2283" width="14" style="66" customWidth="1"/>
    <col min="2284" max="2284" width="1.7265625" style="66" customWidth="1"/>
    <col min="2285" max="2529" width="10.90625" style="66"/>
    <col min="2530" max="2530" width="4.453125" style="66" customWidth="1"/>
    <col min="2531" max="2531" width="10.90625" style="66"/>
    <col min="2532" max="2532" width="17.54296875" style="66" customWidth="1"/>
    <col min="2533" max="2533" width="11.54296875" style="66" customWidth="1"/>
    <col min="2534" max="2537" width="10.90625" style="66"/>
    <col min="2538" max="2538" width="22.54296875" style="66" customWidth="1"/>
    <col min="2539" max="2539" width="14" style="66" customWidth="1"/>
    <col min="2540" max="2540" width="1.7265625" style="66" customWidth="1"/>
    <col min="2541" max="2785" width="10.90625" style="66"/>
    <col min="2786" max="2786" width="4.453125" style="66" customWidth="1"/>
    <col min="2787" max="2787" width="10.90625" style="66"/>
    <col min="2788" max="2788" width="17.54296875" style="66" customWidth="1"/>
    <col min="2789" max="2789" width="11.54296875" style="66" customWidth="1"/>
    <col min="2790" max="2793" width="10.90625" style="66"/>
    <col min="2794" max="2794" width="22.54296875" style="66" customWidth="1"/>
    <col min="2795" max="2795" width="14" style="66" customWidth="1"/>
    <col min="2796" max="2796" width="1.7265625" style="66" customWidth="1"/>
    <col min="2797" max="3041" width="10.90625" style="66"/>
    <col min="3042" max="3042" width="4.453125" style="66" customWidth="1"/>
    <col min="3043" max="3043" width="10.90625" style="66"/>
    <col min="3044" max="3044" width="17.54296875" style="66" customWidth="1"/>
    <col min="3045" max="3045" width="11.54296875" style="66" customWidth="1"/>
    <col min="3046" max="3049" width="10.90625" style="66"/>
    <col min="3050" max="3050" width="22.54296875" style="66" customWidth="1"/>
    <col min="3051" max="3051" width="14" style="66" customWidth="1"/>
    <col min="3052" max="3052" width="1.7265625" style="66" customWidth="1"/>
    <col min="3053" max="3297" width="10.90625" style="66"/>
    <col min="3298" max="3298" width="4.453125" style="66" customWidth="1"/>
    <col min="3299" max="3299" width="10.90625" style="66"/>
    <col min="3300" max="3300" width="17.54296875" style="66" customWidth="1"/>
    <col min="3301" max="3301" width="11.54296875" style="66" customWidth="1"/>
    <col min="3302" max="3305" width="10.90625" style="66"/>
    <col min="3306" max="3306" width="22.54296875" style="66" customWidth="1"/>
    <col min="3307" max="3307" width="14" style="66" customWidth="1"/>
    <col min="3308" max="3308" width="1.7265625" style="66" customWidth="1"/>
    <col min="3309" max="3553" width="10.90625" style="66"/>
    <col min="3554" max="3554" width="4.453125" style="66" customWidth="1"/>
    <col min="3555" max="3555" width="10.90625" style="66"/>
    <col min="3556" max="3556" width="17.54296875" style="66" customWidth="1"/>
    <col min="3557" max="3557" width="11.54296875" style="66" customWidth="1"/>
    <col min="3558" max="3561" width="10.90625" style="66"/>
    <col min="3562" max="3562" width="22.54296875" style="66" customWidth="1"/>
    <col min="3563" max="3563" width="14" style="66" customWidth="1"/>
    <col min="3564" max="3564" width="1.7265625" style="66" customWidth="1"/>
    <col min="3565" max="3809" width="10.90625" style="66"/>
    <col min="3810" max="3810" width="4.453125" style="66" customWidth="1"/>
    <col min="3811" max="3811" width="10.90625" style="66"/>
    <col min="3812" max="3812" width="17.54296875" style="66" customWidth="1"/>
    <col min="3813" max="3813" width="11.54296875" style="66" customWidth="1"/>
    <col min="3814" max="3817" width="10.90625" style="66"/>
    <col min="3818" max="3818" width="22.54296875" style="66" customWidth="1"/>
    <col min="3819" max="3819" width="14" style="66" customWidth="1"/>
    <col min="3820" max="3820" width="1.7265625" style="66" customWidth="1"/>
    <col min="3821" max="4065" width="10.90625" style="66"/>
    <col min="4066" max="4066" width="4.453125" style="66" customWidth="1"/>
    <col min="4067" max="4067" width="10.90625" style="66"/>
    <col min="4068" max="4068" width="17.54296875" style="66" customWidth="1"/>
    <col min="4069" max="4069" width="11.54296875" style="66" customWidth="1"/>
    <col min="4070" max="4073" width="10.90625" style="66"/>
    <col min="4074" max="4074" width="22.54296875" style="66" customWidth="1"/>
    <col min="4075" max="4075" width="14" style="66" customWidth="1"/>
    <col min="4076" max="4076" width="1.7265625" style="66" customWidth="1"/>
    <col min="4077" max="4321" width="10.90625" style="66"/>
    <col min="4322" max="4322" width="4.453125" style="66" customWidth="1"/>
    <col min="4323" max="4323" width="10.90625" style="66"/>
    <col min="4324" max="4324" width="17.54296875" style="66" customWidth="1"/>
    <col min="4325" max="4325" width="11.54296875" style="66" customWidth="1"/>
    <col min="4326" max="4329" width="10.90625" style="66"/>
    <col min="4330" max="4330" width="22.54296875" style="66" customWidth="1"/>
    <col min="4331" max="4331" width="14" style="66" customWidth="1"/>
    <col min="4332" max="4332" width="1.7265625" style="66" customWidth="1"/>
    <col min="4333" max="4577" width="10.90625" style="66"/>
    <col min="4578" max="4578" width="4.453125" style="66" customWidth="1"/>
    <col min="4579" max="4579" width="10.90625" style="66"/>
    <col min="4580" max="4580" width="17.54296875" style="66" customWidth="1"/>
    <col min="4581" max="4581" width="11.54296875" style="66" customWidth="1"/>
    <col min="4582" max="4585" width="10.90625" style="66"/>
    <col min="4586" max="4586" width="22.54296875" style="66" customWidth="1"/>
    <col min="4587" max="4587" width="14" style="66" customWidth="1"/>
    <col min="4588" max="4588" width="1.7265625" style="66" customWidth="1"/>
    <col min="4589" max="4833" width="10.90625" style="66"/>
    <col min="4834" max="4834" width="4.453125" style="66" customWidth="1"/>
    <col min="4835" max="4835" width="10.90625" style="66"/>
    <col min="4836" max="4836" width="17.54296875" style="66" customWidth="1"/>
    <col min="4837" max="4837" width="11.54296875" style="66" customWidth="1"/>
    <col min="4838" max="4841" width="10.90625" style="66"/>
    <col min="4842" max="4842" width="22.54296875" style="66" customWidth="1"/>
    <col min="4843" max="4843" width="14" style="66" customWidth="1"/>
    <col min="4844" max="4844" width="1.7265625" style="66" customWidth="1"/>
    <col min="4845" max="5089" width="10.90625" style="66"/>
    <col min="5090" max="5090" width="4.453125" style="66" customWidth="1"/>
    <col min="5091" max="5091" width="10.90625" style="66"/>
    <col min="5092" max="5092" width="17.54296875" style="66" customWidth="1"/>
    <col min="5093" max="5093" width="11.54296875" style="66" customWidth="1"/>
    <col min="5094" max="5097" width="10.90625" style="66"/>
    <col min="5098" max="5098" width="22.54296875" style="66" customWidth="1"/>
    <col min="5099" max="5099" width="14" style="66" customWidth="1"/>
    <col min="5100" max="5100" width="1.7265625" style="66" customWidth="1"/>
    <col min="5101" max="5345" width="10.90625" style="66"/>
    <col min="5346" max="5346" width="4.453125" style="66" customWidth="1"/>
    <col min="5347" max="5347" width="10.90625" style="66"/>
    <col min="5348" max="5348" width="17.54296875" style="66" customWidth="1"/>
    <col min="5349" max="5349" width="11.54296875" style="66" customWidth="1"/>
    <col min="5350" max="5353" width="10.90625" style="66"/>
    <col min="5354" max="5354" width="22.54296875" style="66" customWidth="1"/>
    <col min="5355" max="5355" width="14" style="66" customWidth="1"/>
    <col min="5356" max="5356" width="1.7265625" style="66" customWidth="1"/>
    <col min="5357" max="5601" width="10.90625" style="66"/>
    <col min="5602" max="5602" width="4.453125" style="66" customWidth="1"/>
    <col min="5603" max="5603" width="10.90625" style="66"/>
    <col min="5604" max="5604" width="17.54296875" style="66" customWidth="1"/>
    <col min="5605" max="5605" width="11.54296875" style="66" customWidth="1"/>
    <col min="5606" max="5609" width="10.90625" style="66"/>
    <col min="5610" max="5610" width="22.54296875" style="66" customWidth="1"/>
    <col min="5611" max="5611" width="14" style="66" customWidth="1"/>
    <col min="5612" max="5612" width="1.7265625" style="66" customWidth="1"/>
    <col min="5613" max="5857" width="10.90625" style="66"/>
    <col min="5858" max="5858" width="4.453125" style="66" customWidth="1"/>
    <col min="5859" max="5859" width="10.90625" style="66"/>
    <col min="5860" max="5860" width="17.54296875" style="66" customWidth="1"/>
    <col min="5861" max="5861" width="11.54296875" style="66" customWidth="1"/>
    <col min="5862" max="5865" width="10.90625" style="66"/>
    <col min="5866" max="5866" width="22.54296875" style="66" customWidth="1"/>
    <col min="5867" max="5867" width="14" style="66" customWidth="1"/>
    <col min="5868" max="5868" width="1.7265625" style="66" customWidth="1"/>
    <col min="5869" max="6113" width="10.90625" style="66"/>
    <col min="6114" max="6114" width="4.453125" style="66" customWidth="1"/>
    <col min="6115" max="6115" width="10.90625" style="66"/>
    <col min="6116" max="6116" width="17.54296875" style="66" customWidth="1"/>
    <col min="6117" max="6117" width="11.54296875" style="66" customWidth="1"/>
    <col min="6118" max="6121" width="10.90625" style="66"/>
    <col min="6122" max="6122" width="22.54296875" style="66" customWidth="1"/>
    <col min="6123" max="6123" width="14" style="66" customWidth="1"/>
    <col min="6124" max="6124" width="1.7265625" style="66" customWidth="1"/>
    <col min="6125" max="6369" width="10.90625" style="66"/>
    <col min="6370" max="6370" width="4.453125" style="66" customWidth="1"/>
    <col min="6371" max="6371" width="10.90625" style="66"/>
    <col min="6372" max="6372" width="17.54296875" style="66" customWidth="1"/>
    <col min="6373" max="6373" width="11.54296875" style="66" customWidth="1"/>
    <col min="6374" max="6377" width="10.90625" style="66"/>
    <col min="6378" max="6378" width="22.54296875" style="66" customWidth="1"/>
    <col min="6379" max="6379" width="14" style="66" customWidth="1"/>
    <col min="6380" max="6380" width="1.7265625" style="66" customWidth="1"/>
    <col min="6381" max="6625" width="10.90625" style="66"/>
    <col min="6626" max="6626" width="4.453125" style="66" customWidth="1"/>
    <col min="6627" max="6627" width="10.90625" style="66"/>
    <col min="6628" max="6628" width="17.54296875" style="66" customWidth="1"/>
    <col min="6629" max="6629" width="11.54296875" style="66" customWidth="1"/>
    <col min="6630" max="6633" width="10.90625" style="66"/>
    <col min="6634" max="6634" width="22.54296875" style="66" customWidth="1"/>
    <col min="6635" max="6635" width="14" style="66" customWidth="1"/>
    <col min="6636" max="6636" width="1.7265625" style="66" customWidth="1"/>
    <col min="6637" max="6881" width="10.90625" style="66"/>
    <col min="6882" max="6882" width="4.453125" style="66" customWidth="1"/>
    <col min="6883" max="6883" width="10.90625" style="66"/>
    <col min="6884" max="6884" width="17.54296875" style="66" customWidth="1"/>
    <col min="6885" max="6885" width="11.54296875" style="66" customWidth="1"/>
    <col min="6886" max="6889" width="10.90625" style="66"/>
    <col min="6890" max="6890" width="22.54296875" style="66" customWidth="1"/>
    <col min="6891" max="6891" width="14" style="66" customWidth="1"/>
    <col min="6892" max="6892" width="1.7265625" style="66" customWidth="1"/>
    <col min="6893" max="7137" width="10.90625" style="66"/>
    <col min="7138" max="7138" width="4.453125" style="66" customWidth="1"/>
    <col min="7139" max="7139" width="10.90625" style="66"/>
    <col min="7140" max="7140" width="17.54296875" style="66" customWidth="1"/>
    <col min="7141" max="7141" width="11.54296875" style="66" customWidth="1"/>
    <col min="7142" max="7145" width="10.90625" style="66"/>
    <col min="7146" max="7146" width="22.54296875" style="66" customWidth="1"/>
    <col min="7147" max="7147" width="14" style="66" customWidth="1"/>
    <col min="7148" max="7148" width="1.7265625" style="66" customWidth="1"/>
    <col min="7149" max="7393" width="10.90625" style="66"/>
    <col min="7394" max="7394" width="4.453125" style="66" customWidth="1"/>
    <col min="7395" max="7395" width="10.90625" style="66"/>
    <col min="7396" max="7396" width="17.54296875" style="66" customWidth="1"/>
    <col min="7397" max="7397" width="11.54296875" style="66" customWidth="1"/>
    <col min="7398" max="7401" width="10.90625" style="66"/>
    <col min="7402" max="7402" width="22.54296875" style="66" customWidth="1"/>
    <col min="7403" max="7403" width="14" style="66" customWidth="1"/>
    <col min="7404" max="7404" width="1.7265625" style="66" customWidth="1"/>
    <col min="7405" max="7649" width="10.90625" style="66"/>
    <col min="7650" max="7650" width="4.453125" style="66" customWidth="1"/>
    <col min="7651" max="7651" width="10.90625" style="66"/>
    <col min="7652" max="7652" width="17.54296875" style="66" customWidth="1"/>
    <col min="7653" max="7653" width="11.54296875" style="66" customWidth="1"/>
    <col min="7654" max="7657" width="10.90625" style="66"/>
    <col min="7658" max="7658" width="22.54296875" style="66" customWidth="1"/>
    <col min="7659" max="7659" width="14" style="66" customWidth="1"/>
    <col min="7660" max="7660" width="1.7265625" style="66" customWidth="1"/>
    <col min="7661" max="7905" width="10.90625" style="66"/>
    <col min="7906" max="7906" width="4.453125" style="66" customWidth="1"/>
    <col min="7907" max="7907" width="10.90625" style="66"/>
    <col min="7908" max="7908" width="17.54296875" style="66" customWidth="1"/>
    <col min="7909" max="7909" width="11.54296875" style="66" customWidth="1"/>
    <col min="7910" max="7913" width="10.90625" style="66"/>
    <col min="7914" max="7914" width="22.54296875" style="66" customWidth="1"/>
    <col min="7915" max="7915" width="14" style="66" customWidth="1"/>
    <col min="7916" max="7916" width="1.7265625" style="66" customWidth="1"/>
    <col min="7917" max="8161" width="10.90625" style="66"/>
    <col min="8162" max="8162" width="4.453125" style="66" customWidth="1"/>
    <col min="8163" max="8163" width="10.90625" style="66"/>
    <col min="8164" max="8164" width="17.54296875" style="66" customWidth="1"/>
    <col min="8165" max="8165" width="11.54296875" style="66" customWidth="1"/>
    <col min="8166" max="8169" width="10.90625" style="66"/>
    <col min="8170" max="8170" width="22.54296875" style="66" customWidth="1"/>
    <col min="8171" max="8171" width="14" style="66" customWidth="1"/>
    <col min="8172" max="8172" width="1.7265625" style="66" customWidth="1"/>
    <col min="8173" max="8417" width="10.90625" style="66"/>
    <col min="8418" max="8418" width="4.453125" style="66" customWidth="1"/>
    <col min="8419" max="8419" width="10.90625" style="66"/>
    <col min="8420" max="8420" width="17.54296875" style="66" customWidth="1"/>
    <col min="8421" max="8421" width="11.54296875" style="66" customWidth="1"/>
    <col min="8422" max="8425" width="10.90625" style="66"/>
    <col min="8426" max="8426" width="22.54296875" style="66" customWidth="1"/>
    <col min="8427" max="8427" width="14" style="66" customWidth="1"/>
    <col min="8428" max="8428" width="1.7265625" style="66" customWidth="1"/>
    <col min="8429" max="8673" width="10.90625" style="66"/>
    <col min="8674" max="8674" width="4.453125" style="66" customWidth="1"/>
    <col min="8675" max="8675" width="10.90625" style="66"/>
    <col min="8676" max="8676" width="17.54296875" style="66" customWidth="1"/>
    <col min="8677" max="8677" width="11.54296875" style="66" customWidth="1"/>
    <col min="8678" max="8681" width="10.90625" style="66"/>
    <col min="8682" max="8682" width="22.54296875" style="66" customWidth="1"/>
    <col min="8683" max="8683" width="14" style="66" customWidth="1"/>
    <col min="8684" max="8684" width="1.7265625" style="66" customWidth="1"/>
    <col min="8685" max="8929" width="10.90625" style="66"/>
    <col min="8930" max="8930" width="4.453125" style="66" customWidth="1"/>
    <col min="8931" max="8931" width="10.90625" style="66"/>
    <col min="8932" max="8932" width="17.54296875" style="66" customWidth="1"/>
    <col min="8933" max="8933" width="11.54296875" style="66" customWidth="1"/>
    <col min="8934" max="8937" width="10.90625" style="66"/>
    <col min="8938" max="8938" width="22.54296875" style="66" customWidth="1"/>
    <col min="8939" max="8939" width="14" style="66" customWidth="1"/>
    <col min="8940" max="8940" width="1.7265625" style="66" customWidth="1"/>
    <col min="8941" max="9185" width="10.90625" style="66"/>
    <col min="9186" max="9186" width="4.453125" style="66" customWidth="1"/>
    <col min="9187" max="9187" width="10.90625" style="66"/>
    <col min="9188" max="9188" width="17.54296875" style="66" customWidth="1"/>
    <col min="9189" max="9189" width="11.54296875" style="66" customWidth="1"/>
    <col min="9190" max="9193" width="10.90625" style="66"/>
    <col min="9194" max="9194" width="22.54296875" style="66" customWidth="1"/>
    <col min="9195" max="9195" width="14" style="66" customWidth="1"/>
    <col min="9196" max="9196" width="1.7265625" style="66" customWidth="1"/>
    <col min="9197" max="9441" width="10.90625" style="66"/>
    <col min="9442" max="9442" width="4.453125" style="66" customWidth="1"/>
    <col min="9443" max="9443" width="10.90625" style="66"/>
    <col min="9444" max="9444" width="17.54296875" style="66" customWidth="1"/>
    <col min="9445" max="9445" width="11.54296875" style="66" customWidth="1"/>
    <col min="9446" max="9449" width="10.90625" style="66"/>
    <col min="9450" max="9450" width="22.54296875" style="66" customWidth="1"/>
    <col min="9451" max="9451" width="14" style="66" customWidth="1"/>
    <col min="9452" max="9452" width="1.7265625" style="66" customWidth="1"/>
    <col min="9453" max="9697" width="10.90625" style="66"/>
    <col min="9698" max="9698" width="4.453125" style="66" customWidth="1"/>
    <col min="9699" max="9699" width="10.90625" style="66"/>
    <col min="9700" max="9700" width="17.54296875" style="66" customWidth="1"/>
    <col min="9701" max="9701" width="11.54296875" style="66" customWidth="1"/>
    <col min="9702" max="9705" width="10.90625" style="66"/>
    <col min="9706" max="9706" width="22.54296875" style="66" customWidth="1"/>
    <col min="9707" max="9707" width="14" style="66" customWidth="1"/>
    <col min="9708" max="9708" width="1.7265625" style="66" customWidth="1"/>
    <col min="9709" max="9953" width="10.90625" style="66"/>
    <col min="9954" max="9954" width="4.453125" style="66" customWidth="1"/>
    <col min="9955" max="9955" width="10.90625" style="66"/>
    <col min="9956" max="9956" width="17.54296875" style="66" customWidth="1"/>
    <col min="9957" max="9957" width="11.54296875" style="66" customWidth="1"/>
    <col min="9958" max="9961" width="10.90625" style="66"/>
    <col min="9962" max="9962" width="22.54296875" style="66" customWidth="1"/>
    <col min="9963" max="9963" width="14" style="66" customWidth="1"/>
    <col min="9964" max="9964" width="1.7265625" style="66" customWidth="1"/>
    <col min="9965" max="10209" width="10.90625" style="66"/>
    <col min="10210" max="10210" width="4.453125" style="66" customWidth="1"/>
    <col min="10211" max="10211" width="10.90625" style="66"/>
    <col min="10212" max="10212" width="17.54296875" style="66" customWidth="1"/>
    <col min="10213" max="10213" width="11.54296875" style="66" customWidth="1"/>
    <col min="10214" max="10217" width="10.90625" style="66"/>
    <col min="10218" max="10218" width="22.54296875" style="66" customWidth="1"/>
    <col min="10219" max="10219" width="14" style="66" customWidth="1"/>
    <col min="10220" max="10220" width="1.7265625" style="66" customWidth="1"/>
    <col min="10221" max="10465" width="10.90625" style="66"/>
    <col min="10466" max="10466" width="4.453125" style="66" customWidth="1"/>
    <col min="10467" max="10467" width="10.90625" style="66"/>
    <col min="10468" max="10468" width="17.54296875" style="66" customWidth="1"/>
    <col min="10469" max="10469" width="11.54296875" style="66" customWidth="1"/>
    <col min="10470" max="10473" width="10.90625" style="66"/>
    <col min="10474" max="10474" width="22.54296875" style="66" customWidth="1"/>
    <col min="10475" max="10475" width="14" style="66" customWidth="1"/>
    <col min="10476" max="10476" width="1.7265625" style="66" customWidth="1"/>
    <col min="10477" max="10721" width="10.90625" style="66"/>
    <col min="10722" max="10722" width="4.453125" style="66" customWidth="1"/>
    <col min="10723" max="10723" width="10.90625" style="66"/>
    <col min="10724" max="10724" width="17.54296875" style="66" customWidth="1"/>
    <col min="10725" max="10725" width="11.54296875" style="66" customWidth="1"/>
    <col min="10726" max="10729" width="10.90625" style="66"/>
    <col min="10730" max="10730" width="22.54296875" style="66" customWidth="1"/>
    <col min="10731" max="10731" width="14" style="66" customWidth="1"/>
    <col min="10732" max="10732" width="1.7265625" style="66" customWidth="1"/>
    <col min="10733" max="10977" width="10.90625" style="66"/>
    <col min="10978" max="10978" width="4.453125" style="66" customWidth="1"/>
    <col min="10979" max="10979" width="10.90625" style="66"/>
    <col min="10980" max="10980" width="17.54296875" style="66" customWidth="1"/>
    <col min="10981" max="10981" width="11.54296875" style="66" customWidth="1"/>
    <col min="10982" max="10985" width="10.90625" style="66"/>
    <col min="10986" max="10986" width="22.54296875" style="66" customWidth="1"/>
    <col min="10987" max="10987" width="14" style="66" customWidth="1"/>
    <col min="10988" max="10988" width="1.7265625" style="66" customWidth="1"/>
    <col min="10989" max="11233" width="10.90625" style="66"/>
    <col min="11234" max="11234" width="4.453125" style="66" customWidth="1"/>
    <col min="11235" max="11235" width="10.90625" style="66"/>
    <col min="11236" max="11236" width="17.54296875" style="66" customWidth="1"/>
    <col min="11237" max="11237" width="11.54296875" style="66" customWidth="1"/>
    <col min="11238" max="11241" width="10.90625" style="66"/>
    <col min="11242" max="11242" width="22.54296875" style="66" customWidth="1"/>
    <col min="11243" max="11243" width="14" style="66" customWidth="1"/>
    <col min="11244" max="11244" width="1.7265625" style="66" customWidth="1"/>
    <col min="11245" max="11489" width="10.90625" style="66"/>
    <col min="11490" max="11490" width="4.453125" style="66" customWidth="1"/>
    <col min="11491" max="11491" width="10.90625" style="66"/>
    <col min="11492" max="11492" width="17.54296875" style="66" customWidth="1"/>
    <col min="11493" max="11493" width="11.54296875" style="66" customWidth="1"/>
    <col min="11494" max="11497" width="10.90625" style="66"/>
    <col min="11498" max="11498" width="22.54296875" style="66" customWidth="1"/>
    <col min="11499" max="11499" width="14" style="66" customWidth="1"/>
    <col min="11500" max="11500" width="1.7265625" style="66" customWidth="1"/>
    <col min="11501" max="11745" width="10.90625" style="66"/>
    <col min="11746" max="11746" width="4.453125" style="66" customWidth="1"/>
    <col min="11747" max="11747" width="10.90625" style="66"/>
    <col min="11748" max="11748" width="17.54296875" style="66" customWidth="1"/>
    <col min="11749" max="11749" width="11.54296875" style="66" customWidth="1"/>
    <col min="11750" max="11753" width="10.90625" style="66"/>
    <col min="11754" max="11754" width="22.54296875" style="66" customWidth="1"/>
    <col min="11755" max="11755" width="14" style="66" customWidth="1"/>
    <col min="11756" max="11756" width="1.7265625" style="66" customWidth="1"/>
    <col min="11757" max="12001" width="10.90625" style="66"/>
    <col min="12002" max="12002" width="4.453125" style="66" customWidth="1"/>
    <col min="12003" max="12003" width="10.90625" style="66"/>
    <col min="12004" max="12004" width="17.54296875" style="66" customWidth="1"/>
    <col min="12005" max="12005" width="11.54296875" style="66" customWidth="1"/>
    <col min="12006" max="12009" width="10.90625" style="66"/>
    <col min="12010" max="12010" width="22.54296875" style="66" customWidth="1"/>
    <col min="12011" max="12011" width="14" style="66" customWidth="1"/>
    <col min="12012" max="12012" width="1.7265625" style="66" customWidth="1"/>
    <col min="12013" max="12257" width="10.90625" style="66"/>
    <col min="12258" max="12258" width="4.453125" style="66" customWidth="1"/>
    <col min="12259" max="12259" width="10.90625" style="66"/>
    <col min="12260" max="12260" width="17.54296875" style="66" customWidth="1"/>
    <col min="12261" max="12261" width="11.54296875" style="66" customWidth="1"/>
    <col min="12262" max="12265" width="10.90625" style="66"/>
    <col min="12266" max="12266" width="22.54296875" style="66" customWidth="1"/>
    <col min="12267" max="12267" width="14" style="66" customWidth="1"/>
    <col min="12268" max="12268" width="1.7265625" style="66" customWidth="1"/>
    <col min="12269" max="12513" width="10.90625" style="66"/>
    <col min="12514" max="12514" width="4.453125" style="66" customWidth="1"/>
    <col min="12515" max="12515" width="10.90625" style="66"/>
    <col min="12516" max="12516" width="17.54296875" style="66" customWidth="1"/>
    <col min="12517" max="12517" width="11.54296875" style="66" customWidth="1"/>
    <col min="12518" max="12521" width="10.90625" style="66"/>
    <col min="12522" max="12522" width="22.54296875" style="66" customWidth="1"/>
    <col min="12523" max="12523" width="14" style="66" customWidth="1"/>
    <col min="12524" max="12524" width="1.7265625" style="66" customWidth="1"/>
    <col min="12525" max="12769" width="10.90625" style="66"/>
    <col min="12770" max="12770" width="4.453125" style="66" customWidth="1"/>
    <col min="12771" max="12771" width="10.90625" style="66"/>
    <col min="12772" max="12772" width="17.54296875" style="66" customWidth="1"/>
    <col min="12773" max="12773" width="11.54296875" style="66" customWidth="1"/>
    <col min="12774" max="12777" width="10.90625" style="66"/>
    <col min="12778" max="12778" width="22.54296875" style="66" customWidth="1"/>
    <col min="12779" max="12779" width="14" style="66" customWidth="1"/>
    <col min="12780" max="12780" width="1.7265625" style="66" customWidth="1"/>
    <col min="12781" max="13025" width="10.90625" style="66"/>
    <col min="13026" max="13026" width="4.453125" style="66" customWidth="1"/>
    <col min="13027" max="13027" width="10.90625" style="66"/>
    <col min="13028" max="13028" width="17.54296875" style="66" customWidth="1"/>
    <col min="13029" max="13029" width="11.54296875" style="66" customWidth="1"/>
    <col min="13030" max="13033" width="10.90625" style="66"/>
    <col min="13034" max="13034" width="22.54296875" style="66" customWidth="1"/>
    <col min="13035" max="13035" width="14" style="66" customWidth="1"/>
    <col min="13036" max="13036" width="1.7265625" style="66" customWidth="1"/>
    <col min="13037" max="13281" width="10.90625" style="66"/>
    <col min="13282" max="13282" width="4.453125" style="66" customWidth="1"/>
    <col min="13283" max="13283" width="10.90625" style="66"/>
    <col min="13284" max="13284" width="17.54296875" style="66" customWidth="1"/>
    <col min="13285" max="13285" width="11.54296875" style="66" customWidth="1"/>
    <col min="13286" max="13289" width="10.90625" style="66"/>
    <col min="13290" max="13290" width="22.54296875" style="66" customWidth="1"/>
    <col min="13291" max="13291" width="14" style="66" customWidth="1"/>
    <col min="13292" max="13292" width="1.7265625" style="66" customWidth="1"/>
    <col min="13293" max="13537" width="10.90625" style="66"/>
    <col min="13538" max="13538" width="4.453125" style="66" customWidth="1"/>
    <col min="13539" max="13539" width="10.90625" style="66"/>
    <col min="13540" max="13540" width="17.54296875" style="66" customWidth="1"/>
    <col min="13541" max="13541" width="11.54296875" style="66" customWidth="1"/>
    <col min="13542" max="13545" width="10.90625" style="66"/>
    <col min="13546" max="13546" width="22.54296875" style="66" customWidth="1"/>
    <col min="13547" max="13547" width="14" style="66" customWidth="1"/>
    <col min="13548" max="13548" width="1.7265625" style="66" customWidth="1"/>
    <col min="13549" max="13793" width="10.90625" style="66"/>
    <col min="13794" max="13794" width="4.453125" style="66" customWidth="1"/>
    <col min="13795" max="13795" width="10.90625" style="66"/>
    <col min="13796" max="13796" width="17.54296875" style="66" customWidth="1"/>
    <col min="13797" max="13797" width="11.54296875" style="66" customWidth="1"/>
    <col min="13798" max="13801" width="10.90625" style="66"/>
    <col min="13802" max="13802" width="22.54296875" style="66" customWidth="1"/>
    <col min="13803" max="13803" width="14" style="66" customWidth="1"/>
    <col min="13804" max="13804" width="1.7265625" style="66" customWidth="1"/>
    <col min="13805" max="14049" width="10.90625" style="66"/>
    <col min="14050" max="14050" width="4.453125" style="66" customWidth="1"/>
    <col min="14051" max="14051" width="10.90625" style="66"/>
    <col min="14052" max="14052" width="17.54296875" style="66" customWidth="1"/>
    <col min="14053" max="14053" width="11.54296875" style="66" customWidth="1"/>
    <col min="14054" max="14057" width="10.90625" style="66"/>
    <col min="14058" max="14058" width="22.54296875" style="66" customWidth="1"/>
    <col min="14059" max="14059" width="14" style="66" customWidth="1"/>
    <col min="14060" max="14060" width="1.7265625" style="66" customWidth="1"/>
    <col min="14061" max="14305" width="10.90625" style="66"/>
    <col min="14306" max="14306" width="4.453125" style="66" customWidth="1"/>
    <col min="14307" max="14307" width="10.90625" style="66"/>
    <col min="14308" max="14308" width="17.54296875" style="66" customWidth="1"/>
    <col min="14309" max="14309" width="11.54296875" style="66" customWidth="1"/>
    <col min="14310" max="14313" width="10.90625" style="66"/>
    <col min="14314" max="14314" width="22.54296875" style="66" customWidth="1"/>
    <col min="14315" max="14315" width="14" style="66" customWidth="1"/>
    <col min="14316" max="14316" width="1.7265625" style="66" customWidth="1"/>
    <col min="14317" max="14561" width="10.90625" style="66"/>
    <col min="14562" max="14562" width="4.453125" style="66" customWidth="1"/>
    <col min="14563" max="14563" width="10.90625" style="66"/>
    <col min="14564" max="14564" width="17.54296875" style="66" customWidth="1"/>
    <col min="14565" max="14565" width="11.54296875" style="66" customWidth="1"/>
    <col min="14566" max="14569" width="10.90625" style="66"/>
    <col min="14570" max="14570" width="22.54296875" style="66" customWidth="1"/>
    <col min="14571" max="14571" width="14" style="66" customWidth="1"/>
    <col min="14572" max="14572" width="1.7265625" style="66" customWidth="1"/>
    <col min="14573" max="14817" width="10.90625" style="66"/>
    <col min="14818" max="14818" width="4.453125" style="66" customWidth="1"/>
    <col min="14819" max="14819" width="10.90625" style="66"/>
    <col min="14820" max="14820" width="17.54296875" style="66" customWidth="1"/>
    <col min="14821" max="14821" width="11.54296875" style="66" customWidth="1"/>
    <col min="14822" max="14825" width="10.90625" style="66"/>
    <col min="14826" max="14826" width="22.54296875" style="66" customWidth="1"/>
    <col min="14827" max="14827" width="14" style="66" customWidth="1"/>
    <col min="14828" max="14828" width="1.7265625" style="66" customWidth="1"/>
    <col min="14829" max="15073" width="10.90625" style="66"/>
    <col min="15074" max="15074" width="4.453125" style="66" customWidth="1"/>
    <col min="15075" max="15075" width="10.90625" style="66"/>
    <col min="15076" max="15076" width="17.54296875" style="66" customWidth="1"/>
    <col min="15077" max="15077" width="11.54296875" style="66" customWidth="1"/>
    <col min="15078" max="15081" width="10.90625" style="66"/>
    <col min="15082" max="15082" width="22.54296875" style="66" customWidth="1"/>
    <col min="15083" max="15083" width="14" style="66" customWidth="1"/>
    <col min="15084" max="15084" width="1.7265625" style="66" customWidth="1"/>
    <col min="15085" max="15329" width="10.90625" style="66"/>
    <col min="15330" max="15330" width="4.453125" style="66" customWidth="1"/>
    <col min="15331" max="15331" width="10.90625" style="66"/>
    <col min="15332" max="15332" width="17.54296875" style="66" customWidth="1"/>
    <col min="15333" max="15333" width="11.54296875" style="66" customWidth="1"/>
    <col min="15334" max="15337" width="10.90625" style="66"/>
    <col min="15338" max="15338" width="22.54296875" style="66" customWidth="1"/>
    <col min="15339" max="15339" width="14" style="66" customWidth="1"/>
    <col min="15340" max="15340" width="1.7265625" style="66" customWidth="1"/>
    <col min="15341" max="15585" width="10.90625" style="66"/>
    <col min="15586" max="15586" width="4.453125" style="66" customWidth="1"/>
    <col min="15587" max="15587" width="10.90625" style="66"/>
    <col min="15588" max="15588" width="17.54296875" style="66" customWidth="1"/>
    <col min="15589" max="15589" width="11.54296875" style="66" customWidth="1"/>
    <col min="15590" max="15593" width="10.90625" style="66"/>
    <col min="15594" max="15594" width="22.54296875" style="66" customWidth="1"/>
    <col min="15595" max="15595" width="14" style="66" customWidth="1"/>
    <col min="15596" max="15596" width="1.7265625" style="66" customWidth="1"/>
    <col min="15597" max="15841" width="10.90625" style="66"/>
    <col min="15842" max="15842" width="4.453125" style="66" customWidth="1"/>
    <col min="15843" max="15843" width="10.90625" style="66"/>
    <col min="15844" max="15844" width="17.54296875" style="66" customWidth="1"/>
    <col min="15845" max="15845" width="11.54296875" style="66" customWidth="1"/>
    <col min="15846" max="15849" width="10.90625" style="66"/>
    <col min="15850" max="15850" width="22.54296875" style="66" customWidth="1"/>
    <col min="15851" max="15851" width="14" style="66" customWidth="1"/>
    <col min="15852" max="15852" width="1.7265625" style="66" customWidth="1"/>
    <col min="15853" max="16097" width="10.90625" style="66"/>
    <col min="16098" max="16098" width="4.453125" style="66" customWidth="1"/>
    <col min="16099" max="16099" width="10.90625" style="66"/>
    <col min="16100" max="16100" width="17.54296875" style="66" customWidth="1"/>
    <col min="16101" max="16101" width="11.54296875" style="66" customWidth="1"/>
    <col min="16102" max="16105" width="10.90625" style="66"/>
    <col min="16106" max="16106" width="22.54296875" style="66" customWidth="1"/>
    <col min="16107" max="16107" width="14" style="66" customWidth="1"/>
    <col min="16108" max="16108" width="1.7265625" style="66" customWidth="1"/>
    <col min="16109" max="16384" width="10.90625" style="66"/>
  </cols>
  <sheetData>
    <row r="1" spans="2:10" ht="6" customHeight="1" thickBot="1" x14ac:dyDescent="0.3"/>
    <row r="2" spans="2:10" ht="19.5" customHeight="1" x14ac:dyDescent="0.25">
      <c r="B2" s="67"/>
      <c r="C2" s="68"/>
      <c r="D2" s="69" t="s">
        <v>682</v>
      </c>
      <c r="E2" s="70"/>
      <c r="F2" s="70"/>
      <c r="G2" s="70"/>
      <c r="H2" s="70"/>
      <c r="I2" s="71"/>
      <c r="J2" s="72" t="s">
        <v>683</v>
      </c>
    </row>
    <row r="3" spans="2:10" ht="4.5" customHeight="1" thickBot="1" x14ac:dyDescent="0.3">
      <c r="B3" s="73"/>
      <c r="C3" s="74"/>
      <c r="D3" s="75"/>
      <c r="E3" s="76"/>
      <c r="F3" s="76"/>
      <c r="G3" s="76"/>
      <c r="H3" s="76"/>
      <c r="I3" s="77"/>
      <c r="J3" s="78"/>
    </row>
    <row r="4" spans="2:10" ht="13" x14ac:dyDescent="0.25">
      <c r="B4" s="73"/>
      <c r="C4" s="74"/>
      <c r="D4" s="69" t="s">
        <v>684</v>
      </c>
      <c r="E4" s="70"/>
      <c r="F4" s="70"/>
      <c r="G4" s="70"/>
      <c r="H4" s="70"/>
      <c r="I4" s="71"/>
      <c r="J4" s="72" t="s">
        <v>685</v>
      </c>
    </row>
    <row r="5" spans="2:10" ht="5.25" customHeight="1" x14ac:dyDescent="0.25">
      <c r="B5" s="73"/>
      <c r="C5" s="74"/>
      <c r="D5" s="79"/>
      <c r="E5" s="80"/>
      <c r="F5" s="80"/>
      <c r="G5" s="80"/>
      <c r="H5" s="80"/>
      <c r="I5" s="81"/>
      <c r="J5" s="82"/>
    </row>
    <row r="6" spans="2:10" ht="4.5" customHeight="1" thickBot="1" x14ac:dyDescent="0.3">
      <c r="B6" s="83"/>
      <c r="C6" s="84"/>
      <c r="D6" s="75"/>
      <c r="E6" s="76"/>
      <c r="F6" s="76"/>
      <c r="G6" s="76"/>
      <c r="H6" s="76"/>
      <c r="I6" s="77"/>
      <c r="J6" s="78"/>
    </row>
    <row r="7" spans="2:10" ht="6" customHeight="1" x14ac:dyDescent="0.25">
      <c r="B7" s="85"/>
      <c r="J7" s="86"/>
    </row>
    <row r="8" spans="2:10" ht="9" customHeight="1" x14ac:dyDescent="0.25">
      <c r="B8" s="85"/>
      <c r="J8" s="86"/>
    </row>
    <row r="9" spans="2:10" ht="13" x14ac:dyDescent="0.3">
      <c r="B9" s="85"/>
      <c r="C9" s="87" t="s">
        <v>707</v>
      </c>
      <c r="E9" s="88"/>
      <c r="H9" s="89"/>
      <c r="J9" s="86"/>
    </row>
    <row r="10" spans="2:10" ht="8.25" customHeight="1" x14ac:dyDescent="0.25">
      <c r="B10" s="85"/>
      <c r="J10" s="86"/>
    </row>
    <row r="11" spans="2:10" ht="13" x14ac:dyDescent="0.3">
      <c r="B11" s="85"/>
      <c r="C11" s="87" t="s">
        <v>705</v>
      </c>
      <c r="J11" s="86"/>
    </row>
    <row r="12" spans="2:10" ht="13" x14ac:dyDescent="0.3">
      <c r="B12" s="85"/>
      <c r="C12" s="87" t="s">
        <v>706</v>
      </c>
      <c r="J12" s="86"/>
    </row>
    <row r="13" spans="2:10" x14ac:dyDescent="0.25">
      <c r="B13" s="85"/>
      <c r="J13" s="86"/>
    </row>
    <row r="14" spans="2:10" x14ac:dyDescent="0.25">
      <c r="B14" s="85"/>
      <c r="C14" s="66" t="s">
        <v>709</v>
      </c>
      <c r="G14" s="90"/>
      <c r="H14" s="90"/>
      <c r="I14" s="90"/>
      <c r="J14" s="86"/>
    </row>
    <row r="15" spans="2:10" ht="9" customHeight="1" x14ac:dyDescent="0.25">
      <c r="B15" s="85"/>
      <c r="C15" s="91"/>
      <c r="G15" s="90"/>
      <c r="H15" s="90"/>
      <c r="I15" s="90"/>
      <c r="J15" s="86"/>
    </row>
    <row r="16" spans="2:10" ht="13" x14ac:dyDescent="0.3">
      <c r="B16" s="85"/>
      <c r="C16" s="66" t="s">
        <v>708</v>
      </c>
      <c r="D16" s="88"/>
      <c r="G16" s="90"/>
      <c r="H16" s="92" t="s">
        <v>686</v>
      </c>
      <c r="I16" s="92" t="s">
        <v>687</v>
      </c>
      <c r="J16" s="86"/>
    </row>
    <row r="17" spans="2:14" ht="13" x14ac:dyDescent="0.3">
      <c r="B17" s="85"/>
      <c r="C17" s="87" t="s">
        <v>688</v>
      </c>
      <c r="D17" s="87"/>
      <c r="E17" s="87"/>
      <c r="F17" s="87"/>
      <c r="G17" s="90"/>
      <c r="H17" s="93">
        <v>219</v>
      </c>
      <c r="I17" s="94">
        <v>223291228</v>
      </c>
      <c r="J17" s="86"/>
    </row>
    <row r="18" spans="2:14" x14ac:dyDescent="0.25">
      <c r="B18" s="85"/>
      <c r="C18" s="66" t="s">
        <v>689</v>
      </c>
      <c r="G18" s="90"/>
      <c r="H18" s="96">
        <v>10</v>
      </c>
      <c r="I18" s="97">
        <v>15508708</v>
      </c>
      <c r="J18" s="86"/>
    </row>
    <row r="19" spans="2:14" x14ac:dyDescent="0.25">
      <c r="B19" s="85"/>
      <c r="C19" s="66" t="s">
        <v>690</v>
      </c>
      <c r="G19" s="90"/>
      <c r="H19" s="96">
        <v>114</v>
      </c>
      <c r="I19" s="97">
        <v>111027072</v>
      </c>
      <c r="J19" s="86"/>
    </row>
    <row r="20" spans="2:14" x14ac:dyDescent="0.25">
      <c r="B20" s="85"/>
      <c r="C20" s="66" t="s">
        <v>691</v>
      </c>
      <c r="H20" s="98">
        <v>0</v>
      </c>
      <c r="I20" s="99">
        <v>0</v>
      </c>
      <c r="J20" s="86"/>
    </row>
    <row r="21" spans="2:14" x14ac:dyDescent="0.25">
      <c r="B21" s="85"/>
      <c r="C21" s="66" t="s">
        <v>704</v>
      </c>
      <c r="H21" s="98">
        <v>4</v>
      </c>
      <c r="I21" s="99">
        <v>2794304</v>
      </c>
      <c r="J21" s="86"/>
      <c r="N21" s="100"/>
    </row>
    <row r="22" spans="2:14" ht="13" thickBot="1" x14ac:dyDescent="0.3">
      <c r="B22" s="85"/>
      <c r="C22" s="66" t="s">
        <v>693</v>
      </c>
      <c r="H22" s="101">
        <v>6</v>
      </c>
      <c r="I22" s="102">
        <v>10123255</v>
      </c>
      <c r="J22" s="86"/>
    </row>
    <row r="23" spans="2:14" ht="13" x14ac:dyDescent="0.3">
      <c r="B23" s="85"/>
      <c r="C23" s="87" t="s">
        <v>694</v>
      </c>
      <c r="D23" s="87"/>
      <c r="E23" s="87"/>
      <c r="F23" s="87"/>
      <c r="H23" s="103">
        <f>H18+H19+H20+H21+H22</f>
        <v>134</v>
      </c>
      <c r="I23" s="104">
        <f>I18+I19+I20+I21+I22</f>
        <v>139453339</v>
      </c>
      <c r="J23" s="86"/>
    </row>
    <row r="24" spans="2:14" x14ac:dyDescent="0.25">
      <c r="B24" s="85"/>
      <c r="C24" s="66" t="s">
        <v>695</v>
      </c>
      <c r="H24" s="98">
        <v>54</v>
      </c>
      <c r="I24" s="99">
        <v>80522143</v>
      </c>
      <c r="J24" s="86"/>
    </row>
    <row r="25" spans="2:14" ht="13" thickBot="1" x14ac:dyDescent="0.3">
      <c r="B25" s="85"/>
      <c r="C25" s="66" t="s">
        <v>510</v>
      </c>
      <c r="H25" s="101">
        <v>4</v>
      </c>
      <c r="I25" s="102">
        <v>933107</v>
      </c>
      <c r="J25" s="86"/>
    </row>
    <row r="26" spans="2:14" ht="13" x14ac:dyDescent="0.3">
      <c r="B26" s="85"/>
      <c r="C26" s="87" t="s">
        <v>696</v>
      </c>
      <c r="D26" s="87"/>
      <c r="E26" s="87"/>
      <c r="F26" s="87"/>
      <c r="H26" s="103">
        <f>H24+H25</f>
        <v>58</v>
      </c>
      <c r="I26" s="104">
        <f>I24+I25</f>
        <v>81455250</v>
      </c>
      <c r="J26" s="86"/>
    </row>
    <row r="27" spans="2:14" ht="13.5" thickBot="1" x14ac:dyDescent="0.35">
      <c r="B27" s="85"/>
      <c r="C27" s="90" t="s">
        <v>697</v>
      </c>
      <c r="D27" s="105"/>
      <c r="E27" s="105"/>
      <c r="F27" s="105"/>
      <c r="G27" s="90"/>
      <c r="H27" s="106">
        <v>13</v>
      </c>
      <c r="I27" s="107">
        <v>2382639</v>
      </c>
      <c r="J27" s="108"/>
    </row>
    <row r="28" spans="2:14" ht="13" x14ac:dyDescent="0.3">
      <c r="B28" s="85"/>
      <c r="C28" s="105" t="s">
        <v>698</v>
      </c>
      <c r="D28" s="105"/>
      <c r="E28" s="105"/>
      <c r="F28" s="105"/>
      <c r="G28" s="90"/>
      <c r="H28" s="109">
        <f>H27</f>
        <v>13</v>
      </c>
      <c r="I28" s="97">
        <f>I27</f>
        <v>2382639</v>
      </c>
      <c r="J28" s="108"/>
    </row>
    <row r="29" spans="2:14" ht="13" x14ac:dyDescent="0.3">
      <c r="B29" s="85"/>
      <c r="C29" s="105"/>
      <c r="D29" s="105"/>
      <c r="E29" s="105"/>
      <c r="F29" s="105"/>
      <c r="G29" s="90"/>
      <c r="H29" s="96"/>
      <c r="I29" s="94"/>
      <c r="J29" s="108"/>
    </row>
    <row r="30" spans="2:14" ht="13.5" thickBot="1" x14ac:dyDescent="0.35">
      <c r="B30" s="85"/>
      <c r="C30" s="105" t="s">
        <v>699</v>
      </c>
      <c r="D30" s="105"/>
      <c r="E30" s="90"/>
      <c r="F30" s="90"/>
      <c r="G30" s="90"/>
      <c r="H30" s="110"/>
      <c r="I30" s="111"/>
      <c r="J30" s="108"/>
    </row>
    <row r="31" spans="2:14" ht="13.5" thickTop="1" x14ac:dyDescent="0.3">
      <c r="B31" s="85"/>
      <c r="C31" s="105"/>
      <c r="D31" s="105"/>
      <c r="E31" s="90"/>
      <c r="F31" s="90"/>
      <c r="G31" s="90"/>
      <c r="H31" s="97">
        <f>H23+H26+H28</f>
        <v>205</v>
      </c>
      <c r="I31" s="97">
        <f>I23+I26+I28</f>
        <v>223291228</v>
      </c>
      <c r="J31" s="108"/>
    </row>
    <row r="32" spans="2:14" ht="9.75" customHeight="1" x14ac:dyDescent="0.25">
      <c r="B32" s="85"/>
      <c r="C32" s="90"/>
      <c r="D32" s="90"/>
      <c r="E32" s="90"/>
      <c r="F32" s="90"/>
      <c r="G32" s="112"/>
      <c r="H32" s="113"/>
      <c r="I32" s="114"/>
      <c r="J32" s="108"/>
    </row>
    <row r="33" spans="2:10" ht="9.75" customHeight="1" x14ac:dyDescent="0.25">
      <c r="B33" s="85"/>
      <c r="C33" s="90"/>
      <c r="D33" s="90"/>
      <c r="E33" s="90"/>
      <c r="F33" s="90"/>
      <c r="G33" s="112"/>
      <c r="H33" s="113"/>
      <c r="I33" s="114"/>
      <c r="J33" s="108"/>
    </row>
    <row r="34" spans="2:10" ht="9.75" customHeight="1" x14ac:dyDescent="0.25">
      <c r="B34" s="85"/>
      <c r="C34" s="90"/>
      <c r="D34" s="90"/>
      <c r="E34" s="90"/>
      <c r="F34" s="90"/>
      <c r="G34" s="112"/>
      <c r="H34" s="113"/>
      <c r="I34" s="114"/>
      <c r="J34" s="108"/>
    </row>
    <row r="35" spans="2:10" ht="9.75" customHeight="1" x14ac:dyDescent="0.25">
      <c r="B35" s="85"/>
      <c r="C35" s="90"/>
      <c r="D35" s="90"/>
      <c r="E35" s="90"/>
      <c r="F35" s="90"/>
      <c r="G35" s="112"/>
      <c r="H35" s="113"/>
      <c r="I35" s="114"/>
      <c r="J35" s="108"/>
    </row>
    <row r="36" spans="2:10" ht="9.75" customHeight="1" x14ac:dyDescent="0.25">
      <c r="B36" s="85"/>
      <c r="C36" s="90"/>
      <c r="D36" s="90"/>
      <c r="E36" s="90"/>
      <c r="F36" s="90"/>
      <c r="G36" s="112"/>
      <c r="H36" s="113"/>
      <c r="I36" s="114"/>
      <c r="J36" s="108"/>
    </row>
    <row r="37" spans="2:10" ht="13.5" thickBot="1" x14ac:dyDescent="0.35">
      <c r="B37" s="85"/>
      <c r="C37" s="115"/>
      <c r="D37" s="116"/>
      <c r="E37" s="90"/>
      <c r="F37" s="90"/>
      <c r="G37" s="90"/>
      <c r="H37" s="117"/>
      <c r="I37" s="118"/>
      <c r="J37" s="108"/>
    </row>
    <row r="38" spans="2:10" ht="13" x14ac:dyDescent="0.3">
      <c r="B38" s="85"/>
      <c r="C38" s="105" t="s">
        <v>722</v>
      </c>
      <c r="D38" s="112"/>
      <c r="E38" s="90"/>
      <c r="F38" s="90"/>
      <c r="G38" s="90"/>
      <c r="H38" s="119" t="s">
        <v>700</v>
      </c>
      <c r="I38" s="112"/>
      <c r="J38" s="108"/>
    </row>
    <row r="39" spans="2:10" ht="13" x14ac:dyDescent="0.3">
      <c r="B39" s="85"/>
      <c r="C39" s="105" t="s">
        <v>723</v>
      </c>
      <c r="D39" s="90"/>
      <c r="E39" s="90"/>
      <c r="F39" s="90"/>
      <c r="G39" s="90"/>
      <c r="H39" s="105" t="s">
        <v>701</v>
      </c>
      <c r="I39" s="112"/>
      <c r="J39" s="108"/>
    </row>
    <row r="40" spans="2:10" ht="13" x14ac:dyDescent="0.3">
      <c r="B40" s="85"/>
      <c r="C40" s="90"/>
      <c r="D40" s="90"/>
      <c r="E40" s="90"/>
      <c r="F40" s="90"/>
      <c r="G40" s="90"/>
      <c r="H40" s="105" t="s">
        <v>702</v>
      </c>
      <c r="I40" s="112"/>
      <c r="J40" s="108"/>
    </row>
    <row r="41" spans="2:10" ht="13" x14ac:dyDescent="0.3">
      <c r="B41" s="85"/>
      <c r="C41" s="90"/>
      <c r="D41" s="90"/>
      <c r="E41" s="90"/>
      <c r="F41" s="90"/>
      <c r="G41" s="105"/>
      <c r="H41" s="112"/>
      <c r="I41" s="112"/>
      <c r="J41" s="108"/>
    </row>
    <row r="42" spans="2:10" x14ac:dyDescent="0.25">
      <c r="B42" s="85"/>
      <c r="C42" s="120" t="s">
        <v>703</v>
      </c>
      <c r="D42" s="120"/>
      <c r="E42" s="120"/>
      <c r="F42" s="120"/>
      <c r="G42" s="120"/>
      <c r="H42" s="120"/>
      <c r="I42" s="120"/>
      <c r="J42" s="108"/>
    </row>
    <row r="43" spans="2:10" x14ac:dyDescent="0.25">
      <c r="B43" s="85"/>
      <c r="C43" s="120"/>
      <c r="D43" s="120"/>
      <c r="E43" s="120"/>
      <c r="F43" s="120"/>
      <c r="G43" s="120"/>
      <c r="H43" s="120"/>
      <c r="I43" s="120"/>
      <c r="J43" s="108"/>
    </row>
    <row r="44" spans="2:10" ht="7.5" customHeight="1" thickBot="1" x14ac:dyDescent="0.3">
      <c r="B44" s="121"/>
      <c r="C44" s="122"/>
      <c r="D44" s="122"/>
      <c r="E44" s="122"/>
      <c r="F44" s="122"/>
      <c r="G44" s="123"/>
      <c r="H44" s="123"/>
      <c r="I44" s="123"/>
      <c r="J44" s="124"/>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E19" sqref="E19"/>
    </sheetView>
  </sheetViews>
  <sheetFormatPr baseColWidth="10" defaultRowHeight="14.5" x14ac:dyDescent="0.35"/>
  <cols>
    <col min="8" max="8" width="12.6328125" bestFit="1" customWidth="1"/>
    <col min="9" max="9" width="25.81640625" customWidth="1"/>
  </cols>
  <sheetData>
    <row r="1" spans="1:9" ht="15" thickBot="1" x14ac:dyDescent="0.4">
      <c r="A1" s="125"/>
      <c r="B1" s="126"/>
      <c r="C1" s="127" t="s">
        <v>710</v>
      </c>
      <c r="D1" s="128"/>
      <c r="E1" s="128"/>
      <c r="F1" s="128"/>
      <c r="G1" s="128"/>
      <c r="H1" s="129"/>
      <c r="I1" s="130" t="s">
        <v>683</v>
      </c>
    </row>
    <row r="2" spans="1:9" ht="53.5" customHeight="1" thickBot="1" x14ac:dyDescent="0.4">
      <c r="A2" s="131"/>
      <c r="B2" s="132"/>
      <c r="C2" s="133" t="s">
        <v>711</v>
      </c>
      <c r="D2" s="134"/>
      <c r="E2" s="134"/>
      <c r="F2" s="134"/>
      <c r="G2" s="134"/>
      <c r="H2" s="135"/>
      <c r="I2" s="136" t="s">
        <v>712</v>
      </c>
    </row>
    <row r="3" spans="1:9" x14ac:dyDescent="0.35">
      <c r="A3" s="137"/>
      <c r="B3" s="90"/>
      <c r="C3" s="90"/>
      <c r="D3" s="90"/>
      <c r="E3" s="90"/>
      <c r="F3" s="90"/>
      <c r="G3" s="90"/>
      <c r="H3" s="90"/>
      <c r="I3" s="108"/>
    </row>
    <row r="4" spans="1:9" x14ac:dyDescent="0.35">
      <c r="A4" s="137"/>
      <c r="B4" s="90"/>
      <c r="C4" s="90"/>
      <c r="D4" s="90"/>
      <c r="E4" s="90"/>
      <c r="F4" s="90"/>
      <c r="G4" s="90"/>
      <c r="H4" s="90"/>
      <c r="I4" s="108"/>
    </row>
    <row r="5" spans="1:9" x14ac:dyDescent="0.35">
      <c r="A5" s="137"/>
      <c r="B5" s="87" t="s">
        <v>707</v>
      </c>
      <c r="C5" s="138"/>
      <c r="D5" s="139"/>
      <c r="E5" s="90"/>
      <c r="F5" s="90"/>
      <c r="G5" s="90"/>
      <c r="H5" s="90"/>
      <c r="I5" s="108"/>
    </row>
    <row r="6" spans="1:9" x14ac:dyDescent="0.35">
      <c r="A6" s="137"/>
      <c r="B6" s="66"/>
      <c r="C6" s="90"/>
      <c r="D6" s="90"/>
      <c r="E6" s="90"/>
      <c r="F6" s="90"/>
      <c r="G6" s="90"/>
      <c r="H6" s="90"/>
      <c r="I6" s="108"/>
    </row>
    <row r="7" spans="1:9" x14ac:dyDescent="0.35">
      <c r="A7" s="137"/>
      <c r="B7" s="87" t="s">
        <v>705</v>
      </c>
      <c r="C7" s="90"/>
      <c r="D7" s="90"/>
      <c r="E7" s="90"/>
      <c r="F7" s="90"/>
      <c r="G7" s="90"/>
      <c r="H7" s="90"/>
      <c r="I7" s="108"/>
    </row>
    <row r="8" spans="1:9" x14ac:dyDescent="0.35">
      <c r="A8" s="137"/>
      <c r="B8" s="87" t="s">
        <v>706</v>
      </c>
      <c r="C8" s="90"/>
      <c r="D8" s="90"/>
      <c r="E8" s="90"/>
      <c r="F8" s="90"/>
      <c r="G8" s="90"/>
      <c r="H8" s="90"/>
      <c r="I8" s="108"/>
    </row>
    <row r="9" spans="1:9" x14ac:dyDescent="0.35">
      <c r="A9" s="137"/>
      <c r="B9" s="90"/>
      <c r="C9" s="90"/>
      <c r="D9" s="90"/>
      <c r="E9" s="90"/>
      <c r="F9" s="90"/>
      <c r="G9" s="90"/>
      <c r="H9" s="90"/>
      <c r="I9" s="108"/>
    </row>
    <row r="10" spans="1:9" x14ac:dyDescent="0.35">
      <c r="A10" s="137"/>
      <c r="B10" s="90" t="s">
        <v>713</v>
      </c>
      <c r="C10" s="90"/>
      <c r="D10" s="90"/>
      <c r="E10" s="90"/>
      <c r="F10" s="90"/>
      <c r="G10" s="90"/>
      <c r="H10" s="90"/>
      <c r="I10" s="108"/>
    </row>
    <row r="11" spans="1:9" x14ac:dyDescent="0.35">
      <c r="A11" s="137"/>
      <c r="B11" s="140"/>
      <c r="C11" s="90"/>
      <c r="D11" s="90"/>
      <c r="E11" s="90"/>
      <c r="F11" s="90"/>
      <c r="G11" s="90"/>
      <c r="H11" s="90"/>
      <c r="I11" s="108"/>
    </row>
    <row r="12" spans="1:9" x14ac:dyDescent="0.35">
      <c r="A12" s="137"/>
      <c r="B12" s="66" t="s">
        <v>708</v>
      </c>
      <c r="C12" s="139"/>
      <c r="D12" s="90"/>
      <c r="E12" s="90"/>
      <c r="F12" s="90"/>
      <c r="G12" s="92" t="s">
        <v>714</v>
      </c>
      <c r="H12" s="92" t="s">
        <v>715</v>
      </c>
      <c r="I12" s="108"/>
    </row>
    <row r="13" spans="1:9" x14ac:dyDescent="0.35">
      <c r="A13" s="137"/>
      <c r="B13" s="105" t="s">
        <v>688</v>
      </c>
      <c r="C13" s="105"/>
      <c r="D13" s="105"/>
      <c r="E13" s="105"/>
      <c r="F13" s="90"/>
      <c r="G13" s="141">
        <f>G19</f>
        <v>134</v>
      </c>
      <c r="H13" s="142">
        <f>H19</f>
        <v>139453339</v>
      </c>
      <c r="I13" s="108"/>
    </row>
    <row r="14" spans="1:9" x14ac:dyDescent="0.35">
      <c r="A14" s="137"/>
      <c r="B14" s="90" t="s">
        <v>689</v>
      </c>
      <c r="C14" s="90"/>
      <c r="D14" s="90"/>
      <c r="E14" s="90"/>
      <c r="F14" s="90"/>
      <c r="G14" s="143">
        <v>10</v>
      </c>
      <c r="H14" s="144">
        <v>15508708</v>
      </c>
      <c r="I14" s="108"/>
    </row>
    <row r="15" spans="1:9" x14ac:dyDescent="0.35">
      <c r="A15" s="137"/>
      <c r="B15" s="90" t="s">
        <v>690</v>
      </c>
      <c r="C15" s="90"/>
      <c r="D15" s="90"/>
      <c r="E15" s="90"/>
      <c r="F15" s="90"/>
      <c r="G15" s="143">
        <v>114</v>
      </c>
      <c r="H15" s="144">
        <v>111027072</v>
      </c>
      <c r="I15" s="108"/>
    </row>
    <row r="16" spans="1:9" x14ac:dyDescent="0.35">
      <c r="A16" s="137"/>
      <c r="B16" s="90" t="s">
        <v>691</v>
      </c>
      <c r="C16" s="90"/>
      <c r="D16" s="90"/>
      <c r="E16" s="90"/>
      <c r="F16" s="90"/>
      <c r="G16" s="143">
        <v>0</v>
      </c>
      <c r="H16" s="144">
        <v>0</v>
      </c>
      <c r="I16" s="108"/>
    </row>
    <row r="17" spans="1:9" x14ac:dyDescent="0.35">
      <c r="A17" s="137"/>
      <c r="B17" s="90" t="s">
        <v>692</v>
      </c>
      <c r="C17" s="90"/>
      <c r="D17" s="90"/>
      <c r="E17" s="90"/>
      <c r="F17" s="90"/>
      <c r="G17" s="143">
        <v>4</v>
      </c>
      <c r="H17" s="144">
        <v>2794304</v>
      </c>
      <c r="I17" s="108"/>
    </row>
    <row r="18" spans="1:9" x14ac:dyDescent="0.35">
      <c r="A18" s="137"/>
      <c r="B18" s="90" t="s">
        <v>716</v>
      </c>
      <c r="C18" s="90"/>
      <c r="D18" s="90"/>
      <c r="E18" s="90"/>
      <c r="F18" s="90"/>
      <c r="G18" s="145">
        <v>6</v>
      </c>
      <c r="H18" s="146">
        <v>10123255</v>
      </c>
      <c r="I18" s="108"/>
    </row>
    <row r="19" spans="1:9" x14ac:dyDescent="0.35">
      <c r="A19" s="137"/>
      <c r="B19" s="105" t="s">
        <v>717</v>
      </c>
      <c r="C19" s="105"/>
      <c r="D19" s="105"/>
      <c r="E19" s="105"/>
      <c r="F19" s="90"/>
      <c r="G19" s="143">
        <f>SUM(G14:G18)</f>
        <v>134</v>
      </c>
      <c r="H19" s="142">
        <f>(H14+H15+H16+H17+H18)</f>
        <v>139453339</v>
      </c>
      <c r="I19" s="108"/>
    </row>
    <row r="20" spans="1:9" ht="15" thickBot="1" x14ac:dyDescent="0.4">
      <c r="A20" s="137"/>
      <c r="B20" s="105"/>
      <c r="C20" s="105"/>
      <c r="D20" s="90"/>
      <c r="E20" s="90"/>
      <c r="F20" s="90"/>
      <c r="G20" s="147"/>
      <c r="H20" s="148"/>
      <c r="I20" s="108"/>
    </row>
    <row r="21" spans="1:9" ht="15" thickTop="1" x14ac:dyDescent="0.35">
      <c r="A21" s="137"/>
      <c r="B21" s="105"/>
      <c r="C21" s="105"/>
      <c r="D21" s="90"/>
      <c r="E21" s="90"/>
      <c r="F21" s="90"/>
      <c r="G21" s="112"/>
      <c r="H21" s="149"/>
      <c r="I21" s="108"/>
    </row>
    <row r="22" spans="1:9" x14ac:dyDescent="0.35">
      <c r="A22" s="137"/>
      <c r="B22" s="90"/>
      <c r="C22" s="90"/>
      <c r="D22" s="90"/>
      <c r="E22" s="90"/>
      <c r="F22" s="112"/>
      <c r="G22" s="112"/>
      <c r="H22" s="112"/>
      <c r="I22" s="108"/>
    </row>
    <row r="23" spans="1:9" ht="15" thickBot="1" x14ac:dyDescent="0.4">
      <c r="A23" s="137"/>
      <c r="B23" s="116"/>
      <c r="C23" s="116"/>
      <c r="D23" s="90"/>
      <c r="E23" s="90"/>
      <c r="F23" s="116"/>
      <c r="G23" s="116"/>
      <c r="H23" s="112"/>
      <c r="I23" s="108"/>
    </row>
    <row r="24" spans="1:9" x14ac:dyDescent="0.35">
      <c r="A24" s="137"/>
      <c r="B24" s="112" t="s">
        <v>718</v>
      </c>
      <c r="C24" s="112"/>
      <c r="D24" s="90"/>
      <c r="E24" s="90"/>
      <c r="F24" s="112"/>
      <c r="G24" s="112"/>
      <c r="H24" s="112"/>
      <c r="I24" s="108"/>
    </row>
    <row r="25" spans="1:9" x14ac:dyDescent="0.35">
      <c r="A25" s="137"/>
      <c r="B25" s="112" t="s">
        <v>722</v>
      </c>
      <c r="C25" s="112"/>
      <c r="D25" s="90"/>
      <c r="E25" s="90"/>
      <c r="F25" s="112" t="s">
        <v>719</v>
      </c>
      <c r="G25" s="112"/>
      <c r="H25" s="112"/>
      <c r="I25" s="108"/>
    </row>
    <row r="26" spans="1:9" x14ac:dyDescent="0.35">
      <c r="A26" s="137"/>
      <c r="B26" s="112" t="s">
        <v>723</v>
      </c>
      <c r="C26" s="112"/>
      <c r="D26" s="90"/>
      <c r="E26" s="90"/>
      <c r="F26" s="112" t="s">
        <v>720</v>
      </c>
      <c r="G26" s="112"/>
      <c r="H26" s="112"/>
      <c r="I26" s="108"/>
    </row>
    <row r="27" spans="1:9" x14ac:dyDescent="0.35">
      <c r="A27" s="137"/>
      <c r="B27" s="112"/>
      <c r="C27" s="112"/>
      <c r="D27" s="90"/>
      <c r="E27" s="90"/>
      <c r="F27" s="112"/>
      <c r="G27" s="112"/>
      <c r="H27" s="112"/>
      <c r="I27" s="108"/>
    </row>
    <row r="28" spans="1:9" ht="18.5" customHeight="1" x14ac:dyDescent="0.35">
      <c r="A28" s="137"/>
      <c r="B28" s="150" t="s">
        <v>721</v>
      </c>
      <c r="C28" s="150"/>
      <c r="D28" s="150"/>
      <c r="E28" s="150"/>
      <c r="F28" s="150"/>
      <c r="G28" s="150"/>
      <c r="H28" s="150"/>
      <c r="I28" s="108"/>
    </row>
    <row r="29" spans="1:9" ht="15" thickBot="1" x14ac:dyDescent="0.4">
      <c r="A29" s="151"/>
      <c r="B29" s="152"/>
      <c r="C29" s="152"/>
      <c r="D29" s="152"/>
      <c r="E29" s="152"/>
      <c r="F29" s="116"/>
      <c r="G29" s="116"/>
      <c r="H29" s="116"/>
      <c r="I29" s="153"/>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Sistemas CP</dc:creator>
  <cp:lastModifiedBy>Paola Andrea Jimenez Prado</cp:lastModifiedBy>
  <cp:lastPrinted>2024-11-30T17:43:54Z</cp:lastPrinted>
  <dcterms:created xsi:type="dcterms:W3CDTF">2024-11-06T16:51:46Z</dcterms:created>
  <dcterms:modified xsi:type="dcterms:W3CDTF">2024-11-30T17:51:58Z</dcterms:modified>
</cp:coreProperties>
</file>