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valenciaz\Desktop\NIT 899999151 ESE SAN RAFAEL FACATATIV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4" r:id="rId2"/>
    <sheet name="FOR-CSA-018" sheetId="5" r:id="rId3"/>
  </sheets>
  <calcPr calcId="152511"/>
</workbook>
</file>

<file path=xl/calcChain.xml><?xml version="1.0" encoding="utf-8"?>
<calcChain xmlns="http://schemas.openxmlformats.org/spreadsheetml/2006/main">
  <c r="G1" i="4" l="1"/>
  <c r="F1" i="4"/>
  <c r="H30" i="5"/>
  <c r="I28" i="5"/>
  <c r="H28" i="5"/>
  <c r="I26" i="5"/>
  <c r="H26" i="5"/>
  <c r="I23" i="5"/>
  <c r="I30" i="5" s="1"/>
  <c r="H23" i="5"/>
  <c r="J5" i="1" l="1"/>
</calcChain>
</file>

<file path=xl/sharedStrings.xml><?xml version="1.0" encoding="utf-8"?>
<sst xmlns="http://schemas.openxmlformats.org/spreadsheetml/2006/main" count="76" uniqueCount="70">
  <si>
    <t>NÚMERO DE FACTURA O ANTICIPO</t>
  </si>
  <si>
    <t>NIT TERCERO</t>
  </si>
  <si>
    <t>NOMBRE TERCERO</t>
  </si>
  <si>
    <t>FECHA FACT</t>
  </si>
  <si>
    <t>AÑO</t>
  </si>
  <si>
    <t>MES</t>
  </si>
  <si>
    <t>DIAVENCE</t>
  </si>
  <si>
    <t>Valor Facturación en Cartera</t>
  </si>
  <si>
    <t xml:space="preserve">(-) Pagos Pendientes de Identificar Facturas </t>
  </si>
  <si>
    <t>Saldo en Cartera</t>
  </si>
  <si>
    <t xml:space="preserve"> Sin Vencer</t>
  </si>
  <si>
    <t xml:space="preserve"> De 31 a 60</t>
  </si>
  <si>
    <t xml:space="preserve"> De 61 a 90</t>
  </si>
  <si>
    <t xml:space="preserve"> De 91 a 180</t>
  </si>
  <si>
    <t xml:space="preserve"> De 181 a 360</t>
  </si>
  <si>
    <t>TOTAL CARTERA CORRIENTE</t>
  </si>
  <si>
    <t xml:space="preserve">TOTAL CARTERA DE DIFICIL COBRO </t>
  </si>
  <si>
    <t>FEHF0000304436</t>
  </si>
  <si>
    <t>COMFENALCO VALLE</t>
  </si>
  <si>
    <t>FEHF0000406957</t>
  </si>
  <si>
    <t>FEHF0000420410</t>
  </si>
  <si>
    <t>NIT Prestador</t>
  </si>
  <si>
    <t>Nombre Prestador</t>
  </si>
  <si>
    <t>Numero Factura</t>
  </si>
  <si>
    <t>Fecha Factura IPS</t>
  </si>
  <si>
    <t>Fecha Radicado EPS</t>
  </si>
  <si>
    <t>Valor Total Bruto</t>
  </si>
  <si>
    <t>Valor Saldo IPS</t>
  </si>
  <si>
    <t>ESTADO EPS ENERO 17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</si>
  <si>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</si>
  <si>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</si>
  <si>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</si>
  <si>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</si>
  <si>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</si>
  <si>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</si>
  <si>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</si>
  <si>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</si>
  <si>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</si>
  <si>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</si>
  <si>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</si>
  <si>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17 DE 2024</t>
  </si>
  <si>
    <t>A continuacion me permito remitir nuestra respuesta al estado de cartera presentado en la fecha: 16/01/2024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</si>
  <si>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</si>
  <si>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</si>
  <si>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</si>
  <si>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</si>
  <si>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</si>
  <si>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</si>
  <si>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</si>
  <si>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</si>
  <si>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</si>
  <si>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</si>
  <si>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</si>
  <si>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</si>
  <si>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</si>
  <si>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</si>
  <si>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</si>
  <si>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</si>
  <si>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</si>
  <si>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</si>
  <si>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</si>
  <si>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FEHF406957</t>
  </si>
  <si>
    <t>FEHF304436</t>
  </si>
  <si>
    <t>FEHF420410</t>
  </si>
  <si>
    <t>E.S.E HOSPITAL SAN RAFAEL DE FACATATIVA</t>
  </si>
  <si>
    <t>FACTURA NO RADICADA</t>
  </si>
  <si>
    <t>Señores : E.S.E HOSPITAL SAN RAFAEL DE FACATATIVA</t>
  </si>
  <si>
    <t>NIT: 899999151</t>
  </si>
  <si>
    <t>John Jairo Salamanca Gómez</t>
  </si>
  <si>
    <t>Cartera - ESE Hospital San Rafael Facatativa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</si>
</sst>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7" fontId="5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7" fontId="5" fillId="0" borderId="9" xfId="2" applyNumberFormat="1" applyFont="1" applyBorder="1" applyAlignment="1">
      <alignment horizontal="right"/>
    </xf>
    <xf numFmtId="167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7" fontId="6" fillId="0" borderId="13" xfId="2" applyNumberFormat="1" applyFont="1" applyBorder="1" applyAlignment="1">
      <alignment horizontal="right"/>
    </xf>
    <xf numFmtId="167" fontId="5" fillId="0" borderId="0" xfId="2" applyNumberFormat="1" applyFont="1"/>
    <xf numFmtId="167" fontId="5" fillId="0" borderId="9" xfId="2" applyNumberFormat="1" applyFont="1" applyBorder="1"/>
    <xf numFmtId="167" fontId="6" fillId="0" borderId="9" xfId="2" applyNumberFormat="1" applyFont="1" applyBorder="1"/>
    <xf numFmtId="167" fontId="6" fillId="0" borderId="0" xfId="2" applyNumberFormat="1" applyFont="1"/>
    <xf numFmtId="0" fontId="7" fillId="0" borderId="0" xfId="2" applyFont="1" applyAlignment="1">
      <alignment horizontal="center" vertical="center" wrapText="1"/>
    </xf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0" fontId="2" fillId="0" borderId="0" xfId="0" applyFont="1"/>
    <xf numFmtId="14" fontId="2" fillId="0" borderId="0" xfId="0" applyNumberFormat="1" applyFont="1"/>
    <xf numFmtId="165" fontId="2" fillId="0" borderId="0" xfId="1" applyNumberFormat="1" applyFont="1"/>
    <xf numFmtId="0" fontId="0" fillId="0" borderId="1" xfId="0" applyFont="1" applyBorder="1"/>
    <xf numFmtId="0" fontId="2" fillId="0" borderId="1" xfId="0" applyFont="1" applyFill="1" applyBorder="1" applyAlignment="1">
      <alignment horizontal="center" vertical="center" wrapText="1"/>
    </xf>
    <xf numFmtId="168" fontId="6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workbookViewId="0">
      <selection activeCell="C3" sqref="C3"/>
    </sheetView>
  </sheetViews>
  <sheetFormatPr baseColWidth="10" defaultRowHeight="14.5" x14ac:dyDescent="0.35"/>
  <sheetData>
    <row r="1" spans="1:17" ht="72.5" x14ac:dyDescent="0.3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2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5" t="s">
        <v>15</v>
      </c>
      <c r="Q1" s="5" t="s">
        <v>16</v>
      </c>
    </row>
    <row r="2" spans="1:17" x14ac:dyDescent="0.35">
      <c r="A2" t="s">
        <v>17</v>
      </c>
      <c r="B2">
        <v>890303093</v>
      </c>
      <c r="C2" t="s">
        <v>18</v>
      </c>
      <c r="D2">
        <v>44718</v>
      </c>
      <c r="E2">
        <v>2022</v>
      </c>
      <c r="F2">
        <v>6</v>
      </c>
      <c r="G2">
        <v>573</v>
      </c>
      <c r="H2" s="7">
        <v>372741</v>
      </c>
      <c r="I2" s="7">
        <v>0</v>
      </c>
      <c r="J2" s="7">
        <v>372741</v>
      </c>
      <c r="K2" s="7">
        <v>0</v>
      </c>
      <c r="L2" s="7">
        <v>0</v>
      </c>
      <c r="M2" s="7">
        <v>0</v>
      </c>
      <c r="N2" s="7">
        <v>0</v>
      </c>
      <c r="O2" s="7">
        <v>0</v>
      </c>
      <c r="P2" s="7">
        <v>0</v>
      </c>
      <c r="Q2" s="7">
        <v>372741</v>
      </c>
    </row>
    <row r="3" spans="1:17" x14ac:dyDescent="0.35">
      <c r="A3" t="s">
        <v>19</v>
      </c>
      <c r="B3">
        <v>890303093</v>
      </c>
      <c r="C3" t="s">
        <v>18</v>
      </c>
      <c r="D3">
        <v>44929</v>
      </c>
      <c r="E3">
        <v>2023</v>
      </c>
      <c r="F3">
        <v>1</v>
      </c>
      <c r="G3">
        <v>362</v>
      </c>
      <c r="H3" s="7">
        <v>391122</v>
      </c>
      <c r="I3" s="7">
        <v>0</v>
      </c>
      <c r="J3" s="7">
        <v>391122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391122</v>
      </c>
    </row>
    <row r="4" spans="1:17" x14ac:dyDescent="0.35">
      <c r="A4" t="s">
        <v>20</v>
      </c>
      <c r="B4">
        <v>890303093</v>
      </c>
      <c r="C4" t="s">
        <v>18</v>
      </c>
      <c r="D4">
        <v>44954</v>
      </c>
      <c r="E4">
        <v>2023</v>
      </c>
      <c r="F4">
        <v>1</v>
      </c>
      <c r="G4">
        <v>337</v>
      </c>
      <c r="H4" s="7">
        <v>139600</v>
      </c>
      <c r="I4" s="7">
        <v>0</v>
      </c>
      <c r="J4" s="7">
        <v>139600</v>
      </c>
      <c r="K4" s="7">
        <v>0</v>
      </c>
      <c r="L4" s="7">
        <v>0</v>
      </c>
      <c r="M4" s="7">
        <v>0</v>
      </c>
      <c r="N4" s="7">
        <v>0</v>
      </c>
      <c r="O4" s="7">
        <v>139600</v>
      </c>
      <c r="P4" s="7">
        <v>139600</v>
      </c>
      <c r="Q4" s="7">
        <v>0</v>
      </c>
    </row>
    <row r="5" spans="1:17" x14ac:dyDescent="0.35">
      <c r="J5" s="8">
        <f>SUM(J2:J4)</f>
        <v>903463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showGridLines="0" zoomScale="73" zoomScaleNormal="73" workbookViewId="0">
      <selection activeCell="I12" sqref="I12"/>
    </sheetView>
  </sheetViews>
  <sheetFormatPr baseColWidth="10" defaultRowHeight="14.5" x14ac:dyDescent="0.35"/>
  <cols>
    <col min="1" max="1" width="12.54296875" bestFit="1" customWidth="1"/>
    <col min="2" max="2" width="37.81640625" bestFit="1" customWidth="1"/>
    <col min="3" max="3" width="14.6328125" customWidth="1"/>
    <col min="4" max="4" width="12.54296875" style="14" bestFit="1" customWidth="1"/>
    <col min="6" max="7" width="11.08984375" style="7" bestFit="1" customWidth="1"/>
    <col min="8" max="8" width="21.08984375" bestFit="1" customWidth="1"/>
    <col min="10" max="10" width="13.54296875" bestFit="1" customWidth="1"/>
    <col min="11" max="11" width="13.81640625" bestFit="1" customWidth="1"/>
    <col min="12" max="12" width="13.453125" bestFit="1" customWidth="1"/>
    <col min="13" max="13" width="17.54296875" bestFit="1" customWidth="1"/>
    <col min="14" max="14" width="13.1796875" bestFit="1" customWidth="1"/>
  </cols>
  <sheetData>
    <row r="1" spans="1:15" s="61" customFormat="1" x14ac:dyDescent="0.35">
      <c r="D1" s="62"/>
      <c r="F1" s="63">
        <f>SUBTOTAL(9,F3:F5)</f>
        <v>903463</v>
      </c>
      <c r="G1" s="63">
        <f>SUBTOTAL(9,G3:G5)</f>
        <v>903463</v>
      </c>
    </row>
    <row r="2" spans="1:15" ht="43.5" x14ac:dyDescent="0.35">
      <c r="A2" s="9" t="s">
        <v>21</v>
      </c>
      <c r="B2" s="9" t="s">
        <v>22</v>
      </c>
      <c r="C2" s="9" t="s">
        <v>23</v>
      </c>
      <c r="D2" s="10" t="s">
        <v>24</v>
      </c>
      <c r="E2" s="10" t="s">
        <v>25</v>
      </c>
      <c r="F2" s="11" t="s">
        <v>26</v>
      </c>
      <c r="G2" s="11" t="s">
        <v>27</v>
      </c>
      <c r="H2" s="12" t="s">
        <v>28</v>
      </c>
      <c r="I2" s="65" t="s">
        <v>29</v>
      </c>
      <c r="J2" s="13" t="s">
        <v>30</v>
      </c>
      <c r="K2" s="13" t="s">
        <v>31</v>
      </c>
      <c r="L2" s="13" t="s">
        <v>32</v>
      </c>
      <c r="M2" s="13" t="s">
        <v>33</v>
      </c>
      <c r="N2" s="13" t="s">
        <v>34</v>
      </c>
      <c r="O2" s="13" t="s">
        <v>35</v>
      </c>
    </row>
    <row r="3" spans="1:15" x14ac:dyDescent="0.35">
      <c r="A3" s="64">
        <v>899999151</v>
      </c>
      <c r="B3" s="64" t="s">
        <v>64</v>
      </c>
      <c r="C3" s="58" t="s">
        <v>62</v>
      </c>
      <c r="D3" s="59">
        <v>44718</v>
      </c>
      <c r="E3" s="58"/>
      <c r="F3" s="60">
        <v>372741</v>
      </c>
      <c r="G3" s="60">
        <v>372741</v>
      </c>
      <c r="H3" s="58" t="s">
        <v>65</v>
      </c>
      <c r="I3" s="58"/>
      <c r="J3" s="58"/>
      <c r="K3" s="58"/>
      <c r="L3" s="58"/>
      <c r="M3" s="58"/>
      <c r="N3" s="58"/>
      <c r="O3" s="59">
        <v>45291</v>
      </c>
    </row>
    <row r="4" spans="1:15" x14ac:dyDescent="0.35">
      <c r="A4" s="64">
        <v>899999151</v>
      </c>
      <c r="B4" s="64" t="s">
        <v>64</v>
      </c>
      <c r="C4" s="58" t="s">
        <v>61</v>
      </c>
      <c r="D4" s="59">
        <v>44929</v>
      </c>
      <c r="E4" s="58"/>
      <c r="F4" s="60">
        <v>391122</v>
      </c>
      <c r="G4" s="60">
        <v>391122</v>
      </c>
      <c r="H4" s="58" t="s">
        <v>65</v>
      </c>
      <c r="I4" s="58"/>
      <c r="J4" s="58"/>
      <c r="K4" s="58"/>
      <c r="L4" s="58"/>
      <c r="M4" s="58"/>
      <c r="N4" s="58"/>
      <c r="O4" s="59">
        <v>45291</v>
      </c>
    </row>
    <row r="5" spans="1:15" x14ac:dyDescent="0.35">
      <c r="A5" s="64">
        <v>899999151</v>
      </c>
      <c r="B5" s="64" t="s">
        <v>64</v>
      </c>
      <c r="C5" s="58" t="s">
        <v>63</v>
      </c>
      <c r="D5" s="59">
        <v>44954</v>
      </c>
      <c r="E5" s="58"/>
      <c r="F5" s="60">
        <v>139600</v>
      </c>
      <c r="G5" s="60">
        <v>139600</v>
      </c>
      <c r="H5" s="58" t="s">
        <v>65</v>
      </c>
      <c r="I5" s="58"/>
      <c r="J5" s="58"/>
      <c r="K5" s="58"/>
      <c r="L5" s="58"/>
      <c r="M5" s="58"/>
      <c r="N5" s="58"/>
      <c r="O5" s="59">
        <v>45291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29" sqref="M29"/>
    </sheetView>
  </sheetViews>
  <sheetFormatPr baseColWidth="10" defaultRowHeight="12.5" x14ac:dyDescent="0.25"/>
  <cols>
    <col min="1" max="1" width="1" style="15" customWidth="1"/>
    <col min="2" max="2" width="10.90625" style="15"/>
    <col min="3" max="3" width="17.54296875" style="15" customWidth="1"/>
    <col min="4" max="4" width="11.54296875" style="15" customWidth="1"/>
    <col min="5" max="8" width="10.90625" style="15"/>
    <col min="9" max="9" width="22.54296875" style="15" customWidth="1"/>
    <col min="10" max="10" width="14" style="15" customWidth="1"/>
    <col min="11" max="11" width="1.7265625" style="15" customWidth="1"/>
    <col min="12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36</v>
      </c>
      <c r="E2" s="19"/>
      <c r="F2" s="19"/>
      <c r="G2" s="19"/>
      <c r="H2" s="19"/>
      <c r="I2" s="20"/>
      <c r="J2" s="21" t="s">
        <v>37</v>
      </c>
    </row>
    <row r="3" spans="2:10" ht="13.5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38</v>
      </c>
      <c r="E4" s="19"/>
      <c r="F4" s="19"/>
      <c r="G4" s="19"/>
      <c r="H4" s="19"/>
      <c r="I4" s="20"/>
      <c r="J4" s="21" t="s">
        <v>39</v>
      </c>
    </row>
    <row r="5" spans="2:10" ht="13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5">
      <c r="B7" s="34"/>
      <c r="J7" s="35"/>
    </row>
    <row r="8" spans="2:10" x14ac:dyDescent="0.25">
      <c r="B8" s="34"/>
      <c r="J8" s="35"/>
    </row>
    <row r="9" spans="2:10" ht="13" x14ac:dyDescent="0.3">
      <c r="B9" s="34"/>
      <c r="C9" s="36" t="s">
        <v>40</v>
      </c>
      <c r="E9" s="37"/>
      <c r="J9" s="35"/>
    </row>
    <row r="10" spans="2:10" x14ac:dyDescent="0.25">
      <c r="B10" s="34"/>
      <c r="J10" s="35"/>
    </row>
    <row r="11" spans="2:10" ht="13" x14ac:dyDescent="0.3">
      <c r="B11" s="34"/>
      <c r="C11" s="36" t="s">
        <v>66</v>
      </c>
      <c r="J11" s="35"/>
    </row>
    <row r="12" spans="2:10" ht="13" x14ac:dyDescent="0.3">
      <c r="B12" s="34"/>
      <c r="C12" s="36" t="s">
        <v>67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41</v>
      </c>
      <c r="J14" s="35"/>
    </row>
    <row r="15" spans="2:10" x14ac:dyDescent="0.25">
      <c r="B15" s="34"/>
      <c r="C15" s="38"/>
      <c r="J15" s="35"/>
    </row>
    <row r="16" spans="2:10" ht="13" x14ac:dyDescent="0.3">
      <c r="B16" s="34"/>
      <c r="C16" s="15" t="s">
        <v>42</v>
      </c>
      <c r="D16" s="37"/>
      <c r="H16" s="39" t="s">
        <v>43</v>
      </c>
      <c r="I16" s="39" t="s">
        <v>44</v>
      </c>
      <c r="J16" s="35"/>
    </row>
    <row r="17" spans="2:10" ht="13" x14ac:dyDescent="0.3">
      <c r="B17" s="34"/>
      <c r="C17" s="36" t="s">
        <v>45</v>
      </c>
      <c r="D17" s="36"/>
      <c r="E17" s="36"/>
      <c r="F17" s="36"/>
      <c r="H17" s="40">
        <v>3</v>
      </c>
      <c r="I17" s="66">
        <v>903463</v>
      </c>
      <c r="J17" s="35"/>
    </row>
    <row r="18" spans="2:10" x14ac:dyDescent="0.25">
      <c r="B18" s="34"/>
      <c r="C18" s="15" t="s">
        <v>46</v>
      </c>
      <c r="H18" s="41">
        <v>0</v>
      </c>
      <c r="I18" s="42">
        <v>0</v>
      </c>
      <c r="J18" s="35"/>
    </row>
    <row r="19" spans="2:10" x14ac:dyDescent="0.25">
      <c r="B19" s="34"/>
      <c r="C19" s="15" t="s">
        <v>47</v>
      </c>
      <c r="H19" s="41">
        <v>0</v>
      </c>
      <c r="I19" s="42">
        <v>0</v>
      </c>
      <c r="J19" s="35"/>
    </row>
    <row r="20" spans="2:10" x14ac:dyDescent="0.25">
      <c r="B20" s="34"/>
      <c r="C20" s="15" t="s">
        <v>48</v>
      </c>
      <c r="H20" s="41">
        <v>3</v>
      </c>
      <c r="I20" s="43">
        <v>903463</v>
      </c>
      <c r="J20" s="35"/>
    </row>
    <row r="21" spans="2:10" x14ac:dyDescent="0.25">
      <c r="B21" s="34"/>
      <c r="C21" s="15" t="s">
        <v>49</v>
      </c>
      <c r="H21" s="41">
        <v>0</v>
      </c>
      <c r="I21" s="42">
        <v>0</v>
      </c>
      <c r="J21" s="35"/>
    </row>
    <row r="22" spans="2:10" ht="13" thickBot="1" x14ac:dyDescent="0.3">
      <c r="B22" s="34"/>
      <c r="C22" s="15" t="s">
        <v>50</v>
      </c>
      <c r="H22" s="44">
        <v>0</v>
      </c>
      <c r="I22" s="45">
        <v>0</v>
      </c>
      <c r="J22" s="35"/>
    </row>
    <row r="23" spans="2:10" ht="13" x14ac:dyDescent="0.3">
      <c r="B23" s="34"/>
      <c r="C23" s="36" t="s">
        <v>51</v>
      </c>
      <c r="D23" s="36"/>
      <c r="E23" s="36"/>
      <c r="F23" s="36"/>
      <c r="H23" s="40">
        <f>H18+H19+H20+H21+H22</f>
        <v>3</v>
      </c>
      <c r="I23" s="46">
        <f>I18+I19+I20+I21+I22</f>
        <v>903463</v>
      </c>
      <c r="J23" s="35"/>
    </row>
    <row r="24" spans="2:10" x14ac:dyDescent="0.25">
      <c r="B24" s="34"/>
      <c r="C24" s="15" t="s">
        <v>52</v>
      </c>
      <c r="H24" s="41">
        <v>0</v>
      </c>
      <c r="I24" s="42">
        <v>0</v>
      </c>
      <c r="J24" s="35"/>
    </row>
    <row r="25" spans="2:10" ht="13" thickBot="1" x14ac:dyDescent="0.3">
      <c r="B25" s="34"/>
      <c r="C25" s="15" t="s">
        <v>53</v>
      </c>
      <c r="H25" s="44">
        <v>0</v>
      </c>
      <c r="I25" s="45">
        <v>0</v>
      </c>
      <c r="J25" s="35"/>
    </row>
    <row r="26" spans="2:10" ht="13" x14ac:dyDescent="0.3">
      <c r="B26" s="34"/>
      <c r="C26" s="36" t="s">
        <v>54</v>
      </c>
      <c r="D26" s="36"/>
      <c r="E26" s="36"/>
      <c r="F26" s="36"/>
      <c r="H26" s="40">
        <f>H24+H25</f>
        <v>0</v>
      </c>
      <c r="I26" s="46">
        <f>I24+I25</f>
        <v>0</v>
      </c>
      <c r="J26" s="35"/>
    </row>
    <row r="27" spans="2:10" ht="13.5" thickBot="1" x14ac:dyDescent="0.35">
      <c r="B27" s="34"/>
      <c r="C27" s="15" t="s">
        <v>55</v>
      </c>
      <c r="D27" s="36"/>
      <c r="E27" s="36"/>
      <c r="F27" s="36"/>
      <c r="H27" s="44">
        <v>0</v>
      </c>
      <c r="I27" s="45">
        <v>0</v>
      </c>
      <c r="J27" s="35"/>
    </row>
    <row r="28" spans="2:10" ht="13" x14ac:dyDescent="0.3">
      <c r="B28" s="34"/>
      <c r="C28" s="36" t="s">
        <v>56</v>
      </c>
      <c r="D28" s="36"/>
      <c r="E28" s="36"/>
      <c r="F28" s="36"/>
      <c r="H28" s="41">
        <f>H27</f>
        <v>0</v>
      </c>
      <c r="I28" s="42">
        <f>I27</f>
        <v>0</v>
      </c>
      <c r="J28" s="35"/>
    </row>
    <row r="29" spans="2:10" ht="13" x14ac:dyDescent="0.3">
      <c r="B29" s="34"/>
      <c r="C29" s="36"/>
      <c r="D29" s="36"/>
      <c r="E29" s="36"/>
      <c r="F29" s="36"/>
      <c r="H29" s="47"/>
      <c r="I29" s="46"/>
      <c r="J29" s="35"/>
    </row>
    <row r="30" spans="2:10" ht="13.5" thickBot="1" x14ac:dyDescent="0.35">
      <c r="B30" s="34"/>
      <c r="C30" s="36" t="s">
        <v>57</v>
      </c>
      <c r="D30" s="36"/>
      <c r="H30" s="48">
        <f>H23+H26+H28</f>
        <v>3</v>
      </c>
      <c r="I30" s="49">
        <f>I23+I26+I28</f>
        <v>903463</v>
      </c>
      <c r="J30" s="35"/>
    </row>
    <row r="31" spans="2:10" ht="13.5" thickTop="1" x14ac:dyDescent="0.3">
      <c r="B31" s="34"/>
      <c r="C31" s="36"/>
      <c r="D31" s="36"/>
      <c r="H31" s="50"/>
      <c r="I31" s="42"/>
      <c r="J31" s="35"/>
    </row>
    <row r="32" spans="2:10" x14ac:dyDescent="0.25">
      <c r="B32" s="34"/>
      <c r="G32" s="50"/>
      <c r="H32" s="50"/>
      <c r="I32" s="50"/>
      <c r="J32" s="35"/>
    </row>
    <row r="33" spans="2:10" x14ac:dyDescent="0.25">
      <c r="B33" s="34"/>
      <c r="G33" s="50"/>
      <c r="H33" s="50"/>
      <c r="I33" s="50"/>
      <c r="J33" s="35"/>
    </row>
    <row r="34" spans="2:10" x14ac:dyDescent="0.25">
      <c r="B34" s="34"/>
      <c r="G34" s="50"/>
      <c r="H34" s="50"/>
      <c r="I34" s="50"/>
      <c r="J34" s="35"/>
    </row>
    <row r="35" spans="2:10" ht="13.5" thickBot="1" x14ac:dyDescent="0.35">
      <c r="B35" s="34"/>
      <c r="C35" s="52" t="s">
        <v>68</v>
      </c>
      <c r="D35" s="51"/>
      <c r="G35" s="52" t="s">
        <v>58</v>
      </c>
      <c r="H35" s="51"/>
      <c r="I35" s="50"/>
      <c r="J35" s="35"/>
    </row>
    <row r="36" spans="2:10" ht="4.5" customHeight="1" x14ac:dyDescent="0.25">
      <c r="B36" s="34"/>
      <c r="C36" s="50"/>
      <c r="D36" s="50"/>
      <c r="G36" s="50"/>
      <c r="H36" s="50"/>
      <c r="I36" s="50"/>
      <c r="J36" s="35"/>
    </row>
    <row r="37" spans="2:10" ht="13" x14ac:dyDescent="0.3">
      <c r="B37" s="34"/>
      <c r="C37" s="36" t="s">
        <v>69</v>
      </c>
      <c r="G37" s="53" t="s">
        <v>59</v>
      </c>
      <c r="H37" s="50"/>
      <c r="I37" s="50"/>
      <c r="J37" s="35"/>
    </row>
    <row r="38" spans="2:10" x14ac:dyDescent="0.25">
      <c r="B38" s="34"/>
      <c r="C38" s="54" t="s">
        <v>60</v>
      </c>
      <c r="D38" s="54"/>
      <c r="E38" s="54"/>
      <c r="F38" s="54"/>
      <c r="G38" s="54"/>
      <c r="H38" s="54"/>
      <c r="I38" s="54"/>
      <c r="J38" s="35"/>
    </row>
    <row r="39" spans="2:10" ht="12.75" customHeight="1" x14ac:dyDescent="0.25">
      <c r="B39" s="34"/>
      <c r="C39" s="54"/>
      <c r="D39" s="54"/>
      <c r="E39" s="54"/>
      <c r="F39" s="54"/>
      <c r="G39" s="54"/>
      <c r="H39" s="54"/>
      <c r="I39" s="54"/>
      <c r="J39" s="35"/>
    </row>
    <row r="40" spans="2:10" ht="18.75" customHeight="1" thickBot="1" x14ac:dyDescent="0.3">
      <c r="B40" s="55"/>
      <c r="C40" s="56"/>
      <c r="D40" s="56"/>
      <c r="E40" s="56"/>
      <c r="F40" s="56"/>
      <c r="G40" s="51"/>
      <c r="H40" s="51"/>
      <c r="I40" s="51"/>
      <c r="J40" s="57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finanaux</dc:creator>
  <cp:lastModifiedBy>Geraldine Valencia Zambrano</cp:lastModifiedBy>
  <cp:lastPrinted>2024-01-17T14:48:58Z</cp:lastPrinted>
  <dcterms:created xsi:type="dcterms:W3CDTF">2024-01-16T17:41:48Z</dcterms:created>
  <dcterms:modified xsi:type="dcterms:W3CDTF">2024-01-17T14:51:45Z</dcterms:modified>
</cp:coreProperties>
</file>