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2000501 HOSP DEP DE VILLAVICENCI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FACTURA'!$A$2:$P$5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3" l="1"/>
  <c r="I31" i="3" s="1"/>
  <c r="H29" i="3"/>
  <c r="H31" i="3" s="1"/>
  <c r="I27" i="3"/>
  <c r="H27" i="3"/>
  <c r="I24" i="3"/>
  <c r="H24" i="3"/>
  <c r="K1" i="2"/>
  <c r="I1" i="2"/>
  <c r="H1" i="2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<sst xmlns="http://schemas.openxmlformats.org/spreadsheetml/2006/main" count="84" uniqueCount="68">
  <si>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</si>
  <si>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</si>
  <si>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</si>
  <si>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</si>
  <si>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</si>
  <si>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</si>
  <si>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</si>
  <si>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</si>
  <si>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</si>
  <si>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</si>
  <si>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</si>
  <si>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</si>
  <si>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</si>
  <si>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</si>
  <si>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</si>
  <si>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</si>
  <si>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</si>
  <si>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NIT Prestador</t>
  </si>
  <si>
    <t>Nombre Prestador</t>
  </si>
  <si>
    <t>Alfa Factura</t>
  </si>
  <si>
    <t>Alfa+Fac</t>
  </si>
  <si>
    <t>Fecha Factura IPS</t>
  </si>
  <si>
    <t>Fecha Radicado EPS</t>
  </si>
  <si>
    <t>Valor Total Bruto</t>
  </si>
  <si>
    <t>Valor Saldo IPS</t>
  </si>
  <si>
    <t>Valor Devolución</t>
  </si>
  <si>
    <t>Obejción</t>
  </si>
  <si>
    <t>Valor Cancelado SAP</t>
  </si>
  <si>
    <t>Doc Compensación</t>
  </si>
  <si>
    <t>Fecha de Compensación</t>
  </si>
  <si>
    <t>Fecha Corte</t>
  </si>
  <si>
    <t>HDVE64163</t>
  </si>
  <si>
    <t>FACTURA GLOSA CERRADA POR EXTEMPORANEIDAD</t>
  </si>
  <si>
    <t>HDVE64164</t>
  </si>
  <si>
    <t>FACTURA DEVUELTA</t>
  </si>
  <si>
    <t>SE DEVUELVE FACTURA CON SOPORTES ORIGIALES AL VALIDAR FACTURA EN EL DETALLE DEBE DE VENIR EL CODIGO POR LA TECNOLOGIA ,2- VASOPRESINA FACTURAN 8 SOPORTAN 6 ,EN LA FECHA QUE DILIGENCIA EN EL REORTE DE DISPENSACION DEBE DE IR LA FECHA DE EGRESO DEL PACIENTE FAVOR VALIDAR Y ANEXAR LO REQUERIDO PARA DAR TRAMITE.JENNIFER REBOLLEDO</t>
  </si>
  <si>
    <t>HDVE592830</t>
  </si>
  <si>
    <t>FACTURA PENDIENTE EN PROGRAMACION DE PAGO</t>
  </si>
  <si>
    <t>FOR-CSA-018</t>
  </si>
  <si>
    <t>HOJA 1 DE 2</t>
  </si>
  <si>
    <t>RESUMEN DE CARTERA REVISADA POR LA EPS</t>
  </si>
  <si>
    <t>VERSION 1</t>
  </si>
  <si>
    <t>Señores : HOSPITAL DPTAL DE VILLAVICENCIO</t>
  </si>
  <si>
    <t>NIT: 892000501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</si>
  <si>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</si>
  <si>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</si>
  <si>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</si>
  <si>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</si>
  <si>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</si>
  <si>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</si>
  <si>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</si>
  <si>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</si>
  <si>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</si>
  <si>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</si>
  <si>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</si>
  <si>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</si>
  <si>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</si>
  <si>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</si>
  <si>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</si>
  <si>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Diana Garcia Quimbaya</t>
  </si>
  <si>
    <t>Geraldine Valencia Zambrano</t>
  </si>
  <si>
    <t>Analista de Cartera - Hospital Deptal de Villavicencio</t>
  </si>
  <si>
    <t>Cartera - Cuentas Salud EPS Comfenalco Valle.</t>
  </si>
  <si>
    <t>ESTADO EPS  ENERO 11</t>
  </si>
  <si>
    <t>SANTIAGO DE CALI , ENERO 11 DE 2024</t>
  </si>
  <si>
    <t>A continuacion me permito remitir nuestra respuesta al estado de cartera presentado en la fecha: 10/01/2024</t>
  </si>
  <si>
    <t>Con Corte al dia :31/12/2023</t>
  </si>
  <si>
    <t>DOCUMENTO VALIDO COMO SOPORTE DE ACEPTACION A EL ESTADO DE CARTERA CONCILIADO ENTRE LAS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</si>
</sst>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_-* #,##0.00_-;\-* #,##0.00_-;_-* &quot;-&quot;??_-;_-@_-"/>
    <numFmt numFmtId="168" formatCode="&quot;$&quot;\ #,##0"/>
    <numFmt numFmtId="169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5" fontId="1" fillId="0" borderId="1" xfId="1" applyNumberFormat="1" applyFont="1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165" fontId="2" fillId="0" borderId="0" xfId="0" applyNumberFormat="1" applyFont="1"/>
    <xf numFmtId="166" fontId="2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 wrapText="1"/>
    </xf>
    <xf numFmtId="165" fontId="5" fillId="5" borderId="1" xfId="2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65" fontId="2" fillId="4" borderId="1" xfId="2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1" fillId="0" borderId="1" xfId="1" applyNumberFormat="1" applyFont="1" applyBorder="1"/>
    <xf numFmtId="166" fontId="0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9" fontId="7" fillId="0" borderId="9" xfId="3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9" fontId="8" fillId="0" borderId="13" xfId="3" applyNumberFormat="1" applyFont="1" applyBorder="1" applyAlignment="1">
      <alignment horizontal="right"/>
    </xf>
    <xf numFmtId="169" fontId="7" fillId="0" borderId="0" xfId="3" applyNumberFormat="1" applyFont="1"/>
    <xf numFmtId="169" fontId="8" fillId="0" borderId="9" xfId="3" applyNumberFormat="1" applyFont="1" applyBorder="1"/>
    <xf numFmtId="169" fontId="7" fillId="0" borderId="9" xfId="3" applyNumberFormat="1" applyFont="1" applyBorder="1"/>
    <xf numFmtId="169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9" fillId="0" borderId="0" xfId="3" applyFont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3266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B19" sqref="B19"/>
    </sheetView>
  </sheetViews>
  <sheetFormatPr baseColWidth="10" defaultRowHeight="14.5" x14ac:dyDescent="0.35"/>
  <sheetData>
    <row r="1" spans="1:12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</row>
    <row r="2" spans="1:12" x14ac:dyDescent="0.35">
      <c r="A2" s="3">
        <v>892000501</v>
      </c>
      <c r="B2" s="4" t="s">
        <v>11</v>
      </c>
      <c r="C2" s="3" t="s">
        <v>12</v>
      </c>
      <c r="D2" s="5">
        <v>64163</v>
      </c>
      <c r="E2" s="6">
        <v>44270</v>
      </c>
      <c r="F2" s="6">
        <v>44291</v>
      </c>
      <c r="G2" s="7">
        <v>18318142</v>
      </c>
      <c r="H2" s="7">
        <v>454576</v>
      </c>
      <c r="I2" s="8" t="s">
        <v>13</v>
      </c>
      <c r="J2" s="9" t="s">
        <v>14</v>
      </c>
      <c r="K2" s="9" t="s">
        <v>15</v>
      </c>
    </row>
    <row r="3" spans="1:12" x14ac:dyDescent="0.35">
      <c r="A3" s="3">
        <v>892000501</v>
      </c>
      <c r="B3" s="4" t="s">
        <v>11</v>
      </c>
      <c r="C3" s="3" t="s">
        <v>12</v>
      </c>
      <c r="D3" s="5">
        <v>64164</v>
      </c>
      <c r="E3" s="6">
        <v>44270</v>
      </c>
      <c r="F3" s="6">
        <v>44364</v>
      </c>
      <c r="G3" s="7">
        <v>842472</v>
      </c>
      <c r="H3" s="7">
        <v>842472</v>
      </c>
      <c r="I3" s="8" t="s">
        <v>16</v>
      </c>
      <c r="J3" s="9" t="s">
        <v>14</v>
      </c>
      <c r="K3" s="9" t="s">
        <v>15</v>
      </c>
    </row>
    <row r="4" spans="1:12" x14ac:dyDescent="0.35">
      <c r="A4" s="3">
        <v>892000501</v>
      </c>
      <c r="B4" s="4" t="s">
        <v>11</v>
      </c>
      <c r="C4" s="3" t="s">
        <v>12</v>
      </c>
      <c r="D4" s="5">
        <v>592830</v>
      </c>
      <c r="E4" s="6">
        <v>44651</v>
      </c>
      <c r="F4" s="6">
        <v>44690</v>
      </c>
      <c r="G4" s="7">
        <v>73601</v>
      </c>
      <c r="H4" s="7">
        <v>73601</v>
      </c>
      <c r="I4" s="8" t="s">
        <v>13</v>
      </c>
      <c r="J4" s="9" t="s">
        <v>14</v>
      </c>
      <c r="K4" s="9" t="s">
        <v>15</v>
      </c>
    </row>
    <row r="5" spans="1:12" x14ac:dyDescent="0.35">
      <c r="H5" s="10">
        <f>SUM(H2:H4)</f>
        <v>1370649</v>
      </c>
    </row>
  </sheetData>
  <dataValidations count="1">
    <dataValidation type="whole" operator="greaterThan" allowBlank="1" showInputMessage="1" showErrorMessage="1" errorTitle="DATO ERRADO" error="El valor debe ser diferente de cero" sqref="G1:H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showGridLines="0" zoomScale="73" zoomScaleNormal="73" workbookViewId="0">
      <selection activeCell="E32" sqref="E32"/>
    </sheetView>
  </sheetViews>
  <sheetFormatPr baseColWidth="10" defaultRowHeight="14.5" x14ac:dyDescent="0.35"/>
  <cols>
    <col min="1" max="1" width="13.453125" bestFit="1" customWidth="1"/>
    <col min="2" max="2" width="33" bestFit="1" customWidth="1"/>
    <col min="3" max="3" width="11.81640625" bestFit="1" customWidth="1"/>
    <col min="4" max="4" width="8.7265625" bestFit="1" customWidth="1"/>
    <col min="5" max="5" width="13.26953125" bestFit="1" customWidth="1"/>
    <col min="6" max="6" width="13.7265625" bestFit="1" customWidth="1"/>
    <col min="7" max="7" width="15.1796875" bestFit="1" customWidth="1"/>
    <col min="8" max="8" width="17.54296875" bestFit="1" customWidth="1"/>
    <col min="9" max="9" width="16.453125" bestFit="1" customWidth="1"/>
    <col min="10" max="10" width="47.453125" bestFit="1" customWidth="1"/>
    <col min="11" max="11" width="17" style="22" bestFit="1" customWidth="1"/>
    <col min="12" max="12" width="14" bestFit="1" customWidth="1"/>
    <col min="13" max="13" width="14.54296875" style="22" bestFit="1" customWidth="1"/>
    <col min="14" max="15" width="14.54296875" bestFit="1" customWidth="1"/>
    <col min="16" max="16" width="12.453125" bestFit="1" customWidth="1"/>
  </cols>
  <sheetData>
    <row r="1" spans="1:16" s="11" customFormat="1" x14ac:dyDescent="0.35">
      <c r="H1" s="11">
        <f>SUBTOTAL(9,H3:H5)</f>
        <v>19234215</v>
      </c>
      <c r="I1" s="11">
        <f>SUBTOTAL(9,I3:I5)</f>
        <v>1370649</v>
      </c>
      <c r="K1" s="11">
        <f>SUBTOTAL(9,K3:K5)</f>
        <v>842472</v>
      </c>
    </row>
    <row r="2" spans="1:16" ht="29" x14ac:dyDescent="0.35">
      <c r="A2" s="12" t="s">
        <v>17</v>
      </c>
      <c r="B2" s="12" t="s">
        <v>18</v>
      </c>
      <c r="C2" s="12" t="s">
        <v>19</v>
      </c>
      <c r="D2" s="12" t="s">
        <v>3</v>
      </c>
      <c r="E2" s="12" t="s">
        <v>20</v>
      </c>
      <c r="F2" s="13" t="s">
        <v>21</v>
      </c>
      <c r="G2" s="13" t="s">
        <v>22</v>
      </c>
      <c r="H2" s="14" t="s">
        <v>23</v>
      </c>
      <c r="I2" s="14" t="s">
        <v>24</v>
      </c>
      <c r="J2" s="15" t="s">
        <v>63</v>
      </c>
      <c r="K2" s="16" t="s">
        <v>25</v>
      </c>
      <c r="L2" s="17" t="s">
        <v>26</v>
      </c>
      <c r="M2" s="18" t="s">
        <v>27</v>
      </c>
      <c r="N2" s="19" t="s">
        <v>28</v>
      </c>
      <c r="O2" s="19" t="s">
        <v>29</v>
      </c>
      <c r="P2" s="19" t="s">
        <v>30</v>
      </c>
    </row>
    <row r="3" spans="1:16" x14ac:dyDescent="0.35">
      <c r="A3" s="3">
        <v>892000501</v>
      </c>
      <c r="B3" s="4" t="s">
        <v>11</v>
      </c>
      <c r="C3" s="3" t="s">
        <v>12</v>
      </c>
      <c r="D3" s="5">
        <v>64163</v>
      </c>
      <c r="E3" s="4" t="s">
        <v>31</v>
      </c>
      <c r="F3" s="6">
        <v>44270</v>
      </c>
      <c r="G3" s="6">
        <v>44291</v>
      </c>
      <c r="H3" s="7">
        <v>18318142</v>
      </c>
      <c r="I3" s="7">
        <v>454576</v>
      </c>
      <c r="J3" s="4" t="s">
        <v>32</v>
      </c>
      <c r="K3" s="20">
        <v>0</v>
      </c>
      <c r="L3" s="4"/>
      <c r="M3" s="20">
        <v>0</v>
      </c>
      <c r="N3" s="4"/>
      <c r="O3" s="4"/>
      <c r="P3" s="6">
        <v>45291</v>
      </c>
    </row>
    <row r="4" spans="1:16" x14ac:dyDescent="0.35">
      <c r="A4" s="3">
        <v>892000501</v>
      </c>
      <c r="B4" s="4" t="s">
        <v>11</v>
      </c>
      <c r="C4" s="3" t="s">
        <v>12</v>
      </c>
      <c r="D4" s="5">
        <v>64164</v>
      </c>
      <c r="E4" s="4" t="s">
        <v>33</v>
      </c>
      <c r="F4" s="6">
        <v>44270</v>
      </c>
      <c r="G4" s="6">
        <v>44352</v>
      </c>
      <c r="H4" s="7">
        <v>842472</v>
      </c>
      <c r="I4" s="7">
        <v>842472</v>
      </c>
      <c r="J4" s="4" t="s">
        <v>34</v>
      </c>
      <c r="K4" s="21">
        <v>842472</v>
      </c>
      <c r="L4" s="4" t="s">
        <v>35</v>
      </c>
      <c r="M4" s="20">
        <v>0</v>
      </c>
      <c r="N4" s="4"/>
      <c r="O4" s="4"/>
      <c r="P4" s="6">
        <v>45291</v>
      </c>
    </row>
    <row r="5" spans="1:16" x14ac:dyDescent="0.35">
      <c r="A5" s="3">
        <v>892000501</v>
      </c>
      <c r="B5" s="4" t="s">
        <v>11</v>
      </c>
      <c r="C5" s="3" t="s">
        <v>12</v>
      </c>
      <c r="D5" s="5">
        <v>592830</v>
      </c>
      <c r="E5" s="4" t="s">
        <v>36</v>
      </c>
      <c r="F5" s="6">
        <v>44651</v>
      </c>
      <c r="G5" s="6">
        <v>45251</v>
      </c>
      <c r="H5" s="7">
        <v>73601</v>
      </c>
      <c r="I5" s="7">
        <v>73601</v>
      </c>
      <c r="J5" s="4" t="s">
        <v>37</v>
      </c>
      <c r="K5" s="21"/>
      <c r="L5" s="4"/>
      <c r="M5" s="20">
        <v>0</v>
      </c>
      <c r="N5" s="4"/>
      <c r="O5" s="4"/>
      <c r="P5" s="6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H3:I5 K4:K5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L30" sqref="L30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38</v>
      </c>
      <c r="E2" s="27"/>
      <c r="F2" s="27"/>
      <c r="G2" s="27"/>
      <c r="H2" s="27"/>
      <c r="I2" s="28"/>
      <c r="J2" s="29" t="s">
        <v>39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40</v>
      </c>
      <c r="E4" s="27"/>
      <c r="F4" s="27"/>
      <c r="G4" s="27"/>
      <c r="H4" s="27"/>
      <c r="I4" s="28"/>
      <c r="J4" s="29" t="s">
        <v>41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x14ac:dyDescent="0.25">
      <c r="B8" s="42"/>
      <c r="J8" s="43"/>
    </row>
    <row r="9" spans="2:10" x14ac:dyDescent="0.25">
      <c r="B9" s="42"/>
      <c r="J9" s="43"/>
    </row>
    <row r="10" spans="2:10" ht="13" x14ac:dyDescent="0.3">
      <c r="B10" s="42"/>
      <c r="C10" s="44" t="s">
        <v>64</v>
      </c>
      <c r="E10" s="45"/>
      <c r="J10" s="43"/>
    </row>
    <row r="11" spans="2:10" x14ac:dyDescent="0.25">
      <c r="B11" s="42"/>
      <c r="J11" s="43"/>
    </row>
    <row r="12" spans="2:10" ht="13" x14ac:dyDescent="0.3">
      <c r="B12" s="42"/>
      <c r="C12" s="44" t="s">
        <v>42</v>
      </c>
      <c r="J12" s="43"/>
    </row>
    <row r="13" spans="2:10" ht="13" x14ac:dyDescent="0.3">
      <c r="B13" s="42"/>
      <c r="C13" s="44" t="s">
        <v>43</v>
      </c>
      <c r="J13" s="43"/>
    </row>
    <row r="14" spans="2:10" x14ac:dyDescent="0.25">
      <c r="B14" s="42"/>
      <c r="J14" s="43"/>
    </row>
    <row r="15" spans="2:10" x14ac:dyDescent="0.25">
      <c r="B15" s="42"/>
      <c r="C15" s="23" t="s">
        <v>65</v>
      </c>
      <c r="J15" s="43"/>
    </row>
    <row r="16" spans="2:10" x14ac:dyDescent="0.25">
      <c r="B16" s="42"/>
      <c r="C16" s="46"/>
      <c r="J16" s="43"/>
    </row>
    <row r="17" spans="2:10" ht="13" x14ac:dyDescent="0.3">
      <c r="B17" s="42"/>
      <c r="C17" s="23" t="s">
        <v>66</v>
      </c>
      <c r="D17" s="45"/>
      <c r="H17" s="47" t="s">
        <v>44</v>
      </c>
      <c r="I17" s="47" t="s">
        <v>45</v>
      </c>
      <c r="J17" s="43"/>
    </row>
    <row r="18" spans="2:10" ht="13" x14ac:dyDescent="0.3">
      <c r="B18" s="42"/>
      <c r="C18" s="44" t="s">
        <v>46</v>
      </c>
      <c r="D18" s="44"/>
      <c r="E18" s="44"/>
      <c r="F18" s="44"/>
      <c r="H18" s="48">
        <v>3</v>
      </c>
      <c r="I18" s="49">
        <v>1370649</v>
      </c>
      <c r="J18" s="43"/>
    </row>
    <row r="19" spans="2:10" x14ac:dyDescent="0.25">
      <c r="B19" s="42"/>
      <c r="C19" s="23" t="s">
        <v>47</v>
      </c>
      <c r="H19" s="50">
        <v>0</v>
      </c>
      <c r="I19" s="51">
        <v>0</v>
      </c>
      <c r="J19" s="43"/>
    </row>
    <row r="20" spans="2:10" x14ac:dyDescent="0.25">
      <c r="B20" s="42"/>
      <c r="C20" s="23" t="s">
        <v>48</v>
      </c>
      <c r="H20" s="50">
        <v>1</v>
      </c>
      <c r="I20" s="51">
        <v>842472</v>
      </c>
      <c r="J20" s="43"/>
    </row>
    <row r="21" spans="2:10" x14ac:dyDescent="0.25">
      <c r="B21" s="42"/>
      <c r="C21" s="23" t="s">
        <v>49</v>
      </c>
      <c r="H21" s="50">
        <v>0</v>
      </c>
      <c r="I21" s="52">
        <v>0</v>
      </c>
      <c r="J21" s="43"/>
    </row>
    <row r="22" spans="2:10" x14ac:dyDescent="0.25">
      <c r="B22" s="42"/>
      <c r="C22" s="23" t="s">
        <v>50</v>
      </c>
      <c r="H22" s="50">
        <v>1</v>
      </c>
      <c r="I22" s="51">
        <v>454576</v>
      </c>
      <c r="J22" s="43"/>
    </row>
    <row r="23" spans="2:10" ht="13" thickBot="1" x14ac:dyDescent="0.3">
      <c r="B23" s="42"/>
      <c r="C23" s="23" t="s">
        <v>51</v>
      </c>
      <c r="H23" s="53">
        <v>0</v>
      </c>
      <c r="I23" s="54">
        <v>0</v>
      </c>
      <c r="J23" s="43"/>
    </row>
    <row r="24" spans="2:10" ht="13" x14ac:dyDescent="0.3">
      <c r="B24" s="42"/>
      <c r="C24" s="44" t="s">
        <v>52</v>
      </c>
      <c r="D24" s="44"/>
      <c r="E24" s="44"/>
      <c r="F24" s="44"/>
      <c r="H24" s="48">
        <f>H19+H20+H21+H22+H23</f>
        <v>2</v>
      </c>
      <c r="I24" s="55">
        <f>I19+I20+I21+I22+I23</f>
        <v>1297048</v>
      </c>
      <c r="J24" s="43"/>
    </row>
    <row r="25" spans="2:10" x14ac:dyDescent="0.25">
      <c r="B25" s="42"/>
      <c r="C25" s="23" t="s">
        <v>53</v>
      </c>
      <c r="H25" s="50">
        <v>1</v>
      </c>
      <c r="I25" s="51">
        <v>73601</v>
      </c>
      <c r="J25" s="43"/>
    </row>
    <row r="26" spans="2:10" ht="13" thickBot="1" x14ac:dyDescent="0.3">
      <c r="B26" s="42"/>
      <c r="C26" s="23" t="s">
        <v>54</v>
      </c>
      <c r="H26" s="53">
        <v>0</v>
      </c>
      <c r="I26" s="54">
        <v>0</v>
      </c>
      <c r="J26" s="43"/>
    </row>
    <row r="27" spans="2:10" ht="13" x14ac:dyDescent="0.3">
      <c r="B27" s="42"/>
      <c r="C27" s="44" t="s">
        <v>55</v>
      </c>
      <c r="D27" s="44"/>
      <c r="E27" s="44"/>
      <c r="F27" s="44"/>
      <c r="H27" s="48">
        <f>H25+H26</f>
        <v>1</v>
      </c>
      <c r="I27" s="55">
        <f>I25+I26</f>
        <v>73601</v>
      </c>
      <c r="J27" s="43"/>
    </row>
    <row r="28" spans="2:10" ht="13.5" thickBot="1" x14ac:dyDescent="0.35">
      <c r="B28" s="42"/>
      <c r="C28" s="23" t="s">
        <v>56</v>
      </c>
      <c r="D28" s="44"/>
      <c r="E28" s="44"/>
      <c r="F28" s="44"/>
      <c r="H28" s="53">
        <v>0</v>
      </c>
      <c r="I28" s="54">
        <v>0</v>
      </c>
      <c r="J28" s="43"/>
    </row>
    <row r="29" spans="2:10" ht="13" x14ac:dyDescent="0.3">
      <c r="B29" s="42"/>
      <c r="C29" s="44" t="s">
        <v>57</v>
      </c>
      <c r="D29" s="44"/>
      <c r="E29" s="44"/>
      <c r="F29" s="44"/>
      <c r="H29" s="50">
        <f>H28</f>
        <v>0</v>
      </c>
      <c r="I29" s="51">
        <f>I28</f>
        <v>0</v>
      </c>
      <c r="J29" s="43"/>
    </row>
    <row r="30" spans="2:10" ht="13" x14ac:dyDescent="0.3">
      <c r="B30" s="42"/>
      <c r="C30" s="44"/>
      <c r="D30" s="44"/>
      <c r="E30" s="44"/>
      <c r="F30" s="44"/>
      <c r="H30" s="56"/>
      <c r="I30" s="55"/>
      <c r="J30" s="43"/>
    </row>
    <row r="31" spans="2:10" ht="13.5" thickBot="1" x14ac:dyDescent="0.35">
      <c r="B31" s="42"/>
      <c r="C31" s="44" t="s">
        <v>58</v>
      </c>
      <c r="D31" s="44"/>
      <c r="H31" s="57">
        <f>H24+H27+H29</f>
        <v>3</v>
      </c>
      <c r="I31" s="58">
        <f>I24+I27+I29</f>
        <v>1370649</v>
      </c>
      <c r="J31" s="43"/>
    </row>
    <row r="32" spans="2:10" ht="13" thickTop="1" x14ac:dyDescent="0.25">
      <c r="B32" s="42"/>
      <c r="G32" s="59"/>
      <c r="H32" s="59"/>
      <c r="I32" s="59"/>
      <c r="J32" s="43"/>
    </row>
    <row r="33" spans="2:10" x14ac:dyDescent="0.25">
      <c r="B33" s="42"/>
      <c r="G33" s="59"/>
      <c r="H33" s="59"/>
      <c r="I33" s="59"/>
      <c r="J33" s="43"/>
    </row>
    <row r="34" spans="2:10" x14ac:dyDescent="0.25">
      <c r="B34" s="42"/>
      <c r="G34" s="59"/>
      <c r="H34" s="59"/>
      <c r="I34" s="59"/>
      <c r="J34" s="43"/>
    </row>
    <row r="35" spans="2:10" ht="13.5" thickBot="1" x14ac:dyDescent="0.35">
      <c r="B35" s="42"/>
      <c r="C35" s="60" t="s">
        <v>59</v>
      </c>
      <c r="D35" s="61"/>
      <c r="G35" s="60" t="s">
        <v>60</v>
      </c>
      <c r="H35" s="61"/>
      <c r="I35" s="59"/>
      <c r="J35" s="43"/>
    </row>
    <row r="36" spans="2:10" ht="4.5" customHeight="1" x14ac:dyDescent="0.25">
      <c r="B36" s="42"/>
      <c r="C36" s="59"/>
      <c r="D36" s="59"/>
      <c r="G36" s="59"/>
      <c r="H36" s="59"/>
      <c r="I36" s="59"/>
      <c r="J36" s="43"/>
    </row>
    <row r="37" spans="2:10" ht="13" x14ac:dyDescent="0.3">
      <c r="B37" s="42"/>
      <c r="C37" s="44" t="s">
        <v>61</v>
      </c>
      <c r="G37" s="62" t="s">
        <v>62</v>
      </c>
      <c r="H37" s="59"/>
      <c r="I37" s="59"/>
      <c r="J37" s="43"/>
    </row>
    <row r="38" spans="2:10" x14ac:dyDescent="0.25">
      <c r="B38" s="42"/>
      <c r="C38" s="66" t="s">
        <v>67</v>
      </c>
      <c r="D38" s="66"/>
      <c r="E38" s="66"/>
      <c r="F38" s="66"/>
      <c r="G38" s="66"/>
      <c r="H38" s="66"/>
      <c r="I38" s="66"/>
      <c r="J38" s="43"/>
    </row>
    <row r="39" spans="2:10" x14ac:dyDescent="0.25">
      <c r="B39" s="42"/>
      <c r="C39" s="66"/>
      <c r="D39" s="66"/>
      <c r="E39" s="66"/>
      <c r="F39" s="66"/>
      <c r="G39" s="66"/>
      <c r="H39" s="66"/>
      <c r="I39" s="66"/>
      <c r="J39" s="43"/>
    </row>
    <row r="40" spans="2:10" ht="18.75" customHeight="1" thickBot="1" x14ac:dyDescent="0.3">
      <c r="B40" s="63"/>
      <c r="C40" s="64"/>
      <c r="D40" s="64"/>
      <c r="E40" s="64"/>
      <c r="F40" s="64"/>
      <c r="G40" s="61"/>
      <c r="H40" s="61"/>
      <c r="I40" s="61"/>
      <c r="J40" s="65"/>
    </row>
  </sheetData>
  <mergeCells count="1">
    <mergeCell ref="C38:I39"/>
  </mergeCells>
  <pageMargins left="0.54500000000000004" right="0" top="0" bottom="0" header="0.31496062992125984" footer="0.31496062992125984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2024-01-11T19:22:41Z</cp:lastPrinted>
  <dcterms:created xsi:type="dcterms:W3CDTF">2024-01-11T19:17:13Z</dcterms:created>
  <dcterms:modified xsi:type="dcterms:W3CDTF">2024-01-11T19:26:02Z</dcterms:modified>
</cp:coreProperties>
</file>