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0094053 MULTIAYUDAS ORTOPEDICAS\"/>
    </mc:Choice>
  </mc:AlternateContent>
  <bookViews>
    <workbookView xWindow="0" yWindow="0" windowWidth="19200" windowHeight="6440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FACTURA'!$A$2:$S$87</definedName>
    <definedName name="_xlnm._FilterDatabase" localSheetId="0" hidden="1">'INFO IPS'!$A$1:$K$87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2" l="1"/>
  <c r="N1" i="2"/>
  <c r="O1" i="2"/>
  <c r="P1" i="2"/>
  <c r="Q1" i="2" l="1"/>
  <c r="H1" i="2"/>
  <c r="G1" i="2"/>
  <c r="I27" i="3"/>
  <c r="H27" i="3"/>
  <c r="I25" i="3"/>
  <c r="H25" i="3"/>
  <c r="I22" i="3"/>
  <c r="H22" i="3"/>
  <c r="K1" i="2"/>
  <c r="H29" i="3" l="1"/>
  <c r="I29" i="3"/>
  <c r="H8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<sst xmlns="http://schemas.openxmlformats.org/spreadsheetml/2006/main" count="916" uniqueCount="237">
  <si>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</si>
  <si>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</si>
  <si>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</si>
  <si>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</si>
  <si>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</si>
  <si>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</si>
  <si>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</si>
  <si>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</si>
  <si>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</si>
  <si>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</si>
  <si>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</si>
  <si>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</si>
  <si>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</si>
  <si>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</si>
  <si>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CALI</t>
  </si>
  <si>
    <t>FE4527</t>
  </si>
  <si>
    <t>FE4542</t>
  </si>
  <si>
    <t>FE4597</t>
  </si>
  <si>
    <t>FE4599</t>
  </si>
  <si>
    <t>FE4600</t>
  </si>
  <si>
    <t>FE4601</t>
  </si>
  <si>
    <t>FE4604</t>
  </si>
  <si>
    <t>FE4605</t>
  </si>
  <si>
    <t>FE4615</t>
  </si>
  <si>
    <t>FE4616</t>
  </si>
  <si>
    <t>FE4617</t>
  </si>
  <si>
    <t>FE4618</t>
  </si>
  <si>
    <t>FE4619</t>
  </si>
  <si>
    <t>FE4620</t>
  </si>
  <si>
    <t>FE4671</t>
  </si>
  <si>
    <t>FE4673</t>
  </si>
  <si>
    <t>FE4674</t>
  </si>
  <si>
    <t>FE4675</t>
  </si>
  <si>
    <t>FE4676</t>
  </si>
  <si>
    <t>FE4677</t>
  </si>
  <si>
    <t>FE4697</t>
  </si>
  <si>
    <t>FE4698</t>
  </si>
  <si>
    <t>FE4699</t>
  </si>
  <si>
    <t>FE4700</t>
  </si>
  <si>
    <t>FE4715</t>
  </si>
  <si>
    <t>FE4716</t>
  </si>
  <si>
    <t>FE4722</t>
  </si>
  <si>
    <t>FE4724</t>
  </si>
  <si>
    <t>FE4787</t>
  </si>
  <si>
    <t>FE4788</t>
  </si>
  <si>
    <t>FE4812</t>
  </si>
  <si>
    <t>FE4814</t>
  </si>
  <si>
    <t>FE4815</t>
  </si>
  <si>
    <t>FE4834</t>
  </si>
  <si>
    <t>FE4836</t>
  </si>
  <si>
    <t>FE3047</t>
  </si>
  <si>
    <t>FE3758</t>
  </si>
  <si>
    <t>FE4909</t>
  </si>
  <si>
    <t>FE4910</t>
  </si>
  <si>
    <t>FE4911</t>
  </si>
  <si>
    <t>FE4912</t>
  </si>
  <si>
    <t>FE4913</t>
  </si>
  <si>
    <t>FE4916</t>
  </si>
  <si>
    <t>FE4921</t>
  </si>
  <si>
    <t>FE4925</t>
  </si>
  <si>
    <t>FE4928</t>
  </si>
  <si>
    <t>FE5000</t>
  </si>
  <si>
    <t>FE5004</t>
  </si>
  <si>
    <t>FE5005</t>
  </si>
  <si>
    <t>FE5006</t>
  </si>
  <si>
    <t>FE5007</t>
  </si>
  <si>
    <t>FE5008</t>
  </si>
  <si>
    <t>FE5009</t>
  </si>
  <si>
    <t>FE5010</t>
  </si>
  <si>
    <t>FE5011</t>
  </si>
  <si>
    <t>FE5012</t>
  </si>
  <si>
    <t>FE5013</t>
  </si>
  <si>
    <t>FE5021</t>
  </si>
  <si>
    <t>FE5027</t>
  </si>
  <si>
    <t>FE5075</t>
  </si>
  <si>
    <t>FE5076</t>
  </si>
  <si>
    <t>FE5077</t>
  </si>
  <si>
    <t>FE5078</t>
  </si>
  <si>
    <t>FE5079</t>
  </si>
  <si>
    <t>FE5080</t>
  </si>
  <si>
    <t>FE5081</t>
  </si>
  <si>
    <t>FE5082</t>
  </si>
  <si>
    <t>FE5083</t>
  </si>
  <si>
    <t>FE5084</t>
  </si>
  <si>
    <t>FE5085</t>
  </si>
  <si>
    <t>FE5087</t>
  </si>
  <si>
    <t>FE5088</t>
  </si>
  <si>
    <t>FE5089</t>
  </si>
  <si>
    <t>FE5097</t>
  </si>
  <si>
    <t>FE5098</t>
  </si>
  <si>
    <t>FE5114</t>
  </si>
  <si>
    <t>FE5115</t>
  </si>
  <si>
    <t>FE5116</t>
  </si>
  <si>
    <t>FE5127</t>
  </si>
  <si>
    <t>FE5128</t>
  </si>
  <si>
    <t>FE5129</t>
  </si>
  <si>
    <t>FE5130</t>
  </si>
  <si>
    <t>FE5131</t>
  </si>
  <si>
    <t>FE5132</t>
  </si>
  <si>
    <t>FE5137</t>
  </si>
  <si>
    <t>OCT/14/2022</t>
  </si>
  <si>
    <t>Llave</t>
  </si>
  <si>
    <t>EPS Fecha radicado</t>
  </si>
  <si>
    <t>Valor Devolucion</t>
  </si>
  <si>
    <t>Objeción</t>
  </si>
  <si>
    <t>Por Pagar SAP</t>
  </si>
  <si>
    <t>P. Abiertas Doc</t>
  </si>
  <si>
    <t>Fecha de Corte</t>
  </si>
  <si>
    <t>FACTURA PENDIENTE EN PROGRAMACION DE PAGO</t>
  </si>
  <si>
    <t>900094053_FE4527</t>
  </si>
  <si>
    <t>FACTURA DEVUELTA</t>
  </si>
  <si>
    <t>AUT: DEVOLUCION EN LA AUT RELACIONADA 222493360313549 NO SEEVIDENCIA VALOR Y NOTACION DE LA COTIZACION AUTORIZADA, POR FAVOR VALIDAR CON AUTORIZACIONES PARA DAR TRAMITE A LA FACTU RA. ANDRES FERNANDEZ</t>
  </si>
  <si>
    <t>900094053_FE4542</t>
  </si>
  <si>
    <t>NOPBS: DEVOLUCION DIRECIONAMIENTO COD DE DIRECIONAMIENTO ERRADO, SE DIRECIONA COD 114 Y SE DEBE DIRECIONAR EL 144 POR FA VOR VALIDAR CON EL AREA DE AUTORIZACIONES. PARA PODER DARLE TRAMITE A LA FACTURA. ANDRES FERNANDEZ</t>
  </si>
  <si>
    <t>900094053_FE4597</t>
  </si>
  <si>
    <t>900094053_FE4599</t>
  </si>
  <si>
    <t>900094053_FE4600</t>
  </si>
  <si>
    <t>900094053_FE4601</t>
  </si>
  <si>
    <t>900094053_FE4604</t>
  </si>
  <si>
    <t>900094053_FE4605</t>
  </si>
  <si>
    <t>900094053_FE4615</t>
  </si>
  <si>
    <t>900094053_FE4616</t>
  </si>
  <si>
    <t>900094053_FE4617</t>
  </si>
  <si>
    <t>900094053_FE4618</t>
  </si>
  <si>
    <t>900094053_FE4619</t>
  </si>
  <si>
    <t>900094053_FE4620</t>
  </si>
  <si>
    <t>900094053_FE4671</t>
  </si>
  <si>
    <t>900094053_FE4673</t>
  </si>
  <si>
    <t>900094053_FE4674</t>
  </si>
  <si>
    <t>900094053_FE4675</t>
  </si>
  <si>
    <t>900094053_FE4676</t>
  </si>
  <si>
    <t>900094053_FE4677</t>
  </si>
  <si>
    <t>900094053_FE4697</t>
  </si>
  <si>
    <t>900094053_FE4698</t>
  </si>
  <si>
    <t>900094053_FE4699</t>
  </si>
  <si>
    <t>900094053_FE4700</t>
  </si>
  <si>
    <t>900094053_FE4715</t>
  </si>
  <si>
    <t>900094053_FE4716</t>
  </si>
  <si>
    <t>900094053_FE4722</t>
  </si>
  <si>
    <t>900094053_FE4724</t>
  </si>
  <si>
    <t>900094053_FE4787</t>
  </si>
  <si>
    <t>devolucion la aut 223566112519044 relacionada de la factura esta anulada por favor verificar con el area de autorizaciones para dar continuidad al pago de la factura. Andres fernandez</t>
  </si>
  <si>
    <t>900094053_FE4788</t>
  </si>
  <si>
    <t xml:space="preserve">devolucion la aut 223566100521453 relacionada de la factura esta anulada por favor verificar con el area de autorizaciones para dar continuidad al pago de la factura. Andres fernandez
</t>
  </si>
  <si>
    <t>900094053_FE4812</t>
  </si>
  <si>
    <t>900094053_FE4814</t>
  </si>
  <si>
    <t>900094053_FE4815</t>
  </si>
  <si>
    <t>900094053_FE4834</t>
  </si>
  <si>
    <t>FACTURA EN PROCESO INTERNO</t>
  </si>
  <si>
    <t>900094053_FE4836</t>
  </si>
  <si>
    <t>900094053_FE3047</t>
  </si>
  <si>
    <t>SE REALIZA DEVOLUCION DE LA FACTURA, POR FAVOR TENER EN CUENTA LAS NOTAS DE DEVOLUCION DE LA FACTURA FE2605 , YA QUE ESTA FACTURA FUE REEMPLAZADA POR LA FE3047, DONDE SE INDICA CLARAMENTE QUE SE DEBE DE CORREGIR EL VALOR FACTURADO Y EN ELREPORTE DE ENTREGA (WEB SERVICE), SE EVIDENCIA AUN LA INCONSISTENCIA DEL VALOR MAL REPORTADO, FACTURAN SEGUN COTIZACION360.000 Y REPORTAN EN LA WEB SERVICE 390.000CLAUDIA DIAZ</t>
  </si>
  <si>
    <t>900094053_FE3758</t>
  </si>
  <si>
    <t>NO PBS_DEVOLUCION DE FACTURA CON SOPROTES COMPLETOS:1. NO SE EVINDENCIA REPORTE EN LA WEB SERVICE, POR FAVOR REP ORTAR LA DISPENSACION DEL MISMO PARA DAR GESTIÓN AL TRAMITE KEVIN YALANDA</t>
  </si>
  <si>
    <t>900094053_FE4909</t>
  </si>
  <si>
    <t>900094053_FE4910</t>
  </si>
  <si>
    <t>900094053_FE4911</t>
  </si>
  <si>
    <t>900094053_FE4912</t>
  </si>
  <si>
    <t>900094053_FE4913</t>
  </si>
  <si>
    <t>900094053_FE4916</t>
  </si>
  <si>
    <t>900094053_FE4921</t>
  </si>
  <si>
    <t>900094053_FE4925</t>
  </si>
  <si>
    <t>900094053_FE4928</t>
  </si>
  <si>
    <t>900094053_FE5000</t>
  </si>
  <si>
    <t>900094053_FE5004</t>
  </si>
  <si>
    <t>900094053_FE5005</t>
  </si>
  <si>
    <t>900094053_FE5006</t>
  </si>
  <si>
    <t>900094053_FE5007</t>
  </si>
  <si>
    <t>900094053_FE5008</t>
  </si>
  <si>
    <t>900094053_FE5009</t>
  </si>
  <si>
    <t>900094053_FE5010</t>
  </si>
  <si>
    <t>900094053_FE5011</t>
  </si>
  <si>
    <t>900094053_FE5012</t>
  </si>
  <si>
    <t>900094053_FE5013</t>
  </si>
  <si>
    <t>900094053_FE5021</t>
  </si>
  <si>
    <t>900094053_FE5027</t>
  </si>
  <si>
    <t>FOR-CSA-018</t>
  </si>
  <si>
    <t>HOJA 1 DE 2</t>
  </si>
  <si>
    <t>RESUMEN DE CARTERA REVISADA POR LA EPS</t>
  </si>
  <si>
    <t>VERSION 2</t>
  </si>
  <si>
    <t>Señores : MULTIAYUDAS ORTOPEDICAS LTDA</t>
  </si>
  <si>
    <t>NIT: 900094053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</si>
  <si>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</si>
  <si>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</si>
  <si>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</si>
  <si>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</si>
  <si>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</si>
  <si>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</si>
  <si>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</si>
  <si>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</si>
  <si>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</si>
  <si>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</si>
  <si>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</si>
  <si>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</si>
  <si>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</si>
  <si>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</si>
  <si>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Luisa Mejía</t>
  </si>
  <si>
    <t>Geraldine Valencia Zambrano</t>
  </si>
  <si>
    <t>Contabilidad - Multuiayudas Ortopedicas</t>
  </si>
  <si>
    <t>Cartera - Cuentas Salud EPS Comfenalco Valle.</t>
  </si>
  <si>
    <t>DOCUMENTO VALIDO COMO SOPORTE DE ACEPTACION A EL ESTADO DE CARTERA CONCILIADO ENTRE LAS PARTES</t>
  </si>
  <si>
    <t>SANTIAGO DE CALI , ENERO 11 DE 2024</t>
  </si>
  <si>
    <t>A continuacion me permito remitir nuestra respuesta al estado de cartera presentado en la fecha: 10/01/2024</t>
  </si>
  <si>
    <t>Con Corte al dia :31/12/2023</t>
  </si>
  <si>
    <t>ESTADO EPS ENERO 11</t>
  </si>
  <si>
    <t>900094053_FE5075</t>
  </si>
  <si>
    <t>900094053_FE5076</t>
  </si>
  <si>
    <t>900094053_FE5077</t>
  </si>
  <si>
    <t>900094053_FE5078</t>
  </si>
  <si>
    <t>900094053_FE5079</t>
  </si>
  <si>
    <t>900094053_FE5080</t>
  </si>
  <si>
    <t>900094053_FE5081</t>
  </si>
  <si>
    <t>900094053_FE5082</t>
  </si>
  <si>
    <t>900094053_FE5083</t>
  </si>
  <si>
    <t>900094053_FE5084</t>
  </si>
  <si>
    <t>900094053_FE5085</t>
  </si>
  <si>
    <t>900094053_FE5087</t>
  </si>
  <si>
    <t>900094053_FE5088</t>
  </si>
  <si>
    <t>900094053_FE5089</t>
  </si>
  <si>
    <t>900094053_FE5097</t>
  </si>
  <si>
    <t>900094053_FE5098</t>
  </si>
  <si>
    <t>900094053_FE5114</t>
  </si>
  <si>
    <t>900094053_FE5115</t>
  </si>
  <si>
    <t>900094053_FE5116</t>
  </si>
  <si>
    <t>900094053_FE5127</t>
  </si>
  <si>
    <t>900094053_FE5128</t>
  </si>
  <si>
    <t>900094053_FE5129</t>
  </si>
  <si>
    <t>900094053_FE5130</t>
  </si>
  <si>
    <t>900094053_FE5131</t>
  </si>
  <si>
    <t>900094053_FE5132</t>
  </si>
  <si>
    <t>900094053_FE5137</t>
  </si>
  <si>
    <t>Boxalud</t>
  </si>
  <si>
    <t>Devuelta</t>
  </si>
  <si>
    <t>Finalizada</t>
  </si>
  <si>
    <t>Valor Total Bruto</t>
  </si>
  <si>
    <t>Valor Radicado</t>
  </si>
  <si>
    <t>Valor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</si>
</sst>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* #,##0\ _€_-;\-* #,##0\ _€_-;_-* &quot;-&quot;??\ _€_-;_-@_-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4" fontId="0" fillId="0" borderId="1" xfId="1" applyFont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/>
    </xf>
    <xf numFmtId="164" fontId="0" fillId="0" borderId="0" xfId="0" applyNumberFormat="1"/>
    <xf numFmtId="165" fontId="1" fillId="0" borderId="0" xfId="2" applyNumberFormat="1" applyFont="1"/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5" fillId="6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165" fontId="0" fillId="0" borderId="1" xfId="2" applyNumberFormat="1" applyFont="1" applyFill="1" applyBorder="1"/>
    <xf numFmtId="14" fontId="0" fillId="0" borderId="1" xfId="0" applyNumberFormat="1" applyBorder="1"/>
    <xf numFmtId="165" fontId="0" fillId="0" borderId="1" xfId="2" applyNumberFormat="1" applyFont="1" applyBorder="1"/>
    <xf numFmtId="165" fontId="0" fillId="0" borderId="1" xfId="2" applyNumberFormat="1" applyFont="1" applyBorder="1" applyAlignment="1"/>
    <xf numFmtId="14" fontId="0" fillId="0" borderId="0" xfId="0" applyNumberFormat="1"/>
    <xf numFmtId="165" fontId="0" fillId="0" borderId="0" xfId="2" applyNumberFormat="1" applyFont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7" fontId="7" fillId="0" borderId="11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1" fontId="7" fillId="0" borderId="11" xfId="3" applyNumberFormat="1" applyFont="1" applyBorder="1" applyAlignment="1">
      <alignment horizontal="center"/>
    </xf>
    <xf numFmtId="43" fontId="7" fillId="0" borderId="0" xfId="2" applyFont="1" applyAlignment="1">
      <alignment horizontal="center"/>
    </xf>
    <xf numFmtId="43" fontId="8" fillId="0" borderId="0" xfId="2" applyFont="1" applyAlignment="1">
      <alignment horizontal="right"/>
    </xf>
    <xf numFmtId="1" fontId="8" fillId="0" borderId="15" xfId="3" applyNumberFormat="1" applyFont="1" applyBorder="1" applyAlignment="1">
      <alignment horizontal="center"/>
    </xf>
    <xf numFmtId="167" fontId="8" fillId="0" borderId="15" xfId="3" applyNumberFormat="1" applyFont="1" applyBorder="1" applyAlignment="1">
      <alignment horizontal="right"/>
    </xf>
    <xf numFmtId="167" fontId="7" fillId="0" borderId="0" xfId="3" applyNumberFormat="1" applyFont="1"/>
    <xf numFmtId="167" fontId="8" fillId="0" borderId="11" xfId="3" applyNumberFormat="1" applyFont="1" applyBorder="1"/>
    <xf numFmtId="167" fontId="7" fillId="0" borderId="11" xfId="3" applyNumberFormat="1" applyFont="1" applyBorder="1"/>
    <xf numFmtId="167" fontId="8" fillId="0" borderId="0" xfId="3" applyNumberFormat="1" applyFont="1"/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  <xf numFmtId="165" fontId="0" fillId="0" borderId="1" xfId="2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" fontId="7" fillId="0" borderId="0" xfId="2" applyNumberFormat="1" applyFont="1" applyAlignment="1">
      <alignment horizontal="center"/>
    </xf>
    <xf numFmtId="1" fontId="7" fillId="0" borderId="11" xfId="2" applyNumberFormat="1" applyFont="1" applyBorder="1" applyAlignment="1">
      <alignment horizontal="center"/>
    </xf>
    <xf numFmtId="0" fontId="9" fillId="0" borderId="0" xfId="3" applyFont="1" applyAlignment="1">
      <alignment horizontal="center" vertical="center" wrapText="1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0091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5"/>
  <sheetViews>
    <sheetView showGridLines="0" zoomScaleNormal="100" workbookViewId="0">
      <selection activeCell="F5" sqref="F5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customWidth="1"/>
    <col min="5" max="5" width="13.54296875" customWidth="1"/>
    <col min="6" max="6" width="13.1796875" customWidth="1"/>
    <col min="7" max="8" width="15.453125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6" t="s">
        <v>7</v>
      </c>
      <c r="J1" s="2" t="s">
        <v>9</v>
      </c>
      <c r="K1" s="8" t="s">
        <v>10</v>
      </c>
    </row>
    <row r="2" spans="1:11" x14ac:dyDescent="0.35">
      <c r="A2" s="5">
        <v>900094053</v>
      </c>
      <c r="B2" s="5" t="s">
        <v>11</v>
      </c>
      <c r="C2" s="5" t="s">
        <v>12</v>
      </c>
      <c r="D2" s="11" t="s">
        <v>50</v>
      </c>
      <c r="E2" s="14">
        <v>44722</v>
      </c>
      <c r="F2" s="11" t="s">
        <v>100</v>
      </c>
      <c r="G2" s="15">
        <v>360000</v>
      </c>
      <c r="H2" s="15">
        <v>360000</v>
      </c>
      <c r="I2" s="7" t="s">
        <v>13</v>
      </c>
      <c r="J2" s="9" t="s">
        <v>14</v>
      </c>
      <c r="K2" s="4"/>
    </row>
    <row r="3" spans="1:11" x14ac:dyDescent="0.35">
      <c r="A3" s="5">
        <v>900094053</v>
      </c>
      <c r="B3" s="5" t="s">
        <v>11</v>
      </c>
      <c r="C3" s="5" t="s">
        <v>12</v>
      </c>
      <c r="D3" s="5" t="s">
        <v>51</v>
      </c>
      <c r="E3" s="12">
        <v>44897</v>
      </c>
      <c r="F3" s="12">
        <v>44907</v>
      </c>
      <c r="G3" s="16">
        <v>2450000</v>
      </c>
      <c r="H3" s="16">
        <v>2450000</v>
      </c>
      <c r="I3" s="7" t="s">
        <v>13</v>
      </c>
      <c r="J3" s="9" t="s">
        <v>14</v>
      </c>
      <c r="K3" s="1"/>
    </row>
    <row r="4" spans="1:11" x14ac:dyDescent="0.35">
      <c r="A4" s="5">
        <v>900094053</v>
      </c>
      <c r="B4" s="5" t="s">
        <v>11</v>
      </c>
      <c r="C4" s="5" t="s">
        <v>12</v>
      </c>
      <c r="D4" s="5" t="s">
        <v>15</v>
      </c>
      <c r="E4" s="12">
        <v>45090</v>
      </c>
      <c r="F4" s="12">
        <v>45097</v>
      </c>
      <c r="G4" s="16">
        <v>8350000</v>
      </c>
      <c r="H4" s="16">
        <v>8350000</v>
      </c>
      <c r="I4" s="7" t="s">
        <v>13</v>
      </c>
      <c r="J4" s="9" t="s">
        <v>14</v>
      </c>
      <c r="K4" s="1"/>
    </row>
    <row r="5" spans="1:11" x14ac:dyDescent="0.35">
      <c r="A5" s="5">
        <v>900094053</v>
      </c>
      <c r="B5" s="5" t="s">
        <v>11</v>
      </c>
      <c r="C5" s="5" t="s">
        <v>12</v>
      </c>
      <c r="D5" s="5" t="s">
        <v>16</v>
      </c>
      <c r="E5" s="12">
        <v>45092</v>
      </c>
      <c r="F5" s="12">
        <v>45097</v>
      </c>
      <c r="G5" s="16">
        <v>1280000</v>
      </c>
      <c r="H5" s="16">
        <v>1280000</v>
      </c>
      <c r="I5" s="7" t="s">
        <v>13</v>
      </c>
      <c r="J5" s="9" t="s">
        <v>14</v>
      </c>
      <c r="K5" s="1"/>
    </row>
    <row r="6" spans="1:11" x14ac:dyDescent="0.35">
      <c r="A6" s="5">
        <v>900094053</v>
      </c>
      <c r="B6" s="5" t="s">
        <v>11</v>
      </c>
      <c r="C6" s="5" t="s">
        <v>12</v>
      </c>
      <c r="D6" s="5" t="s">
        <v>43</v>
      </c>
      <c r="E6" s="12">
        <v>45174</v>
      </c>
      <c r="F6" s="12">
        <v>45181</v>
      </c>
      <c r="G6" s="16">
        <v>15500000</v>
      </c>
      <c r="H6" s="16">
        <v>15500000</v>
      </c>
      <c r="I6" s="7" t="s">
        <v>13</v>
      </c>
      <c r="J6" s="9" t="s">
        <v>14</v>
      </c>
      <c r="K6" s="1"/>
    </row>
    <row r="7" spans="1:11" x14ac:dyDescent="0.35">
      <c r="A7" s="5">
        <v>900094053</v>
      </c>
      <c r="B7" s="5" t="s">
        <v>11</v>
      </c>
      <c r="C7" s="5" t="s">
        <v>12</v>
      </c>
      <c r="D7" s="5" t="s">
        <v>44</v>
      </c>
      <c r="E7" s="12">
        <v>45174</v>
      </c>
      <c r="F7" s="12">
        <v>45181</v>
      </c>
      <c r="G7" s="16">
        <v>2850000</v>
      </c>
      <c r="H7" s="16">
        <v>2850000</v>
      </c>
      <c r="I7" s="7" t="s">
        <v>13</v>
      </c>
      <c r="J7" s="9" t="s">
        <v>14</v>
      </c>
      <c r="K7" s="1"/>
    </row>
    <row r="8" spans="1:11" x14ac:dyDescent="0.35">
      <c r="A8" s="5">
        <v>900094053</v>
      </c>
      <c r="B8" s="5" t="s">
        <v>11</v>
      </c>
      <c r="C8" s="5" t="s">
        <v>12</v>
      </c>
      <c r="D8" s="5" t="s">
        <v>17</v>
      </c>
      <c r="E8" s="12">
        <v>45118</v>
      </c>
      <c r="F8" s="12">
        <v>45125</v>
      </c>
      <c r="G8" s="10">
        <v>42000</v>
      </c>
      <c r="H8" s="10">
        <v>42000</v>
      </c>
      <c r="I8" s="7" t="s">
        <v>13</v>
      </c>
      <c r="J8" s="9" t="s">
        <v>14</v>
      </c>
      <c r="K8" s="1"/>
    </row>
    <row r="9" spans="1:11" x14ac:dyDescent="0.35">
      <c r="A9" s="5">
        <v>900094053</v>
      </c>
      <c r="B9" s="5" t="s">
        <v>11</v>
      </c>
      <c r="C9" s="5" t="s">
        <v>12</v>
      </c>
      <c r="D9" s="5" t="s">
        <v>18</v>
      </c>
      <c r="E9" s="12">
        <v>45118</v>
      </c>
      <c r="F9" s="12">
        <v>45126</v>
      </c>
      <c r="G9" s="10">
        <v>1650000</v>
      </c>
      <c r="H9" s="10">
        <v>1650000</v>
      </c>
      <c r="I9" s="7" t="s">
        <v>13</v>
      </c>
      <c r="J9" s="9" t="s">
        <v>14</v>
      </c>
      <c r="K9" s="1"/>
    </row>
    <row r="10" spans="1:11" x14ac:dyDescent="0.35">
      <c r="A10" s="5">
        <v>900094053</v>
      </c>
      <c r="B10" s="5" t="s">
        <v>11</v>
      </c>
      <c r="C10" s="5" t="s">
        <v>12</v>
      </c>
      <c r="D10" s="5" t="s">
        <v>19</v>
      </c>
      <c r="E10" s="12">
        <v>45118</v>
      </c>
      <c r="F10" s="12">
        <v>45125</v>
      </c>
      <c r="G10" s="10">
        <v>170000</v>
      </c>
      <c r="H10" s="10">
        <v>170000</v>
      </c>
      <c r="I10" s="7" t="s">
        <v>13</v>
      </c>
      <c r="J10" s="9" t="s">
        <v>14</v>
      </c>
      <c r="K10" s="1"/>
    </row>
    <row r="11" spans="1:11" x14ac:dyDescent="0.35">
      <c r="A11" s="5">
        <v>900094053</v>
      </c>
      <c r="B11" s="5" t="s">
        <v>11</v>
      </c>
      <c r="C11" s="5" t="s">
        <v>12</v>
      </c>
      <c r="D11" s="5" t="s">
        <v>20</v>
      </c>
      <c r="E11" s="12">
        <v>45118</v>
      </c>
      <c r="F11" s="12">
        <v>45125</v>
      </c>
      <c r="G11" s="10">
        <v>2500000</v>
      </c>
      <c r="H11" s="10">
        <v>2500000</v>
      </c>
      <c r="I11" s="7" t="s">
        <v>13</v>
      </c>
      <c r="J11" s="9" t="s">
        <v>14</v>
      </c>
      <c r="K11" s="1"/>
    </row>
    <row r="12" spans="1:11" x14ac:dyDescent="0.35">
      <c r="A12" s="5">
        <v>900094053</v>
      </c>
      <c r="B12" s="5" t="s">
        <v>11</v>
      </c>
      <c r="C12" s="5" t="s">
        <v>12</v>
      </c>
      <c r="D12" s="5" t="s">
        <v>21</v>
      </c>
      <c r="E12" s="12">
        <v>45118</v>
      </c>
      <c r="F12" s="12">
        <v>45126</v>
      </c>
      <c r="G12" s="10">
        <v>19250000</v>
      </c>
      <c r="H12" s="10">
        <v>19250000</v>
      </c>
      <c r="I12" s="7" t="s">
        <v>13</v>
      </c>
      <c r="J12" s="9" t="s">
        <v>14</v>
      </c>
      <c r="K12" s="1"/>
    </row>
    <row r="13" spans="1:11" x14ac:dyDescent="0.35">
      <c r="A13" s="5">
        <v>900094053</v>
      </c>
      <c r="B13" s="5" t="s">
        <v>11</v>
      </c>
      <c r="C13" s="5" t="s">
        <v>12</v>
      </c>
      <c r="D13" s="5" t="s">
        <v>22</v>
      </c>
      <c r="E13" s="12">
        <v>45118</v>
      </c>
      <c r="F13" s="12">
        <v>45126</v>
      </c>
      <c r="G13" s="10">
        <v>2350000</v>
      </c>
      <c r="H13" s="10">
        <v>2350000</v>
      </c>
      <c r="I13" s="7" t="s">
        <v>13</v>
      </c>
      <c r="J13" s="9" t="s">
        <v>14</v>
      </c>
      <c r="K13" s="1"/>
    </row>
    <row r="14" spans="1:11" x14ac:dyDescent="0.35">
      <c r="A14" s="5">
        <v>900094053</v>
      </c>
      <c r="B14" s="5" t="s">
        <v>11</v>
      </c>
      <c r="C14" s="5" t="s">
        <v>12</v>
      </c>
      <c r="D14" s="5" t="s">
        <v>23</v>
      </c>
      <c r="E14" s="12">
        <v>45120</v>
      </c>
      <c r="F14" s="12">
        <v>45125</v>
      </c>
      <c r="G14" s="10">
        <v>75200</v>
      </c>
      <c r="H14" s="10">
        <v>75200</v>
      </c>
      <c r="I14" s="7" t="s">
        <v>13</v>
      </c>
      <c r="J14" s="9" t="s">
        <v>14</v>
      </c>
      <c r="K14" s="1"/>
    </row>
    <row r="15" spans="1:11" x14ac:dyDescent="0.35">
      <c r="A15" s="5">
        <v>900094053</v>
      </c>
      <c r="B15" s="5" t="s">
        <v>11</v>
      </c>
      <c r="C15" s="5" t="s">
        <v>12</v>
      </c>
      <c r="D15" s="5" t="s">
        <v>24</v>
      </c>
      <c r="E15" s="12">
        <v>45121</v>
      </c>
      <c r="F15" s="12">
        <v>45126</v>
      </c>
      <c r="G15" s="10">
        <v>180000</v>
      </c>
      <c r="H15" s="10">
        <v>180000</v>
      </c>
      <c r="I15" s="7" t="s">
        <v>13</v>
      </c>
      <c r="J15" s="9" t="s">
        <v>14</v>
      </c>
      <c r="K15" s="1"/>
    </row>
    <row r="16" spans="1:11" x14ac:dyDescent="0.35">
      <c r="A16" s="5">
        <v>900094053</v>
      </c>
      <c r="B16" s="5" t="s">
        <v>11</v>
      </c>
      <c r="C16" s="5" t="s">
        <v>12</v>
      </c>
      <c r="D16" s="5" t="s">
        <v>25</v>
      </c>
      <c r="E16" s="12">
        <v>45121</v>
      </c>
      <c r="F16" s="12">
        <v>45126</v>
      </c>
      <c r="G16" s="10">
        <v>25500000</v>
      </c>
      <c r="H16" s="10">
        <v>25500000</v>
      </c>
      <c r="I16" s="7" t="s">
        <v>13</v>
      </c>
      <c r="J16" s="9" t="s">
        <v>14</v>
      </c>
      <c r="K16" s="1"/>
    </row>
    <row r="17" spans="1:11" x14ac:dyDescent="0.35">
      <c r="A17" s="5">
        <v>900094053</v>
      </c>
      <c r="B17" s="5" t="s">
        <v>11</v>
      </c>
      <c r="C17" s="5" t="s">
        <v>12</v>
      </c>
      <c r="D17" s="5" t="s">
        <v>26</v>
      </c>
      <c r="E17" s="12">
        <v>45121</v>
      </c>
      <c r="F17" s="12">
        <v>45126</v>
      </c>
      <c r="G17" s="10">
        <v>1500000</v>
      </c>
      <c r="H17" s="10">
        <v>1500000</v>
      </c>
      <c r="I17" s="7" t="s">
        <v>13</v>
      </c>
      <c r="J17" s="9" t="s">
        <v>14</v>
      </c>
      <c r="K17" s="1"/>
    </row>
    <row r="18" spans="1:11" x14ac:dyDescent="0.35">
      <c r="A18" s="5">
        <v>900094053</v>
      </c>
      <c r="B18" s="5" t="s">
        <v>11</v>
      </c>
      <c r="C18" s="5" t="s">
        <v>12</v>
      </c>
      <c r="D18" s="5" t="s">
        <v>27</v>
      </c>
      <c r="E18" s="12">
        <v>45121</v>
      </c>
      <c r="F18" s="12">
        <v>45125</v>
      </c>
      <c r="G18" s="10">
        <v>21500000</v>
      </c>
      <c r="H18" s="10">
        <v>21500000</v>
      </c>
      <c r="I18" s="7" t="s">
        <v>13</v>
      </c>
      <c r="J18" s="9" t="s">
        <v>14</v>
      </c>
      <c r="K18" s="1"/>
    </row>
    <row r="19" spans="1:11" x14ac:dyDescent="0.35">
      <c r="A19" s="5">
        <v>900094053</v>
      </c>
      <c r="B19" s="5" t="s">
        <v>11</v>
      </c>
      <c r="C19" s="5" t="s">
        <v>12</v>
      </c>
      <c r="D19" s="5" t="s">
        <v>28</v>
      </c>
      <c r="E19" s="12">
        <v>45121</v>
      </c>
      <c r="F19" s="12">
        <v>45125</v>
      </c>
      <c r="G19" s="10">
        <v>524000</v>
      </c>
      <c r="H19" s="10">
        <v>524000</v>
      </c>
      <c r="I19" s="7" t="s">
        <v>13</v>
      </c>
      <c r="J19" s="9" t="s">
        <v>14</v>
      </c>
      <c r="K19" s="1"/>
    </row>
    <row r="20" spans="1:11" x14ac:dyDescent="0.35">
      <c r="A20" s="5">
        <v>900094053</v>
      </c>
      <c r="B20" s="5" t="s">
        <v>11</v>
      </c>
      <c r="C20" s="5" t="s">
        <v>12</v>
      </c>
      <c r="D20" s="5" t="s">
        <v>29</v>
      </c>
      <c r="E20" s="12">
        <v>45139</v>
      </c>
      <c r="F20" s="12">
        <v>45140</v>
      </c>
      <c r="G20" s="10">
        <v>685000</v>
      </c>
      <c r="H20" s="10">
        <v>685000</v>
      </c>
      <c r="I20" s="7" t="s">
        <v>13</v>
      </c>
      <c r="J20" s="9" t="s">
        <v>14</v>
      </c>
      <c r="K20" s="1"/>
    </row>
    <row r="21" spans="1:11" x14ac:dyDescent="0.35">
      <c r="A21" s="5">
        <v>900094053</v>
      </c>
      <c r="B21" s="5" t="s">
        <v>11</v>
      </c>
      <c r="C21" s="5" t="s">
        <v>12</v>
      </c>
      <c r="D21" s="5" t="s">
        <v>30</v>
      </c>
      <c r="E21" s="12">
        <v>45140</v>
      </c>
      <c r="F21" s="12">
        <v>45140</v>
      </c>
      <c r="G21" s="10">
        <v>170000</v>
      </c>
      <c r="H21" s="10">
        <v>170000</v>
      </c>
      <c r="I21" s="7" t="s">
        <v>13</v>
      </c>
      <c r="J21" s="9" t="s">
        <v>14</v>
      </c>
      <c r="K21" s="1"/>
    </row>
    <row r="22" spans="1:11" x14ac:dyDescent="0.35">
      <c r="A22" s="5">
        <v>900094053</v>
      </c>
      <c r="B22" s="5" t="s">
        <v>11</v>
      </c>
      <c r="C22" s="5" t="s">
        <v>12</v>
      </c>
      <c r="D22" s="5" t="s">
        <v>31</v>
      </c>
      <c r="E22" s="12">
        <v>45140</v>
      </c>
      <c r="F22" s="12">
        <v>45140</v>
      </c>
      <c r="G22" s="10">
        <v>98500</v>
      </c>
      <c r="H22" s="10">
        <v>98500</v>
      </c>
      <c r="I22" s="7" t="s">
        <v>13</v>
      </c>
      <c r="J22" s="9" t="s">
        <v>14</v>
      </c>
      <c r="K22" s="1"/>
    </row>
    <row r="23" spans="1:11" x14ac:dyDescent="0.35">
      <c r="A23" s="5">
        <v>900094053</v>
      </c>
      <c r="B23" s="5" t="s">
        <v>11</v>
      </c>
      <c r="C23" s="5" t="s">
        <v>12</v>
      </c>
      <c r="D23" s="5" t="s">
        <v>32</v>
      </c>
      <c r="E23" s="12">
        <v>45140</v>
      </c>
      <c r="F23" s="12">
        <v>45140</v>
      </c>
      <c r="G23" s="10">
        <v>160200</v>
      </c>
      <c r="H23" s="10">
        <v>160200</v>
      </c>
      <c r="I23" s="7" t="s">
        <v>13</v>
      </c>
      <c r="J23" s="9" t="s">
        <v>14</v>
      </c>
      <c r="K23" s="1"/>
    </row>
    <row r="24" spans="1:11" x14ac:dyDescent="0.35">
      <c r="A24" s="5">
        <v>900094053</v>
      </c>
      <c r="B24" s="5" t="s">
        <v>11</v>
      </c>
      <c r="C24" s="5" t="s">
        <v>12</v>
      </c>
      <c r="D24" s="5" t="s">
        <v>33</v>
      </c>
      <c r="E24" s="12">
        <v>45140</v>
      </c>
      <c r="F24" s="12">
        <v>45140</v>
      </c>
      <c r="G24" s="10">
        <v>291000</v>
      </c>
      <c r="H24" s="10">
        <v>291000</v>
      </c>
      <c r="I24" s="7" t="s">
        <v>13</v>
      </c>
      <c r="J24" s="9" t="s">
        <v>14</v>
      </c>
      <c r="K24" s="1"/>
    </row>
    <row r="25" spans="1:11" x14ac:dyDescent="0.35">
      <c r="A25" s="5">
        <v>900094053</v>
      </c>
      <c r="B25" s="5" t="s">
        <v>11</v>
      </c>
      <c r="C25" s="5" t="s">
        <v>12</v>
      </c>
      <c r="D25" s="5" t="s">
        <v>34</v>
      </c>
      <c r="E25" s="12">
        <v>45140</v>
      </c>
      <c r="F25" s="12">
        <v>45140</v>
      </c>
      <c r="G25" s="10">
        <v>85000</v>
      </c>
      <c r="H25" s="10">
        <v>85000</v>
      </c>
      <c r="I25" s="7" t="s">
        <v>13</v>
      </c>
      <c r="J25" s="9" t="s">
        <v>14</v>
      </c>
      <c r="K25" s="1"/>
    </row>
    <row r="26" spans="1:11" x14ac:dyDescent="0.35">
      <c r="A26" s="5">
        <v>900094053</v>
      </c>
      <c r="B26" s="5" t="s">
        <v>11</v>
      </c>
      <c r="C26" s="5" t="s">
        <v>12</v>
      </c>
      <c r="D26" s="5" t="s">
        <v>35</v>
      </c>
      <c r="E26" s="12">
        <v>45146</v>
      </c>
      <c r="F26" s="12">
        <v>45146</v>
      </c>
      <c r="G26" s="10">
        <v>160000</v>
      </c>
      <c r="H26" s="10">
        <v>160000</v>
      </c>
      <c r="I26" s="7" t="s">
        <v>13</v>
      </c>
      <c r="J26" s="9" t="s">
        <v>14</v>
      </c>
      <c r="K26" s="1"/>
    </row>
    <row r="27" spans="1:11" x14ac:dyDescent="0.35">
      <c r="A27" s="5">
        <v>900094053</v>
      </c>
      <c r="B27" s="5" t="s">
        <v>11</v>
      </c>
      <c r="C27" s="5" t="s">
        <v>12</v>
      </c>
      <c r="D27" s="5" t="s">
        <v>36</v>
      </c>
      <c r="E27" s="12">
        <v>45146</v>
      </c>
      <c r="F27" s="12">
        <v>45146</v>
      </c>
      <c r="G27" s="10">
        <v>183500</v>
      </c>
      <c r="H27" s="10">
        <v>183500</v>
      </c>
      <c r="I27" s="7" t="s">
        <v>13</v>
      </c>
      <c r="J27" s="9" t="s">
        <v>14</v>
      </c>
      <c r="K27" s="1"/>
    </row>
    <row r="28" spans="1:11" x14ac:dyDescent="0.35">
      <c r="A28" s="5">
        <v>900094053</v>
      </c>
      <c r="B28" s="5" t="s">
        <v>11</v>
      </c>
      <c r="C28" s="5" t="s">
        <v>12</v>
      </c>
      <c r="D28" s="5" t="s">
        <v>37</v>
      </c>
      <c r="E28" s="12">
        <v>45146</v>
      </c>
      <c r="F28" s="12">
        <v>45146</v>
      </c>
      <c r="G28" s="10">
        <v>2150000</v>
      </c>
      <c r="H28" s="10">
        <v>2150000</v>
      </c>
      <c r="I28" s="7" t="s">
        <v>13</v>
      </c>
      <c r="J28" s="9" t="s">
        <v>14</v>
      </c>
      <c r="K28" s="1"/>
    </row>
    <row r="29" spans="1:11" x14ac:dyDescent="0.35">
      <c r="A29" s="5">
        <v>900094053</v>
      </c>
      <c r="B29" s="5" t="s">
        <v>11</v>
      </c>
      <c r="C29" s="5" t="s">
        <v>12</v>
      </c>
      <c r="D29" s="5" t="s">
        <v>38</v>
      </c>
      <c r="E29" s="12">
        <v>45146</v>
      </c>
      <c r="F29" s="12">
        <v>45146</v>
      </c>
      <c r="G29" s="10">
        <v>21500000</v>
      </c>
      <c r="H29" s="10">
        <v>21500000</v>
      </c>
      <c r="I29" s="7" t="s">
        <v>13</v>
      </c>
      <c r="J29" s="9" t="s">
        <v>14</v>
      </c>
      <c r="K29" s="1"/>
    </row>
    <row r="30" spans="1:11" x14ac:dyDescent="0.35">
      <c r="A30" s="5">
        <v>900094053</v>
      </c>
      <c r="B30" s="5" t="s">
        <v>11</v>
      </c>
      <c r="C30" s="5" t="s">
        <v>12</v>
      </c>
      <c r="D30" s="5" t="s">
        <v>39</v>
      </c>
      <c r="E30" s="12">
        <v>45149</v>
      </c>
      <c r="F30" s="12">
        <v>45153</v>
      </c>
      <c r="G30" s="10">
        <v>170000</v>
      </c>
      <c r="H30" s="10">
        <v>170000</v>
      </c>
      <c r="I30" s="7" t="s">
        <v>13</v>
      </c>
      <c r="J30" s="9" t="s">
        <v>14</v>
      </c>
      <c r="K30" s="1"/>
    </row>
    <row r="31" spans="1:11" x14ac:dyDescent="0.35">
      <c r="A31" s="5">
        <v>900094053</v>
      </c>
      <c r="B31" s="5" t="s">
        <v>11</v>
      </c>
      <c r="C31" s="5" t="s">
        <v>12</v>
      </c>
      <c r="D31" s="5" t="s">
        <v>40</v>
      </c>
      <c r="E31" s="12">
        <v>45149</v>
      </c>
      <c r="F31" s="12">
        <v>45153</v>
      </c>
      <c r="G31" s="10">
        <v>26200000</v>
      </c>
      <c r="H31" s="10">
        <v>26200000</v>
      </c>
      <c r="I31" s="7" t="s">
        <v>13</v>
      </c>
      <c r="J31" s="9" t="s">
        <v>14</v>
      </c>
      <c r="K31" s="1"/>
    </row>
    <row r="32" spans="1:11" x14ac:dyDescent="0.35">
      <c r="A32" s="5">
        <v>900094053</v>
      </c>
      <c r="B32" s="5" t="s">
        <v>11</v>
      </c>
      <c r="C32" s="5" t="s">
        <v>12</v>
      </c>
      <c r="D32" s="5" t="s">
        <v>41</v>
      </c>
      <c r="E32" s="12">
        <v>45153</v>
      </c>
      <c r="F32" s="12">
        <v>45153</v>
      </c>
      <c r="G32" s="10">
        <v>5400000</v>
      </c>
      <c r="H32" s="10">
        <v>5400000</v>
      </c>
      <c r="I32" s="7" t="s">
        <v>13</v>
      </c>
      <c r="J32" s="9" t="s">
        <v>14</v>
      </c>
      <c r="K32" s="1"/>
    </row>
    <row r="33" spans="1:11" x14ac:dyDescent="0.35">
      <c r="A33" s="5">
        <v>900094053</v>
      </c>
      <c r="B33" s="5" t="s">
        <v>11</v>
      </c>
      <c r="C33" s="5" t="s">
        <v>12</v>
      </c>
      <c r="D33" s="5" t="s">
        <v>42</v>
      </c>
      <c r="E33" s="12">
        <v>45153</v>
      </c>
      <c r="F33" s="12">
        <v>45153</v>
      </c>
      <c r="G33" s="10">
        <v>2450000</v>
      </c>
      <c r="H33" s="10">
        <v>2450000</v>
      </c>
      <c r="I33" s="7" t="s">
        <v>13</v>
      </c>
      <c r="J33" s="9" t="s">
        <v>14</v>
      </c>
      <c r="K33" s="1"/>
    </row>
    <row r="34" spans="1:11" x14ac:dyDescent="0.35">
      <c r="A34" s="5">
        <v>900094053</v>
      </c>
      <c r="B34" s="5" t="s">
        <v>11</v>
      </c>
      <c r="C34" s="5" t="s">
        <v>12</v>
      </c>
      <c r="D34" s="5" t="s">
        <v>45</v>
      </c>
      <c r="E34" s="12">
        <v>45180</v>
      </c>
      <c r="F34" s="12">
        <v>45181</v>
      </c>
      <c r="G34" s="10">
        <v>34500</v>
      </c>
      <c r="H34" s="10">
        <v>34500</v>
      </c>
      <c r="I34" s="7" t="s">
        <v>13</v>
      </c>
      <c r="J34" s="9" t="s">
        <v>14</v>
      </c>
      <c r="K34" s="1"/>
    </row>
    <row r="35" spans="1:11" x14ac:dyDescent="0.35">
      <c r="A35" s="5">
        <v>900094053</v>
      </c>
      <c r="B35" s="5" t="s">
        <v>11</v>
      </c>
      <c r="C35" s="5" t="s">
        <v>12</v>
      </c>
      <c r="D35" s="5" t="s">
        <v>46</v>
      </c>
      <c r="E35" s="12">
        <v>45180</v>
      </c>
      <c r="F35" s="12">
        <v>45181</v>
      </c>
      <c r="G35" s="10">
        <v>2350000</v>
      </c>
      <c r="H35" s="10">
        <v>2350000</v>
      </c>
      <c r="I35" s="7" t="s">
        <v>13</v>
      </c>
      <c r="J35" s="9" t="s">
        <v>14</v>
      </c>
      <c r="K35" s="1"/>
    </row>
    <row r="36" spans="1:11" x14ac:dyDescent="0.35">
      <c r="A36" s="5">
        <v>900094053</v>
      </c>
      <c r="B36" s="5" t="s">
        <v>11</v>
      </c>
      <c r="C36" s="5" t="s">
        <v>12</v>
      </c>
      <c r="D36" s="5" t="s">
        <v>47</v>
      </c>
      <c r="E36" s="12">
        <v>45180</v>
      </c>
      <c r="F36" s="12">
        <v>45181</v>
      </c>
      <c r="G36" s="10">
        <v>27500000</v>
      </c>
      <c r="H36" s="10">
        <v>27500000</v>
      </c>
      <c r="I36" s="7" t="s">
        <v>13</v>
      </c>
      <c r="J36" s="9" t="s">
        <v>14</v>
      </c>
      <c r="K36" s="1"/>
    </row>
    <row r="37" spans="1:11" x14ac:dyDescent="0.35">
      <c r="A37" s="5">
        <v>900094053</v>
      </c>
      <c r="B37" s="5" t="s">
        <v>11</v>
      </c>
      <c r="C37" s="5" t="s">
        <v>12</v>
      </c>
      <c r="D37" s="5" t="s">
        <v>48</v>
      </c>
      <c r="E37" s="12">
        <v>45184</v>
      </c>
      <c r="F37" s="12">
        <v>45239</v>
      </c>
      <c r="G37" s="10">
        <v>1800000</v>
      </c>
      <c r="H37" s="10">
        <v>1800000</v>
      </c>
      <c r="I37" s="7" t="s">
        <v>13</v>
      </c>
      <c r="J37" s="9" t="s">
        <v>14</v>
      </c>
      <c r="K37" s="1"/>
    </row>
    <row r="38" spans="1:11" x14ac:dyDescent="0.35">
      <c r="A38" s="5">
        <v>900094053</v>
      </c>
      <c r="B38" s="5" t="s">
        <v>11</v>
      </c>
      <c r="C38" s="5" t="s">
        <v>12</v>
      </c>
      <c r="D38" s="5" t="s">
        <v>49</v>
      </c>
      <c r="E38" s="12">
        <v>45184</v>
      </c>
      <c r="F38" s="12">
        <v>45184</v>
      </c>
      <c r="G38" s="10">
        <v>23000000</v>
      </c>
      <c r="H38" s="10">
        <v>23000000</v>
      </c>
      <c r="I38" s="7" t="s">
        <v>13</v>
      </c>
      <c r="J38" s="9" t="s">
        <v>14</v>
      </c>
      <c r="K38" s="1"/>
    </row>
    <row r="39" spans="1:11" x14ac:dyDescent="0.35">
      <c r="A39" s="5">
        <v>900094053</v>
      </c>
      <c r="B39" s="5" t="s">
        <v>11</v>
      </c>
      <c r="C39" s="5" t="s">
        <v>12</v>
      </c>
      <c r="D39" s="5" t="s">
        <v>52</v>
      </c>
      <c r="E39" s="12">
        <v>45208</v>
      </c>
      <c r="F39" s="12">
        <v>45212</v>
      </c>
      <c r="G39" s="10">
        <v>25000</v>
      </c>
      <c r="H39" s="10">
        <v>25000</v>
      </c>
      <c r="I39" s="7" t="s">
        <v>13</v>
      </c>
      <c r="J39" s="9" t="s">
        <v>14</v>
      </c>
      <c r="K39" s="1"/>
    </row>
    <row r="40" spans="1:11" x14ac:dyDescent="0.35">
      <c r="A40" s="5">
        <v>900094053</v>
      </c>
      <c r="B40" s="5" t="s">
        <v>11</v>
      </c>
      <c r="C40" s="5" t="s">
        <v>12</v>
      </c>
      <c r="D40" s="5" t="s">
        <v>53</v>
      </c>
      <c r="E40" s="12">
        <v>45208</v>
      </c>
      <c r="F40" s="12">
        <v>45212</v>
      </c>
      <c r="G40" s="10">
        <v>85000</v>
      </c>
      <c r="H40" s="10">
        <v>85000</v>
      </c>
      <c r="I40" s="7" t="s">
        <v>13</v>
      </c>
      <c r="J40" s="9" t="s">
        <v>14</v>
      </c>
      <c r="K40" s="1"/>
    </row>
    <row r="41" spans="1:11" x14ac:dyDescent="0.35">
      <c r="A41" s="5">
        <v>900094053</v>
      </c>
      <c r="B41" s="5" t="s">
        <v>11</v>
      </c>
      <c r="C41" s="5" t="s">
        <v>12</v>
      </c>
      <c r="D41" s="5" t="s">
        <v>54</v>
      </c>
      <c r="E41" s="12">
        <v>45208</v>
      </c>
      <c r="F41" s="12">
        <v>45212</v>
      </c>
      <c r="G41" s="10">
        <v>125000</v>
      </c>
      <c r="H41" s="10">
        <v>125000</v>
      </c>
      <c r="I41" s="7" t="s">
        <v>13</v>
      </c>
      <c r="J41" s="9" t="s">
        <v>14</v>
      </c>
      <c r="K41" s="1"/>
    </row>
    <row r="42" spans="1:11" x14ac:dyDescent="0.35">
      <c r="A42" s="5">
        <v>900094053</v>
      </c>
      <c r="B42" s="5" t="s">
        <v>11</v>
      </c>
      <c r="C42" s="5" t="s">
        <v>12</v>
      </c>
      <c r="D42" s="5" t="s">
        <v>55</v>
      </c>
      <c r="E42" s="12">
        <v>45208</v>
      </c>
      <c r="F42" s="12">
        <v>45212</v>
      </c>
      <c r="G42" s="10">
        <v>37000</v>
      </c>
      <c r="H42" s="10">
        <v>37000</v>
      </c>
      <c r="I42" s="7" t="s">
        <v>13</v>
      </c>
      <c r="J42" s="9" t="s">
        <v>14</v>
      </c>
      <c r="K42" s="1"/>
    </row>
    <row r="43" spans="1:11" x14ac:dyDescent="0.35">
      <c r="A43" s="5">
        <v>900094053</v>
      </c>
      <c r="B43" s="5" t="s">
        <v>11</v>
      </c>
      <c r="C43" s="5" t="s">
        <v>12</v>
      </c>
      <c r="D43" s="5" t="s">
        <v>56</v>
      </c>
      <c r="E43" s="12">
        <v>45208</v>
      </c>
      <c r="F43" s="12">
        <v>45212</v>
      </c>
      <c r="G43" s="10">
        <v>50000</v>
      </c>
      <c r="H43" s="10">
        <v>50000</v>
      </c>
      <c r="I43" s="7" t="s">
        <v>13</v>
      </c>
      <c r="J43" s="9" t="s">
        <v>14</v>
      </c>
      <c r="K43" s="1"/>
    </row>
    <row r="44" spans="1:11" x14ac:dyDescent="0.35">
      <c r="A44" s="5">
        <v>900094053</v>
      </c>
      <c r="B44" s="5" t="s">
        <v>11</v>
      </c>
      <c r="C44" s="5" t="s">
        <v>12</v>
      </c>
      <c r="D44" s="5" t="s">
        <v>57</v>
      </c>
      <c r="E44" s="12">
        <v>45208</v>
      </c>
      <c r="F44" s="12">
        <v>45212</v>
      </c>
      <c r="G44" s="10">
        <v>93897</v>
      </c>
      <c r="H44" s="10">
        <v>93897</v>
      </c>
      <c r="I44" s="7" t="s">
        <v>13</v>
      </c>
      <c r="J44" s="9" t="s">
        <v>14</v>
      </c>
      <c r="K44" s="1"/>
    </row>
    <row r="45" spans="1:11" x14ac:dyDescent="0.35">
      <c r="A45" s="5">
        <v>900094053</v>
      </c>
      <c r="B45" s="5" t="s">
        <v>11</v>
      </c>
      <c r="C45" s="5" t="s">
        <v>12</v>
      </c>
      <c r="D45" s="5" t="s">
        <v>58</v>
      </c>
      <c r="E45" s="12">
        <v>45209</v>
      </c>
      <c r="F45" s="12">
        <v>45212</v>
      </c>
      <c r="G45" s="10">
        <v>4297200</v>
      </c>
      <c r="H45" s="10">
        <v>4297200</v>
      </c>
      <c r="I45" s="7" t="s">
        <v>13</v>
      </c>
      <c r="J45" s="9" t="s">
        <v>14</v>
      </c>
      <c r="K45" s="1"/>
    </row>
    <row r="46" spans="1:11" x14ac:dyDescent="0.35">
      <c r="A46" s="5">
        <v>900094053</v>
      </c>
      <c r="B46" s="5" t="s">
        <v>11</v>
      </c>
      <c r="C46" s="5" t="s">
        <v>12</v>
      </c>
      <c r="D46" s="5" t="s">
        <v>59</v>
      </c>
      <c r="E46" s="12">
        <v>45209</v>
      </c>
      <c r="F46" s="12">
        <v>45212</v>
      </c>
      <c r="G46" s="10">
        <v>170000</v>
      </c>
      <c r="H46" s="10">
        <v>170000</v>
      </c>
      <c r="I46" s="7" t="s">
        <v>13</v>
      </c>
      <c r="J46" s="9" t="s">
        <v>14</v>
      </c>
      <c r="K46" s="1"/>
    </row>
    <row r="47" spans="1:11" x14ac:dyDescent="0.35">
      <c r="A47" s="5">
        <v>900094053</v>
      </c>
      <c r="B47" s="5" t="s">
        <v>11</v>
      </c>
      <c r="C47" s="5" t="s">
        <v>12</v>
      </c>
      <c r="D47" s="5" t="s">
        <v>60</v>
      </c>
      <c r="E47" s="12">
        <v>45211</v>
      </c>
      <c r="F47" s="12">
        <v>45231</v>
      </c>
      <c r="G47" s="10">
        <v>18500000</v>
      </c>
      <c r="H47" s="10">
        <v>18500000</v>
      </c>
      <c r="I47" s="7" t="s">
        <v>13</v>
      </c>
      <c r="J47" s="9" t="s">
        <v>14</v>
      </c>
      <c r="K47" s="1"/>
    </row>
    <row r="48" spans="1:11" x14ac:dyDescent="0.35">
      <c r="A48" s="5">
        <v>900094053</v>
      </c>
      <c r="B48" s="5" t="s">
        <v>11</v>
      </c>
      <c r="C48" s="5" t="s">
        <v>12</v>
      </c>
      <c r="D48" s="5" t="s">
        <v>61</v>
      </c>
      <c r="E48" s="12">
        <v>45237</v>
      </c>
      <c r="F48" s="12">
        <v>45245</v>
      </c>
      <c r="G48" s="10">
        <v>1800000</v>
      </c>
      <c r="H48" s="10">
        <v>1800000</v>
      </c>
      <c r="I48" s="7" t="s">
        <v>13</v>
      </c>
      <c r="J48" s="9" t="s">
        <v>14</v>
      </c>
      <c r="K48" s="1"/>
    </row>
    <row r="49" spans="1:11" x14ac:dyDescent="0.35">
      <c r="A49" s="5">
        <v>900094053</v>
      </c>
      <c r="B49" s="5" t="s">
        <v>11</v>
      </c>
      <c r="C49" s="5" t="s">
        <v>12</v>
      </c>
      <c r="D49" s="5" t="s">
        <v>62</v>
      </c>
      <c r="E49" s="12">
        <v>45238</v>
      </c>
      <c r="F49" s="12">
        <v>45245</v>
      </c>
      <c r="G49" s="10">
        <v>115000</v>
      </c>
      <c r="H49" s="10">
        <v>115000</v>
      </c>
      <c r="I49" s="7" t="s">
        <v>13</v>
      </c>
      <c r="J49" s="9" t="s">
        <v>14</v>
      </c>
      <c r="K49" s="1"/>
    </row>
    <row r="50" spans="1:11" x14ac:dyDescent="0.35">
      <c r="A50" s="5">
        <v>900094053</v>
      </c>
      <c r="B50" s="5" t="s">
        <v>11</v>
      </c>
      <c r="C50" s="5" t="s">
        <v>12</v>
      </c>
      <c r="D50" s="5" t="s">
        <v>63</v>
      </c>
      <c r="E50" s="12">
        <v>45238</v>
      </c>
      <c r="F50" s="12">
        <v>45245</v>
      </c>
      <c r="G50" s="10">
        <v>85000</v>
      </c>
      <c r="H50" s="10">
        <v>85000</v>
      </c>
      <c r="I50" s="7" t="s">
        <v>13</v>
      </c>
      <c r="J50" s="9" t="s">
        <v>14</v>
      </c>
      <c r="K50" s="1"/>
    </row>
    <row r="51" spans="1:11" x14ac:dyDescent="0.35">
      <c r="A51" s="5">
        <v>900094053</v>
      </c>
      <c r="B51" s="5" t="s">
        <v>11</v>
      </c>
      <c r="C51" s="5" t="s">
        <v>12</v>
      </c>
      <c r="D51" s="5" t="s">
        <v>64</v>
      </c>
      <c r="E51" s="12">
        <v>45238</v>
      </c>
      <c r="F51" s="12">
        <v>45245</v>
      </c>
      <c r="G51" s="10">
        <v>37000</v>
      </c>
      <c r="H51" s="10">
        <v>37000</v>
      </c>
      <c r="I51" s="7" t="s">
        <v>13</v>
      </c>
      <c r="J51" s="9" t="s">
        <v>14</v>
      </c>
      <c r="K51" s="1"/>
    </row>
    <row r="52" spans="1:11" x14ac:dyDescent="0.35">
      <c r="A52" s="5">
        <v>900094053</v>
      </c>
      <c r="B52" s="5" t="s">
        <v>11</v>
      </c>
      <c r="C52" s="5" t="s">
        <v>12</v>
      </c>
      <c r="D52" s="5" t="s">
        <v>65</v>
      </c>
      <c r="E52" s="12">
        <v>45238</v>
      </c>
      <c r="F52" s="12">
        <v>45245</v>
      </c>
      <c r="G52" s="10">
        <v>170000</v>
      </c>
      <c r="H52" s="10">
        <v>170000</v>
      </c>
      <c r="I52" s="7" t="s">
        <v>13</v>
      </c>
      <c r="J52" s="9" t="s">
        <v>14</v>
      </c>
      <c r="K52" s="1"/>
    </row>
    <row r="53" spans="1:11" x14ac:dyDescent="0.35">
      <c r="A53" s="5">
        <v>900094053</v>
      </c>
      <c r="B53" s="5" t="s">
        <v>11</v>
      </c>
      <c r="C53" s="5" t="s">
        <v>12</v>
      </c>
      <c r="D53" s="5" t="s">
        <v>66</v>
      </c>
      <c r="E53" s="12">
        <v>45238</v>
      </c>
      <c r="F53" s="12">
        <v>45245</v>
      </c>
      <c r="G53" s="10">
        <v>18500</v>
      </c>
      <c r="H53" s="10">
        <v>18500</v>
      </c>
      <c r="I53" s="7" t="s">
        <v>13</v>
      </c>
      <c r="J53" s="9" t="s">
        <v>14</v>
      </c>
      <c r="K53" s="1"/>
    </row>
    <row r="54" spans="1:11" x14ac:dyDescent="0.35">
      <c r="A54" s="5">
        <v>900094053</v>
      </c>
      <c r="B54" s="5" t="s">
        <v>11</v>
      </c>
      <c r="C54" s="5" t="s">
        <v>12</v>
      </c>
      <c r="D54" s="5" t="s">
        <v>67</v>
      </c>
      <c r="E54" s="12">
        <v>45238</v>
      </c>
      <c r="F54" s="12">
        <v>45245</v>
      </c>
      <c r="G54" s="10">
        <v>85000</v>
      </c>
      <c r="H54" s="10">
        <v>85000</v>
      </c>
      <c r="I54" s="7" t="s">
        <v>13</v>
      </c>
      <c r="J54" s="9" t="s">
        <v>14</v>
      </c>
      <c r="K54" s="1"/>
    </row>
    <row r="55" spans="1:11" x14ac:dyDescent="0.35">
      <c r="A55" s="5">
        <v>900094053</v>
      </c>
      <c r="B55" s="5" t="s">
        <v>11</v>
      </c>
      <c r="C55" s="5" t="s">
        <v>12</v>
      </c>
      <c r="D55" s="5" t="s">
        <v>68</v>
      </c>
      <c r="E55" s="12">
        <v>45238</v>
      </c>
      <c r="F55" s="12">
        <v>45245</v>
      </c>
      <c r="G55" s="10">
        <v>170000</v>
      </c>
      <c r="H55" s="10">
        <v>170000</v>
      </c>
      <c r="I55" s="7" t="s">
        <v>13</v>
      </c>
      <c r="J55" s="9" t="s">
        <v>14</v>
      </c>
      <c r="K55" s="1"/>
    </row>
    <row r="56" spans="1:11" x14ac:dyDescent="0.35">
      <c r="A56" s="5">
        <v>900094053</v>
      </c>
      <c r="B56" s="5" t="s">
        <v>11</v>
      </c>
      <c r="C56" s="5" t="s">
        <v>12</v>
      </c>
      <c r="D56" s="5" t="s">
        <v>69</v>
      </c>
      <c r="E56" s="12">
        <v>45238</v>
      </c>
      <c r="F56" s="12">
        <v>45272</v>
      </c>
      <c r="G56" s="10">
        <v>680000</v>
      </c>
      <c r="H56" s="10">
        <v>680000</v>
      </c>
      <c r="I56" s="7" t="s">
        <v>13</v>
      </c>
      <c r="J56" s="9" t="s">
        <v>14</v>
      </c>
      <c r="K56" s="1"/>
    </row>
    <row r="57" spans="1:11" x14ac:dyDescent="0.35">
      <c r="A57" s="5">
        <v>900094053</v>
      </c>
      <c r="B57" s="5" t="s">
        <v>11</v>
      </c>
      <c r="C57" s="5" t="s">
        <v>12</v>
      </c>
      <c r="D57" s="5" t="s">
        <v>70</v>
      </c>
      <c r="E57" s="12">
        <v>45238</v>
      </c>
      <c r="F57" s="12">
        <v>45245</v>
      </c>
      <c r="G57" s="10">
        <v>145000</v>
      </c>
      <c r="H57" s="10">
        <v>145000</v>
      </c>
      <c r="I57" s="7" t="s">
        <v>13</v>
      </c>
      <c r="J57" s="9" t="s">
        <v>14</v>
      </c>
      <c r="K57" s="1"/>
    </row>
    <row r="58" spans="1:11" x14ac:dyDescent="0.35">
      <c r="A58" s="5">
        <v>900094053</v>
      </c>
      <c r="B58" s="5" t="s">
        <v>11</v>
      </c>
      <c r="C58" s="5" t="s">
        <v>12</v>
      </c>
      <c r="D58" s="5" t="s">
        <v>71</v>
      </c>
      <c r="E58" s="12">
        <v>45238</v>
      </c>
      <c r="F58" s="12">
        <v>45245</v>
      </c>
      <c r="G58" s="10">
        <v>125000</v>
      </c>
      <c r="H58" s="10">
        <v>125000</v>
      </c>
      <c r="I58" s="7" t="s">
        <v>13</v>
      </c>
      <c r="J58" s="9" t="s">
        <v>14</v>
      </c>
      <c r="K58" s="1"/>
    </row>
    <row r="59" spans="1:11" x14ac:dyDescent="0.35">
      <c r="A59" s="5">
        <v>900094053</v>
      </c>
      <c r="B59" s="5" t="s">
        <v>11</v>
      </c>
      <c r="C59" s="5" t="s">
        <v>12</v>
      </c>
      <c r="D59" s="5" t="s">
        <v>72</v>
      </c>
      <c r="E59" s="12">
        <v>45240</v>
      </c>
      <c r="F59" s="12">
        <v>45272</v>
      </c>
      <c r="G59" s="10">
        <v>90000</v>
      </c>
      <c r="H59" s="10">
        <v>90000</v>
      </c>
      <c r="I59" s="7" t="s">
        <v>13</v>
      </c>
      <c r="J59" s="9" t="s">
        <v>14</v>
      </c>
      <c r="K59" s="1"/>
    </row>
    <row r="60" spans="1:11" x14ac:dyDescent="0.35">
      <c r="A60" s="5">
        <v>900094053</v>
      </c>
      <c r="B60" s="5" t="s">
        <v>11</v>
      </c>
      <c r="C60" s="5" t="s">
        <v>12</v>
      </c>
      <c r="D60" s="5" t="s">
        <v>73</v>
      </c>
      <c r="E60" s="12">
        <v>45244</v>
      </c>
      <c r="F60" s="12">
        <v>45245</v>
      </c>
      <c r="G60" s="10">
        <v>1700000</v>
      </c>
      <c r="H60" s="10">
        <v>1700000</v>
      </c>
      <c r="I60" s="7" t="s">
        <v>13</v>
      </c>
      <c r="J60" s="9" t="s">
        <v>14</v>
      </c>
      <c r="K60" s="1"/>
    </row>
    <row r="61" spans="1:11" x14ac:dyDescent="0.35">
      <c r="A61" s="5">
        <v>900094053</v>
      </c>
      <c r="B61" s="5" t="s">
        <v>11</v>
      </c>
      <c r="C61" s="5" t="s">
        <v>12</v>
      </c>
      <c r="D61" s="5" t="s">
        <v>74</v>
      </c>
      <c r="E61" s="12">
        <v>45262</v>
      </c>
      <c r="F61" s="12">
        <v>45274</v>
      </c>
      <c r="G61" s="10">
        <v>37000</v>
      </c>
      <c r="H61" s="10">
        <v>37000</v>
      </c>
      <c r="I61" s="7" t="s">
        <v>13</v>
      </c>
      <c r="J61" s="9" t="s">
        <v>14</v>
      </c>
      <c r="K61" s="1"/>
    </row>
    <row r="62" spans="1:11" x14ac:dyDescent="0.35">
      <c r="A62" s="5">
        <v>900094053</v>
      </c>
      <c r="B62" s="5" t="s">
        <v>11</v>
      </c>
      <c r="C62" s="5" t="s">
        <v>12</v>
      </c>
      <c r="D62" s="5" t="s">
        <v>75</v>
      </c>
      <c r="E62" s="12">
        <v>45262</v>
      </c>
      <c r="F62" s="12">
        <v>45274</v>
      </c>
      <c r="G62" s="10">
        <v>193500</v>
      </c>
      <c r="H62" s="10">
        <v>193500</v>
      </c>
      <c r="I62" s="7" t="s">
        <v>13</v>
      </c>
      <c r="J62" s="9" t="s">
        <v>14</v>
      </c>
      <c r="K62" s="1"/>
    </row>
    <row r="63" spans="1:11" x14ac:dyDescent="0.35">
      <c r="A63" s="5">
        <v>900094053</v>
      </c>
      <c r="B63" s="5" t="s">
        <v>11</v>
      </c>
      <c r="C63" s="5" t="s">
        <v>12</v>
      </c>
      <c r="D63" s="5" t="s">
        <v>76</v>
      </c>
      <c r="E63" s="12">
        <v>45262</v>
      </c>
      <c r="F63" s="12">
        <v>45274</v>
      </c>
      <c r="G63" s="10">
        <v>75000</v>
      </c>
      <c r="H63" s="10">
        <v>75000</v>
      </c>
      <c r="I63" s="7" t="s">
        <v>13</v>
      </c>
      <c r="J63" s="9" t="s">
        <v>14</v>
      </c>
      <c r="K63" s="1"/>
    </row>
    <row r="64" spans="1:11" x14ac:dyDescent="0.35">
      <c r="A64" s="5">
        <v>900094053</v>
      </c>
      <c r="B64" s="5" t="s">
        <v>11</v>
      </c>
      <c r="C64" s="5" t="s">
        <v>12</v>
      </c>
      <c r="D64" s="5" t="s">
        <v>77</v>
      </c>
      <c r="E64" s="12">
        <v>45262</v>
      </c>
      <c r="F64" s="12">
        <v>45274</v>
      </c>
      <c r="G64" s="10">
        <v>277400</v>
      </c>
      <c r="H64" s="10">
        <v>277400</v>
      </c>
      <c r="I64" s="7" t="s">
        <v>13</v>
      </c>
      <c r="J64" s="9" t="s">
        <v>14</v>
      </c>
      <c r="K64" s="1"/>
    </row>
    <row r="65" spans="1:11" x14ac:dyDescent="0.35">
      <c r="A65" s="5">
        <v>900094053</v>
      </c>
      <c r="B65" s="5" t="s">
        <v>11</v>
      </c>
      <c r="C65" s="5" t="s">
        <v>12</v>
      </c>
      <c r="D65" s="5" t="s">
        <v>78</v>
      </c>
      <c r="E65" s="12">
        <v>45262</v>
      </c>
      <c r="F65" s="12">
        <v>45274</v>
      </c>
      <c r="G65" s="10">
        <v>125000</v>
      </c>
      <c r="H65" s="10">
        <v>125000</v>
      </c>
      <c r="I65" s="7" t="s">
        <v>13</v>
      </c>
      <c r="J65" s="9" t="s">
        <v>14</v>
      </c>
      <c r="K65" s="1"/>
    </row>
    <row r="66" spans="1:11" x14ac:dyDescent="0.35">
      <c r="A66" s="5">
        <v>900094053</v>
      </c>
      <c r="B66" s="5" t="s">
        <v>11</v>
      </c>
      <c r="C66" s="5" t="s">
        <v>12</v>
      </c>
      <c r="D66" s="5" t="s">
        <v>79</v>
      </c>
      <c r="E66" s="12">
        <v>45262</v>
      </c>
      <c r="F66" s="12">
        <v>45274</v>
      </c>
      <c r="G66" s="10">
        <v>183500</v>
      </c>
      <c r="H66" s="10">
        <v>183500</v>
      </c>
      <c r="I66" s="7" t="s">
        <v>13</v>
      </c>
      <c r="J66" s="9" t="s">
        <v>14</v>
      </c>
      <c r="K66" s="1"/>
    </row>
    <row r="67" spans="1:11" x14ac:dyDescent="0.35">
      <c r="A67" s="5">
        <v>900094053</v>
      </c>
      <c r="B67" s="5" t="s">
        <v>11</v>
      </c>
      <c r="C67" s="5" t="s">
        <v>12</v>
      </c>
      <c r="D67" s="5" t="s">
        <v>80</v>
      </c>
      <c r="E67" s="12">
        <v>45262</v>
      </c>
      <c r="F67" s="12">
        <v>45274</v>
      </c>
      <c r="G67" s="10">
        <v>24395</v>
      </c>
      <c r="H67" s="10">
        <v>24395</v>
      </c>
      <c r="I67" s="7" t="s">
        <v>13</v>
      </c>
      <c r="J67" s="9" t="s">
        <v>14</v>
      </c>
      <c r="K67" s="1"/>
    </row>
    <row r="68" spans="1:11" x14ac:dyDescent="0.35">
      <c r="A68" s="5">
        <v>900094053</v>
      </c>
      <c r="B68" s="5" t="s">
        <v>11</v>
      </c>
      <c r="C68" s="5" t="s">
        <v>12</v>
      </c>
      <c r="D68" s="5" t="s">
        <v>81</v>
      </c>
      <c r="E68" s="12">
        <v>45262</v>
      </c>
      <c r="F68" s="12">
        <v>45274</v>
      </c>
      <c r="G68" s="10">
        <v>44030</v>
      </c>
      <c r="H68" s="10">
        <v>44030</v>
      </c>
      <c r="I68" s="7" t="s">
        <v>13</v>
      </c>
      <c r="J68" s="9" t="s">
        <v>14</v>
      </c>
      <c r="K68" s="1"/>
    </row>
    <row r="69" spans="1:11" x14ac:dyDescent="0.35">
      <c r="A69" s="5">
        <v>900094053</v>
      </c>
      <c r="B69" s="5" t="s">
        <v>11</v>
      </c>
      <c r="C69" s="5" t="s">
        <v>12</v>
      </c>
      <c r="D69" s="5" t="s">
        <v>82</v>
      </c>
      <c r="E69" s="12">
        <v>45262</v>
      </c>
      <c r="F69" s="12">
        <v>45274</v>
      </c>
      <c r="G69" s="10">
        <v>34500</v>
      </c>
      <c r="H69" s="10">
        <v>34500</v>
      </c>
      <c r="I69" s="7" t="s">
        <v>13</v>
      </c>
      <c r="J69" s="9" t="s">
        <v>14</v>
      </c>
      <c r="K69" s="1"/>
    </row>
    <row r="70" spans="1:11" x14ac:dyDescent="0.35">
      <c r="A70" s="5">
        <v>900094053</v>
      </c>
      <c r="B70" s="5" t="s">
        <v>11</v>
      </c>
      <c r="C70" s="5" t="s">
        <v>12</v>
      </c>
      <c r="D70" s="5" t="s">
        <v>83</v>
      </c>
      <c r="E70" s="12">
        <v>45262</v>
      </c>
      <c r="F70" s="12">
        <v>45274</v>
      </c>
      <c r="G70" s="10">
        <v>110625</v>
      </c>
      <c r="H70" s="10">
        <v>110625</v>
      </c>
      <c r="I70" s="7" t="s">
        <v>13</v>
      </c>
      <c r="J70" s="9" t="s">
        <v>14</v>
      </c>
      <c r="K70" s="1"/>
    </row>
    <row r="71" spans="1:11" x14ac:dyDescent="0.35">
      <c r="A71" s="5">
        <v>900094053</v>
      </c>
      <c r="B71" s="5" t="s">
        <v>11</v>
      </c>
      <c r="C71" s="5" t="s">
        <v>12</v>
      </c>
      <c r="D71" s="5" t="s">
        <v>84</v>
      </c>
      <c r="E71" s="12">
        <v>45262</v>
      </c>
      <c r="F71" s="12">
        <v>45274</v>
      </c>
      <c r="G71" s="10">
        <v>18500</v>
      </c>
      <c r="H71" s="10">
        <v>18500</v>
      </c>
      <c r="I71" s="7" t="s">
        <v>13</v>
      </c>
      <c r="J71" s="9" t="s">
        <v>14</v>
      </c>
      <c r="K71" s="1"/>
    </row>
    <row r="72" spans="1:11" x14ac:dyDescent="0.35">
      <c r="A72" s="5">
        <v>900094053</v>
      </c>
      <c r="B72" s="5" t="s">
        <v>11</v>
      </c>
      <c r="C72" s="5" t="s">
        <v>12</v>
      </c>
      <c r="D72" s="5" t="s">
        <v>85</v>
      </c>
      <c r="E72" s="12">
        <v>45262</v>
      </c>
      <c r="F72" s="12">
        <v>45274</v>
      </c>
      <c r="G72" s="10">
        <v>5495417</v>
      </c>
      <c r="H72" s="10">
        <v>5495417</v>
      </c>
      <c r="I72" s="7" t="s">
        <v>13</v>
      </c>
      <c r="J72" s="9" t="s">
        <v>14</v>
      </c>
      <c r="K72" s="1"/>
    </row>
    <row r="73" spans="1:11" x14ac:dyDescent="0.35">
      <c r="A73" s="5">
        <v>900094053</v>
      </c>
      <c r="B73" s="5" t="s">
        <v>11</v>
      </c>
      <c r="C73" s="5" t="s">
        <v>12</v>
      </c>
      <c r="D73" s="5" t="s">
        <v>86</v>
      </c>
      <c r="E73" s="12">
        <v>45262</v>
      </c>
      <c r="F73" s="12">
        <v>45274</v>
      </c>
      <c r="G73" s="10">
        <v>170000</v>
      </c>
      <c r="H73" s="10">
        <v>170000</v>
      </c>
      <c r="I73" s="7" t="s">
        <v>13</v>
      </c>
      <c r="J73" s="9" t="s">
        <v>14</v>
      </c>
      <c r="K73" s="1"/>
    </row>
    <row r="74" spans="1:11" x14ac:dyDescent="0.35">
      <c r="A74" s="5">
        <v>900094053</v>
      </c>
      <c r="B74" s="5" t="s">
        <v>11</v>
      </c>
      <c r="C74" s="5" t="s">
        <v>12</v>
      </c>
      <c r="D74" s="5" t="s">
        <v>87</v>
      </c>
      <c r="E74" s="12">
        <v>45262</v>
      </c>
      <c r="F74" s="12">
        <v>45274</v>
      </c>
      <c r="G74" s="10">
        <v>170000</v>
      </c>
      <c r="H74" s="10">
        <v>170000</v>
      </c>
      <c r="I74" s="7" t="s">
        <v>13</v>
      </c>
      <c r="J74" s="9" t="s">
        <v>14</v>
      </c>
      <c r="K74" s="1"/>
    </row>
    <row r="75" spans="1:11" x14ac:dyDescent="0.35">
      <c r="A75" s="5">
        <v>900094053</v>
      </c>
      <c r="B75" s="5" t="s">
        <v>11</v>
      </c>
      <c r="C75" s="5" t="s">
        <v>12</v>
      </c>
      <c r="D75" s="5" t="s">
        <v>88</v>
      </c>
      <c r="E75" s="12">
        <v>45264</v>
      </c>
      <c r="F75" s="12">
        <v>45274</v>
      </c>
      <c r="G75" s="13">
        <v>31000</v>
      </c>
      <c r="H75" s="13">
        <v>31000</v>
      </c>
      <c r="I75" s="7" t="s">
        <v>13</v>
      </c>
      <c r="J75" s="9" t="s">
        <v>14</v>
      </c>
      <c r="K75" s="1"/>
    </row>
    <row r="76" spans="1:11" x14ac:dyDescent="0.35">
      <c r="A76" s="5">
        <v>900094053</v>
      </c>
      <c r="B76" s="5" t="s">
        <v>11</v>
      </c>
      <c r="C76" s="5" t="s">
        <v>12</v>
      </c>
      <c r="D76" s="5" t="s">
        <v>89</v>
      </c>
      <c r="E76" s="12">
        <v>45264</v>
      </c>
      <c r="F76" s="12">
        <v>45274</v>
      </c>
      <c r="G76" s="13">
        <v>160225</v>
      </c>
      <c r="H76" s="13">
        <v>160225</v>
      </c>
      <c r="I76" s="7" t="s">
        <v>13</v>
      </c>
      <c r="J76" s="9" t="s">
        <v>14</v>
      </c>
      <c r="K76" s="1"/>
    </row>
    <row r="77" spans="1:11" x14ac:dyDescent="0.35">
      <c r="A77" s="5">
        <v>900094053</v>
      </c>
      <c r="B77" s="5" t="s">
        <v>11</v>
      </c>
      <c r="C77" s="5" t="s">
        <v>12</v>
      </c>
      <c r="D77" s="5" t="s">
        <v>90</v>
      </c>
      <c r="E77" s="12">
        <v>45271</v>
      </c>
      <c r="F77" s="12">
        <v>45274</v>
      </c>
      <c r="G77" s="13">
        <v>34500</v>
      </c>
      <c r="H77" s="13">
        <v>34500</v>
      </c>
      <c r="I77" s="7" t="s">
        <v>13</v>
      </c>
      <c r="J77" s="9" t="s">
        <v>14</v>
      </c>
      <c r="K77" s="1"/>
    </row>
    <row r="78" spans="1:11" x14ac:dyDescent="0.35">
      <c r="A78" s="5">
        <v>900094053</v>
      </c>
      <c r="B78" s="5" t="s">
        <v>11</v>
      </c>
      <c r="C78" s="5" t="s">
        <v>12</v>
      </c>
      <c r="D78" s="5" t="s">
        <v>91</v>
      </c>
      <c r="E78" s="12">
        <v>45271</v>
      </c>
      <c r="F78" s="12">
        <v>45274</v>
      </c>
      <c r="G78" s="13">
        <v>52003</v>
      </c>
      <c r="H78" s="13">
        <v>52003</v>
      </c>
      <c r="I78" s="7" t="s">
        <v>13</v>
      </c>
      <c r="J78" s="9" t="s">
        <v>14</v>
      </c>
      <c r="K78" s="1"/>
    </row>
    <row r="79" spans="1:11" x14ac:dyDescent="0.35">
      <c r="A79" s="5">
        <v>900094053</v>
      </c>
      <c r="B79" s="5" t="s">
        <v>11</v>
      </c>
      <c r="C79" s="5" t="s">
        <v>12</v>
      </c>
      <c r="D79" s="5" t="s">
        <v>92</v>
      </c>
      <c r="E79" s="12">
        <v>45271</v>
      </c>
      <c r="F79" s="12">
        <v>45274</v>
      </c>
      <c r="G79" s="13">
        <v>183500</v>
      </c>
      <c r="H79" s="13">
        <v>183500</v>
      </c>
      <c r="I79" s="7" t="s">
        <v>13</v>
      </c>
      <c r="J79" s="9" t="s">
        <v>14</v>
      </c>
      <c r="K79" s="1"/>
    </row>
    <row r="80" spans="1:11" x14ac:dyDescent="0.35">
      <c r="A80" s="5">
        <v>900094053</v>
      </c>
      <c r="B80" s="5" t="s">
        <v>11</v>
      </c>
      <c r="C80" s="5" t="s">
        <v>12</v>
      </c>
      <c r="D80" s="5" t="s">
        <v>93</v>
      </c>
      <c r="E80" s="12">
        <v>45272</v>
      </c>
      <c r="F80" s="12">
        <v>45273</v>
      </c>
      <c r="G80" s="13">
        <v>115000</v>
      </c>
      <c r="H80" s="13">
        <v>115000</v>
      </c>
      <c r="I80" s="7" t="s">
        <v>13</v>
      </c>
      <c r="J80" s="9" t="s">
        <v>14</v>
      </c>
      <c r="K80" s="1"/>
    </row>
    <row r="81" spans="1:11" x14ac:dyDescent="0.35">
      <c r="A81" s="5">
        <v>900094053</v>
      </c>
      <c r="B81" s="5" t="s">
        <v>11</v>
      </c>
      <c r="C81" s="5" t="s">
        <v>12</v>
      </c>
      <c r="D81" s="5" t="s">
        <v>94</v>
      </c>
      <c r="E81" s="12">
        <v>45273</v>
      </c>
      <c r="F81" s="12">
        <v>45273</v>
      </c>
      <c r="G81" s="13">
        <v>1800000</v>
      </c>
      <c r="H81" s="13">
        <v>1800000</v>
      </c>
      <c r="I81" s="7" t="s">
        <v>13</v>
      </c>
      <c r="J81" s="9" t="s">
        <v>14</v>
      </c>
      <c r="K81" s="1"/>
    </row>
    <row r="82" spans="1:11" x14ac:dyDescent="0.35">
      <c r="A82" s="5">
        <v>900094053</v>
      </c>
      <c r="B82" s="5" t="s">
        <v>11</v>
      </c>
      <c r="C82" s="5" t="s">
        <v>12</v>
      </c>
      <c r="D82" s="5" t="s">
        <v>95</v>
      </c>
      <c r="E82" s="12">
        <v>45273</v>
      </c>
      <c r="F82" s="12">
        <v>45274</v>
      </c>
      <c r="G82" s="13">
        <v>6370000</v>
      </c>
      <c r="H82" s="13">
        <v>6370000</v>
      </c>
      <c r="I82" s="7" t="s">
        <v>13</v>
      </c>
      <c r="J82" s="9" t="s">
        <v>14</v>
      </c>
      <c r="K82" s="1"/>
    </row>
    <row r="83" spans="1:11" x14ac:dyDescent="0.35">
      <c r="A83" s="5">
        <v>900094053</v>
      </c>
      <c r="B83" s="5" t="s">
        <v>11</v>
      </c>
      <c r="C83" s="5" t="s">
        <v>12</v>
      </c>
      <c r="D83" s="5" t="s">
        <v>96</v>
      </c>
      <c r="E83" s="12">
        <v>45273</v>
      </c>
      <c r="F83" s="12">
        <v>45274</v>
      </c>
      <c r="G83" s="13">
        <v>6800000</v>
      </c>
      <c r="H83" s="13">
        <v>6800000</v>
      </c>
      <c r="I83" s="7" t="s">
        <v>13</v>
      </c>
      <c r="J83" s="9" t="s">
        <v>14</v>
      </c>
      <c r="K83" s="1"/>
    </row>
    <row r="84" spans="1:11" x14ac:dyDescent="0.35">
      <c r="A84" s="5">
        <v>900094053</v>
      </c>
      <c r="B84" s="5" t="s">
        <v>11</v>
      </c>
      <c r="C84" s="5" t="s">
        <v>12</v>
      </c>
      <c r="D84" s="5" t="s">
        <v>97</v>
      </c>
      <c r="E84" s="12">
        <v>45273</v>
      </c>
      <c r="F84" s="12">
        <v>45274</v>
      </c>
      <c r="G84" s="13">
        <v>6580000</v>
      </c>
      <c r="H84" s="13">
        <v>6580000</v>
      </c>
      <c r="I84" s="7" t="s">
        <v>13</v>
      </c>
      <c r="J84" s="9" t="s">
        <v>14</v>
      </c>
      <c r="K84" s="1"/>
    </row>
    <row r="85" spans="1:11" x14ac:dyDescent="0.35">
      <c r="A85" s="5">
        <v>900094053</v>
      </c>
      <c r="B85" s="5" t="s">
        <v>11</v>
      </c>
      <c r="C85" s="5" t="s">
        <v>12</v>
      </c>
      <c r="D85" s="5" t="s">
        <v>98</v>
      </c>
      <c r="E85" s="12">
        <v>45273</v>
      </c>
      <c r="F85" s="12">
        <v>45274</v>
      </c>
      <c r="G85" s="13">
        <v>85000</v>
      </c>
      <c r="H85" s="13">
        <v>85000</v>
      </c>
      <c r="I85" s="7" t="s">
        <v>13</v>
      </c>
      <c r="J85" s="9" t="s">
        <v>14</v>
      </c>
      <c r="K85" s="1"/>
    </row>
    <row r="86" spans="1:11" x14ac:dyDescent="0.35">
      <c r="A86" s="5">
        <v>900094053</v>
      </c>
      <c r="B86" s="5" t="s">
        <v>11</v>
      </c>
      <c r="C86" s="5" t="s">
        <v>12</v>
      </c>
      <c r="D86" s="5" t="s">
        <v>99</v>
      </c>
      <c r="E86" s="12">
        <v>45273</v>
      </c>
      <c r="F86" s="12">
        <v>45274</v>
      </c>
      <c r="G86" s="13">
        <v>4280000</v>
      </c>
      <c r="H86" s="13">
        <v>4280000</v>
      </c>
      <c r="I86" s="7" t="s">
        <v>13</v>
      </c>
      <c r="J86" s="9" t="s">
        <v>14</v>
      </c>
      <c r="K86" s="1"/>
    </row>
    <row r="87" spans="1:11" x14ac:dyDescent="0.35">
      <c r="H87" s="17">
        <f>SUM(H2:H86)</f>
        <v>282472592</v>
      </c>
      <c r="J87"/>
    </row>
    <row r="88" spans="1:11" x14ac:dyDescent="0.35">
      <c r="J88"/>
    </row>
    <row r="89" spans="1:11" x14ac:dyDescent="0.35">
      <c r="J89"/>
    </row>
    <row r="90" spans="1:11" x14ac:dyDescent="0.35">
      <c r="J90"/>
    </row>
    <row r="91" spans="1:11" x14ac:dyDescent="0.35">
      <c r="J91"/>
    </row>
    <row r="92" spans="1:11" x14ac:dyDescent="0.35">
      <c r="J92"/>
    </row>
    <row r="93" spans="1:11" x14ac:dyDescent="0.35">
      <c r="J93"/>
    </row>
    <row r="94" spans="1:11" x14ac:dyDescent="0.35">
      <c r="J94"/>
    </row>
    <row r="95" spans="1:11" x14ac:dyDescent="0.35">
      <c r="J95"/>
    </row>
    <row r="96" spans="1:11" x14ac:dyDescent="0.35">
      <c r="J96"/>
    </row>
    <row r="97" spans="10:10" x14ac:dyDescent="0.35">
      <c r="J97"/>
    </row>
    <row r="98" spans="10:10" x14ac:dyDescent="0.35">
      <c r="J98"/>
    </row>
    <row r="99" spans="10:10" x14ac:dyDescent="0.35">
      <c r="J99"/>
    </row>
    <row r="100" spans="10:10" x14ac:dyDescent="0.35">
      <c r="J100"/>
    </row>
    <row r="101" spans="10:10" x14ac:dyDescent="0.35">
      <c r="J101"/>
    </row>
    <row r="102" spans="10:10" x14ac:dyDescent="0.35">
      <c r="J102"/>
    </row>
    <row r="103" spans="10:10" x14ac:dyDescent="0.35">
      <c r="J103"/>
    </row>
    <row r="104" spans="10:10" x14ac:dyDescent="0.35">
      <c r="J104"/>
    </row>
    <row r="105" spans="10:10" x14ac:dyDescent="0.35">
      <c r="J105"/>
    </row>
    <row r="106" spans="10:10" x14ac:dyDescent="0.35">
      <c r="J106"/>
    </row>
    <row r="107" spans="10:10" x14ac:dyDescent="0.35">
      <c r="J107"/>
    </row>
    <row r="108" spans="10:10" x14ac:dyDescent="0.35">
      <c r="J108"/>
    </row>
    <row r="109" spans="10:10" x14ac:dyDescent="0.35">
      <c r="J109"/>
    </row>
    <row r="110" spans="10:10" x14ac:dyDescent="0.35">
      <c r="J110"/>
    </row>
    <row r="111" spans="10:10" x14ac:dyDescent="0.35">
      <c r="J111"/>
    </row>
    <row r="112" spans="10:10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showGridLines="0" tabSelected="1" topLeftCell="C1" zoomScale="73" zoomScaleNormal="73" workbookViewId="0">
      <selection activeCell="G21" sqref="G21"/>
    </sheetView>
  </sheetViews>
  <sheetFormatPr baseColWidth="10" defaultRowHeight="14.5" x14ac:dyDescent="0.35"/>
  <cols>
    <col min="1" max="1" width="11.81640625" bestFit="1" customWidth="1"/>
    <col min="2" max="2" width="32.26953125" bestFit="1" customWidth="1"/>
    <col min="3" max="3" width="15.81640625" bestFit="1" customWidth="1"/>
    <col min="4" max="4" width="19.7265625" bestFit="1" customWidth="1"/>
    <col min="5" max="5" width="16.453125" style="32" bestFit="1" customWidth="1"/>
    <col min="6" max="6" width="18" style="32" bestFit="1" customWidth="1"/>
    <col min="7" max="8" width="18.7265625" style="33" bestFit="1" customWidth="1"/>
    <col min="9" max="9" width="47" bestFit="1" customWidth="1"/>
    <col min="10" max="10" width="13.90625" bestFit="1" customWidth="1"/>
    <col min="11" max="11" width="17.54296875" bestFit="1" customWidth="1"/>
    <col min="12" max="12" width="10.453125" customWidth="1"/>
    <col min="13" max="13" width="16.1796875" bestFit="1" customWidth="1"/>
    <col min="14" max="14" width="12.6328125" bestFit="1" customWidth="1"/>
    <col min="15" max="15" width="14.1796875" bestFit="1" customWidth="1"/>
    <col min="16" max="16" width="13.6328125" bestFit="1" customWidth="1"/>
    <col min="17" max="17" width="18.7265625" style="33" bestFit="1" customWidth="1"/>
    <col min="18" max="18" width="15" bestFit="1" customWidth="1"/>
    <col min="19" max="19" width="14.81640625" bestFit="1" customWidth="1"/>
  </cols>
  <sheetData>
    <row r="1" spans="1:19" s="18" customFormat="1" x14ac:dyDescent="0.35">
      <c r="G1" s="18">
        <f>SUBTOTAL(9,G3:G87)</f>
        <v>282472592</v>
      </c>
      <c r="H1" s="18">
        <f>SUBTOTAL(9,H3:H87)</f>
        <v>282472592</v>
      </c>
      <c r="K1" s="18">
        <f>SUBTOTAL(9,K3:K61)</f>
        <v>30790000</v>
      </c>
      <c r="M1" s="18">
        <f>SUBTOTAL(9,M3:M87)</f>
        <v>264839319.59999999</v>
      </c>
      <c r="N1" s="18">
        <f>SUBTOTAL(9,N3:N87)</f>
        <v>12440000</v>
      </c>
      <c r="O1" s="18">
        <f>SUBTOTAL(9,O3:O87)</f>
        <v>264839319.59999999</v>
      </c>
      <c r="P1" s="18">
        <f>SUBTOTAL(9,P3:P87)</f>
        <v>252399319.59999999</v>
      </c>
      <c r="Q1" s="18">
        <f>SUBTOTAL(9,Q3:Q87)</f>
        <v>212970550</v>
      </c>
    </row>
    <row r="2" spans="1:19" s="3" customFormat="1" ht="29" x14ac:dyDescent="0.35">
      <c r="A2" s="2" t="s">
        <v>6</v>
      </c>
      <c r="B2" s="2" t="s">
        <v>8</v>
      </c>
      <c r="C2" s="2" t="s">
        <v>1</v>
      </c>
      <c r="D2" s="19" t="s">
        <v>101</v>
      </c>
      <c r="E2" s="20" t="s">
        <v>2</v>
      </c>
      <c r="F2" s="20" t="s">
        <v>102</v>
      </c>
      <c r="G2" s="21" t="s">
        <v>4</v>
      </c>
      <c r="H2" s="21" t="s">
        <v>5</v>
      </c>
      <c r="I2" s="22" t="s">
        <v>204</v>
      </c>
      <c r="J2" s="79" t="s">
        <v>231</v>
      </c>
      <c r="K2" s="23" t="s">
        <v>103</v>
      </c>
      <c r="L2" s="24" t="s">
        <v>104</v>
      </c>
      <c r="M2" s="80" t="s">
        <v>234</v>
      </c>
      <c r="N2" s="80" t="s">
        <v>103</v>
      </c>
      <c r="O2" s="80" t="s">
        <v>235</v>
      </c>
      <c r="P2" s="80" t="s">
        <v>236</v>
      </c>
      <c r="Q2" s="25" t="s">
        <v>105</v>
      </c>
      <c r="R2" s="22" t="s">
        <v>106</v>
      </c>
      <c r="S2" s="2" t="s">
        <v>107</v>
      </c>
    </row>
    <row r="3" spans="1:19" x14ac:dyDescent="0.35">
      <c r="A3" s="1">
        <v>900094053</v>
      </c>
      <c r="B3" s="1" t="s">
        <v>11</v>
      </c>
      <c r="C3" s="1" t="s">
        <v>15</v>
      </c>
      <c r="D3" s="26" t="s">
        <v>109</v>
      </c>
      <c r="E3" s="29">
        <v>45090</v>
      </c>
      <c r="F3" s="29">
        <v>45097</v>
      </c>
      <c r="G3" s="30">
        <v>8350000</v>
      </c>
      <c r="H3" s="30">
        <v>8350000</v>
      </c>
      <c r="I3" s="1" t="s">
        <v>110</v>
      </c>
      <c r="J3" s="1" t="s">
        <v>232</v>
      </c>
      <c r="K3" s="30">
        <v>8350000</v>
      </c>
      <c r="L3" s="1" t="s">
        <v>111</v>
      </c>
      <c r="M3" s="30">
        <v>8350000</v>
      </c>
      <c r="N3" s="30">
        <v>8350000</v>
      </c>
      <c r="O3" s="30">
        <v>8350000</v>
      </c>
      <c r="P3" s="30">
        <v>0</v>
      </c>
      <c r="Q3" s="30">
        <v>0</v>
      </c>
      <c r="R3" s="1"/>
      <c r="S3" s="27">
        <v>45291</v>
      </c>
    </row>
    <row r="4" spans="1:19" x14ac:dyDescent="0.35">
      <c r="A4" s="1">
        <v>900094053</v>
      </c>
      <c r="B4" s="1" t="s">
        <v>11</v>
      </c>
      <c r="C4" s="1" t="s">
        <v>16</v>
      </c>
      <c r="D4" s="26" t="s">
        <v>112</v>
      </c>
      <c r="E4" s="29">
        <v>45092</v>
      </c>
      <c r="F4" s="29">
        <v>45097</v>
      </c>
      <c r="G4" s="30">
        <v>1280000</v>
      </c>
      <c r="H4" s="30">
        <v>1280000</v>
      </c>
      <c r="I4" s="1" t="s">
        <v>110</v>
      </c>
      <c r="J4" s="1" t="s">
        <v>232</v>
      </c>
      <c r="K4" s="30">
        <v>1280000</v>
      </c>
      <c r="L4" s="1" t="s">
        <v>113</v>
      </c>
      <c r="M4" s="30">
        <v>1280000</v>
      </c>
      <c r="N4" s="30">
        <v>1280000</v>
      </c>
      <c r="O4" s="30">
        <v>1280000</v>
      </c>
      <c r="P4" s="30">
        <v>0</v>
      </c>
      <c r="Q4" s="30">
        <v>0</v>
      </c>
      <c r="R4" s="1"/>
      <c r="S4" s="27">
        <v>45291</v>
      </c>
    </row>
    <row r="5" spans="1:19" x14ac:dyDescent="0.35">
      <c r="A5" s="1">
        <v>900094053</v>
      </c>
      <c r="B5" s="1" t="s">
        <v>11</v>
      </c>
      <c r="C5" s="1" t="s">
        <v>17</v>
      </c>
      <c r="D5" s="26" t="s">
        <v>114</v>
      </c>
      <c r="E5" s="29">
        <v>45118</v>
      </c>
      <c r="F5" s="29">
        <v>45125.681280127312</v>
      </c>
      <c r="G5" s="30">
        <v>42000</v>
      </c>
      <c r="H5" s="30">
        <v>42000</v>
      </c>
      <c r="I5" s="1" t="s">
        <v>108</v>
      </c>
      <c r="J5" s="1" t="s">
        <v>233</v>
      </c>
      <c r="K5" s="28">
        <v>0</v>
      </c>
      <c r="L5" s="1"/>
      <c r="M5" s="30">
        <v>42000</v>
      </c>
      <c r="N5" s="30">
        <v>0</v>
      </c>
      <c r="O5" s="30">
        <v>42000</v>
      </c>
      <c r="P5" s="30">
        <v>42000</v>
      </c>
      <c r="Q5" s="30">
        <v>0</v>
      </c>
      <c r="R5" s="1"/>
      <c r="S5" s="27">
        <v>45291</v>
      </c>
    </row>
    <row r="6" spans="1:19" x14ac:dyDescent="0.35">
      <c r="A6" s="1">
        <v>900094053</v>
      </c>
      <c r="B6" s="1" t="s">
        <v>11</v>
      </c>
      <c r="C6" s="1" t="s">
        <v>18</v>
      </c>
      <c r="D6" s="26" t="s">
        <v>115</v>
      </c>
      <c r="E6" s="29">
        <v>45118</v>
      </c>
      <c r="F6" s="29">
        <v>45126.291666666664</v>
      </c>
      <c r="G6" s="30">
        <v>1650000</v>
      </c>
      <c r="H6" s="30">
        <v>1650000</v>
      </c>
      <c r="I6" s="1" t="s">
        <v>108</v>
      </c>
      <c r="J6" s="1" t="s">
        <v>233</v>
      </c>
      <c r="K6" s="28">
        <v>0</v>
      </c>
      <c r="L6" s="1"/>
      <c r="M6" s="30">
        <v>1650000</v>
      </c>
      <c r="N6" s="30">
        <v>0</v>
      </c>
      <c r="O6" s="30">
        <v>1650000</v>
      </c>
      <c r="P6" s="30">
        <v>1650000</v>
      </c>
      <c r="Q6" s="30">
        <v>1608750</v>
      </c>
      <c r="R6" s="1">
        <v>1222353296</v>
      </c>
      <c r="S6" s="27">
        <v>45291</v>
      </c>
    </row>
    <row r="7" spans="1:19" x14ac:dyDescent="0.35">
      <c r="A7" s="1">
        <v>900094053</v>
      </c>
      <c r="B7" s="1" t="s">
        <v>11</v>
      </c>
      <c r="C7" s="1" t="s">
        <v>19</v>
      </c>
      <c r="D7" s="26" t="s">
        <v>116</v>
      </c>
      <c r="E7" s="29">
        <v>45118</v>
      </c>
      <c r="F7" s="29">
        <v>45125.681280127312</v>
      </c>
      <c r="G7" s="30">
        <v>170000</v>
      </c>
      <c r="H7" s="30">
        <v>170000</v>
      </c>
      <c r="I7" s="1" t="s">
        <v>108</v>
      </c>
      <c r="J7" s="1" t="s">
        <v>233</v>
      </c>
      <c r="K7" s="28">
        <v>0</v>
      </c>
      <c r="L7" s="1"/>
      <c r="M7" s="30">
        <v>170000</v>
      </c>
      <c r="N7" s="30">
        <v>0</v>
      </c>
      <c r="O7" s="30">
        <v>170000</v>
      </c>
      <c r="P7" s="30">
        <v>170000</v>
      </c>
      <c r="Q7" s="30">
        <v>170000</v>
      </c>
      <c r="R7" s="1">
        <v>1222353297</v>
      </c>
      <c r="S7" s="27">
        <v>45291</v>
      </c>
    </row>
    <row r="8" spans="1:19" x14ac:dyDescent="0.35">
      <c r="A8" s="1">
        <v>900094053</v>
      </c>
      <c r="B8" s="1" t="s">
        <v>11</v>
      </c>
      <c r="C8" s="1" t="s">
        <v>20</v>
      </c>
      <c r="D8" s="26" t="s">
        <v>117</v>
      </c>
      <c r="E8" s="29">
        <v>45118</v>
      </c>
      <c r="F8" s="29">
        <v>45125.681280127312</v>
      </c>
      <c r="G8" s="30">
        <v>2500000</v>
      </c>
      <c r="H8" s="30">
        <v>2500000</v>
      </c>
      <c r="I8" s="1" t="s">
        <v>108</v>
      </c>
      <c r="J8" s="1" t="s">
        <v>233</v>
      </c>
      <c r="K8" s="28">
        <v>0</v>
      </c>
      <c r="L8" s="1"/>
      <c r="M8" s="30">
        <v>2500000</v>
      </c>
      <c r="N8" s="30">
        <v>0</v>
      </c>
      <c r="O8" s="30">
        <v>2500000</v>
      </c>
      <c r="P8" s="30">
        <v>2500000</v>
      </c>
      <c r="Q8" s="30">
        <v>2500000</v>
      </c>
      <c r="R8" s="1">
        <v>1222353298</v>
      </c>
      <c r="S8" s="27">
        <v>45291</v>
      </c>
    </row>
    <row r="9" spans="1:19" x14ac:dyDescent="0.35">
      <c r="A9" s="1">
        <v>900094053</v>
      </c>
      <c r="B9" s="1" t="s">
        <v>11</v>
      </c>
      <c r="C9" s="1" t="s">
        <v>21</v>
      </c>
      <c r="D9" s="26" t="s">
        <v>118</v>
      </c>
      <c r="E9" s="29">
        <v>45118</v>
      </c>
      <c r="F9" s="29">
        <v>45126.291666666664</v>
      </c>
      <c r="G9" s="30">
        <v>19250000</v>
      </c>
      <c r="H9" s="30">
        <v>19250000</v>
      </c>
      <c r="I9" s="1" t="s">
        <v>108</v>
      </c>
      <c r="J9" s="1" t="s">
        <v>233</v>
      </c>
      <c r="K9" s="28">
        <v>0</v>
      </c>
      <c r="L9" s="1"/>
      <c r="M9" s="30">
        <v>19250000</v>
      </c>
      <c r="N9" s="30">
        <v>0</v>
      </c>
      <c r="O9" s="30">
        <v>19250000</v>
      </c>
      <c r="P9" s="30">
        <v>19250000</v>
      </c>
      <c r="Q9" s="30">
        <v>18768750</v>
      </c>
      <c r="R9" s="1">
        <v>1222353299</v>
      </c>
      <c r="S9" s="27">
        <v>45291</v>
      </c>
    </row>
    <row r="10" spans="1:19" x14ac:dyDescent="0.35">
      <c r="A10" s="1">
        <v>900094053</v>
      </c>
      <c r="B10" s="1" t="s">
        <v>11</v>
      </c>
      <c r="C10" s="1" t="s">
        <v>22</v>
      </c>
      <c r="D10" s="26" t="s">
        <v>119</v>
      </c>
      <c r="E10" s="29">
        <v>45118</v>
      </c>
      <c r="F10" s="29">
        <v>45126.291666666664</v>
      </c>
      <c r="G10" s="30">
        <v>2350000</v>
      </c>
      <c r="H10" s="30">
        <v>2350000</v>
      </c>
      <c r="I10" s="1" t="s">
        <v>108</v>
      </c>
      <c r="J10" s="1" t="s">
        <v>233</v>
      </c>
      <c r="K10" s="28">
        <v>0</v>
      </c>
      <c r="L10" s="1"/>
      <c r="M10" s="30">
        <v>2350000</v>
      </c>
      <c r="N10" s="30">
        <v>0</v>
      </c>
      <c r="O10" s="30">
        <v>2350000</v>
      </c>
      <c r="P10" s="30">
        <v>2350000</v>
      </c>
      <c r="Q10" s="30">
        <v>2350000</v>
      </c>
      <c r="R10" s="1">
        <v>1222353300</v>
      </c>
      <c r="S10" s="27">
        <v>45291</v>
      </c>
    </row>
    <row r="11" spans="1:19" x14ac:dyDescent="0.35">
      <c r="A11" s="1">
        <v>900094053</v>
      </c>
      <c r="B11" s="1" t="s">
        <v>11</v>
      </c>
      <c r="C11" s="1" t="s">
        <v>23</v>
      </c>
      <c r="D11" s="26" t="s">
        <v>120</v>
      </c>
      <c r="E11" s="29">
        <v>45120</v>
      </c>
      <c r="F11" s="29">
        <v>45125.681280127312</v>
      </c>
      <c r="G11" s="30">
        <v>75200</v>
      </c>
      <c r="H11" s="30">
        <v>75200</v>
      </c>
      <c r="I11" s="1" t="s">
        <v>108</v>
      </c>
      <c r="J11" s="1" t="s">
        <v>233</v>
      </c>
      <c r="K11" s="28">
        <v>0</v>
      </c>
      <c r="L11" s="1"/>
      <c r="M11" s="30">
        <v>85000</v>
      </c>
      <c r="N11" s="30">
        <v>0</v>
      </c>
      <c r="O11" s="30">
        <v>85000</v>
      </c>
      <c r="P11" s="30">
        <v>85000</v>
      </c>
      <c r="Q11" s="30">
        <v>75200</v>
      </c>
      <c r="R11" s="1">
        <v>1222353304</v>
      </c>
      <c r="S11" s="27">
        <v>45291</v>
      </c>
    </row>
    <row r="12" spans="1:19" x14ac:dyDescent="0.35">
      <c r="A12" s="1">
        <v>900094053</v>
      </c>
      <c r="B12" s="1" t="s">
        <v>11</v>
      </c>
      <c r="C12" s="1" t="s">
        <v>24</v>
      </c>
      <c r="D12" s="26" t="s">
        <v>121</v>
      </c>
      <c r="E12" s="29">
        <v>45121</v>
      </c>
      <c r="F12" s="29">
        <v>45126.291666666664</v>
      </c>
      <c r="G12" s="30">
        <v>180000</v>
      </c>
      <c r="H12" s="30">
        <v>180000</v>
      </c>
      <c r="I12" s="1" t="s">
        <v>108</v>
      </c>
      <c r="J12" s="1" t="s">
        <v>233</v>
      </c>
      <c r="K12" s="28">
        <v>0</v>
      </c>
      <c r="L12" s="1"/>
      <c r="M12" s="30">
        <v>180000</v>
      </c>
      <c r="N12" s="30">
        <v>0</v>
      </c>
      <c r="O12" s="30">
        <v>180000</v>
      </c>
      <c r="P12" s="30">
        <v>180000</v>
      </c>
      <c r="Q12" s="30">
        <v>180000</v>
      </c>
      <c r="R12" s="1">
        <v>1222353310</v>
      </c>
      <c r="S12" s="27">
        <v>45291</v>
      </c>
    </row>
    <row r="13" spans="1:19" x14ac:dyDescent="0.35">
      <c r="A13" s="1">
        <v>900094053</v>
      </c>
      <c r="B13" s="1" t="s">
        <v>11</v>
      </c>
      <c r="C13" s="1" t="s">
        <v>25</v>
      </c>
      <c r="D13" s="26" t="s">
        <v>122</v>
      </c>
      <c r="E13" s="29">
        <v>45121</v>
      </c>
      <c r="F13" s="29">
        <v>45126.291666666664</v>
      </c>
      <c r="G13" s="30">
        <v>25500000</v>
      </c>
      <c r="H13" s="30">
        <v>25500000</v>
      </c>
      <c r="I13" s="1" t="s">
        <v>108</v>
      </c>
      <c r="J13" s="1" t="s">
        <v>233</v>
      </c>
      <c r="K13" s="28">
        <v>0</v>
      </c>
      <c r="L13" s="1"/>
      <c r="M13" s="30">
        <v>25500000</v>
      </c>
      <c r="N13" s="30">
        <v>0</v>
      </c>
      <c r="O13" s="30">
        <v>25500000</v>
      </c>
      <c r="P13" s="30">
        <v>25500000</v>
      </c>
      <c r="Q13" s="30">
        <v>24862500</v>
      </c>
      <c r="R13" s="1">
        <v>1222353305</v>
      </c>
      <c r="S13" s="27">
        <v>45291</v>
      </c>
    </row>
    <row r="14" spans="1:19" x14ac:dyDescent="0.35">
      <c r="A14" s="1">
        <v>900094053</v>
      </c>
      <c r="B14" s="1" t="s">
        <v>11</v>
      </c>
      <c r="C14" s="1" t="s">
        <v>26</v>
      </c>
      <c r="D14" s="26" t="s">
        <v>123</v>
      </c>
      <c r="E14" s="29">
        <v>45121</v>
      </c>
      <c r="F14" s="29">
        <v>45126.291666666664</v>
      </c>
      <c r="G14" s="30">
        <v>1500000</v>
      </c>
      <c r="H14" s="30">
        <v>1500000</v>
      </c>
      <c r="I14" s="1" t="s">
        <v>108</v>
      </c>
      <c r="J14" s="1" t="s">
        <v>233</v>
      </c>
      <c r="K14" s="28">
        <v>0</v>
      </c>
      <c r="L14" s="1"/>
      <c r="M14" s="30">
        <v>1500000</v>
      </c>
      <c r="N14" s="30">
        <v>0</v>
      </c>
      <c r="O14" s="30">
        <v>1500000</v>
      </c>
      <c r="P14" s="30">
        <v>1500000</v>
      </c>
      <c r="Q14" s="30">
        <v>1500000</v>
      </c>
      <c r="R14" s="1">
        <v>1222353306</v>
      </c>
      <c r="S14" s="27">
        <v>45291</v>
      </c>
    </row>
    <row r="15" spans="1:19" x14ac:dyDescent="0.35">
      <c r="A15" s="1">
        <v>900094053</v>
      </c>
      <c r="B15" s="1" t="s">
        <v>11</v>
      </c>
      <c r="C15" s="1" t="s">
        <v>27</v>
      </c>
      <c r="D15" s="26" t="s">
        <v>124</v>
      </c>
      <c r="E15" s="29">
        <v>45121</v>
      </c>
      <c r="F15" s="29">
        <v>45125.681280127312</v>
      </c>
      <c r="G15" s="30">
        <v>21500000</v>
      </c>
      <c r="H15" s="30">
        <v>21500000</v>
      </c>
      <c r="I15" s="1" t="s">
        <v>108</v>
      </c>
      <c r="J15" s="1" t="s">
        <v>233</v>
      </c>
      <c r="K15" s="28">
        <v>0</v>
      </c>
      <c r="L15" s="1"/>
      <c r="M15" s="30">
        <v>21500000</v>
      </c>
      <c r="N15" s="30">
        <v>0</v>
      </c>
      <c r="O15" s="30">
        <v>21500000</v>
      </c>
      <c r="P15" s="30">
        <v>21500000</v>
      </c>
      <c r="Q15" s="30">
        <v>21500000</v>
      </c>
      <c r="R15" s="1">
        <v>1222353307</v>
      </c>
      <c r="S15" s="27">
        <v>45291</v>
      </c>
    </row>
    <row r="16" spans="1:19" x14ac:dyDescent="0.35">
      <c r="A16" s="1">
        <v>900094053</v>
      </c>
      <c r="B16" s="1" t="s">
        <v>11</v>
      </c>
      <c r="C16" s="1" t="s">
        <v>28</v>
      </c>
      <c r="D16" s="26" t="s">
        <v>125</v>
      </c>
      <c r="E16" s="29">
        <v>45121</v>
      </c>
      <c r="F16" s="29">
        <v>45125.681280127312</v>
      </c>
      <c r="G16" s="30">
        <v>524000</v>
      </c>
      <c r="H16" s="30">
        <v>524000</v>
      </c>
      <c r="I16" s="1" t="s">
        <v>108</v>
      </c>
      <c r="J16" s="1" t="s">
        <v>233</v>
      </c>
      <c r="K16" s="28">
        <v>0</v>
      </c>
      <c r="L16" s="1"/>
      <c r="M16" s="30">
        <v>524000</v>
      </c>
      <c r="N16" s="30">
        <v>0</v>
      </c>
      <c r="O16" s="30">
        <v>524000</v>
      </c>
      <c r="P16" s="30">
        <v>524000</v>
      </c>
      <c r="Q16" s="30">
        <v>524000</v>
      </c>
      <c r="R16" s="1">
        <v>1222353308</v>
      </c>
      <c r="S16" s="27">
        <v>45291</v>
      </c>
    </row>
    <row r="17" spans="1:19" x14ac:dyDescent="0.35">
      <c r="A17" s="1">
        <v>900094053</v>
      </c>
      <c r="B17" s="1" t="s">
        <v>11</v>
      </c>
      <c r="C17" s="1" t="s">
        <v>29</v>
      </c>
      <c r="D17" s="26" t="s">
        <v>126</v>
      </c>
      <c r="E17" s="29">
        <v>45139</v>
      </c>
      <c r="F17" s="29">
        <v>45140.607858680552</v>
      </c>
      <c r="G17" s="30">
        <v>685000</v>
      </c>
      <c r="H17" s="30">
        <v>685000</v>
      </c>
      <c r="I17" s="1" t="s">
        <v>108</v>
      </c>
      <c r="J17" s="1" t="s">
        <v>233</v>
      </c>
      <c r="K17" s="28">
        <v>0</v>
      </c>
      <c r="L17" s="1"/>
      <c r="M17" s="30">
        <v>685000</v>
      </c>
      <c r="N17" s="30">
        <v>0</v>
      </c>
      <c r="O17" s="30">
        <v>685000</v>
      </c>
      <c r="P17" s="30">
        <v>685000</v>
      </c>
      <c r="Q17" s="30">
        <v>685000</v>
      </c>
      <c r="R17" s="1">
        <v>1222353313</v>
      </c>
      <c r="S17" s="27">
        <v>45291</v>
      </c>
    </row>
    <row r="18" spans="1:19" x14ac:dyDescent="0.35">
      <c r="A18" s="1">
        <v>900094053</v>
      </c>
      <c r="B18" s="1" t="s">
        <v>11</v>
      </c>
      <c r="C18" s="1" t="s">
        <v>30</v>
      </c>
      <c r="D18" s="26" t="s">
        <v>127</v>
      </c>
      <c r="E18" s="29">
        <v>45140</v>
      </c>
      <c r="F18" s="29">
        <v>45140.607858680552</v>
      </c>
      <c r="G18" s="30">
        <v>170000</v>
      </c>
      <c r="H18" s="30">
        <v>170000</v>
      </c>
      <c r="I18" s="1" t="s">
        <v>108</v>
      </c>
      <c r="J18" s="1" t="s">
        <v>233</v>
      </c>
      <c r="K18" s="28">
        <v>0</v>
      </c>
      <c r="L18" s="1"/>
      <c r="M18" s="30">
        <v>170000</v>
      </c>
      <c r="N18" s="30">
        <v>0</v>
      </c>
      <c r="O18" s="30">
        <v>170000</v>
      </c>
      <c r="P18" s="30">
        <v>170000</v>
      </c>
      <c r="Q18" s="30">
        <v>170000</v>
      </c>
      <c r="R18" s="1">
        <v>1222353311</v>
      </c>
      <c r="S18" s="27">
        <v>45291</v>
      </c>
    </row>
    <row r="19" spans="1:19" x14ac:dyDescent="0.35">
      <c r="A19" s="1">
        <v>900094053</v>
      </c>
      <c r="B19" s="1" t="s">
        <v>11</v>
      </c>
      <c r="C19" s="1" t="s">
        <v>31</v>
      </c>
      <c r="D19" s="26" t="s">
        <v>128</v>
      </c>
      <c r="E19" s="29">
        <v>45140</v>
      </c>
      <c r="F19" s="29">
        <v>45140.607858680552</v>
      </c>
      <c r="G19" s="30">
        <v>98500</v>
      </c>
      <c r="H19" s="30">
        <v>98500</v>
      </c>
      <c r="I19" s="1" t="s">
        <v>108</v>
      </c>
      <c r="J19" s="1" t="s">
        <v>233</v>
      </c>
      <c r="K19" s="28">
        <v>0</v>
      </c>
      <c r="L19" s="1"/>
      <c r="M19" s="30">
        <v>98500</v>
      </c>
      <c r="N19" s="30">
        <v>0</v>
      </c>
      <c r="O19" s="30">
        <v>98500</v>
      </c>
      <c r="P19" s="30">
        <v>98500</v>
      </c>
      <c r="Q19" s="30">
        <v>98500</v>
      </c>
      <c r="R19" s="1">
        <v>1222353312</v>
      </c>
      <c r="S19" s="27">
        <v>45291</v>
      </c>
    </row>
    <row r="20" spans="1:19" x14ac:dyDescent="0.35">
      <c r="A20" s="1">
        <v>900094053</v>
      </c>
      <c r="B20" s="1" t="s">
        <v>11</v>
      </c>
      <c r="C20" s="1" t="s">
        <v>32</v>
      </c>
      <c r="D20" s="26" t="s">
        <v>129</v>
      </c>
      <c r="E20" s="29">
        <v>45140</v>
      </c>
      <c r="F20" s="29">
        <v>45140.607858680552</v>
      </c>
      <c r="G20" s="30">
        <v>160200</v>
      </c>
      <c r="H20" s="30">
        <v>160200</v>
      </c>
      <c r="I20" s="1" t="s">
        <v>108</v>
      </c>
      <c r="J20" s="1" t="s">
        <v>233</v>
      </c>
      <c r="K20" s="28">
        <v>0</v>
      </c>
      <c r="L20" s="1"/>
      <c r="M20" s="30">
        <v>170000</v>
      </c>
      <c r="N20" s="30">
        <v>0</v>
      </c>
      <c r="O20" s="30">
        <v>170000</v>
      </c>
      <c r="P20" s="30">
        <v>170000</v>
      </c>
      <c r="Q20" s="30">
        <v>160200</v>
      </c>
      <c r="R20" s="1">
        <v>1222353315</v>
      </c>
      <c r="S20" s="27">
        <v>45291</v>
      </c>
    </row>
    <row r="21" spans="1:19" x14ac:dyDescent="0.35">
      <c r="A21" s="1">
        <v>900094053</v>
      </c>
      <c r="B21" s="1" t="s">
        <v>11</v>
      </c>
      <c r="C21" s="1" t="s">
        <v>33</v>
      </c>
      <c r="D21" s="26" t="s">
        <v>130</v>
      </c>
      <c r="E21" s="29">
        <v>45140</v>
      </c>
      <c r="F21" s="29">
        <v>45140.607858680552</v>
      </c>
      <c r="G21" s="30">
        <v>291000</v>
      </c>
      <c r="H21" s="30">
        <v>291000</v>
      </c>
      <c r="I21" s="1" t="s">
        <v>108</v>
      </c>
      <c r="J21" s="1" t="s">
        <v>233</v>
      </c>
      <c r="K21" s="28">
        <v>0</v>
      </c>
      <c r="L21" s="1"/>
      <c r="M21" s="30">
        <v>291000</v>
      </c>
      <c r="N21" s="30">
        <v>0</v>
      </c>
      <c r="O21" s="30">
        <v>291000</v>
      </c>
      <c r="P21" s="30">
        <v>291000</v>
      </c>
      <c r="Q21" s="30">
        <v>291000</v>
      </c>
      <c r="R21" s="1">
        <v>1222353316</v>
      </c>
      <c r="S21" s="27">
        <v>45291</v>
      </c>
    </row>
    <row r="22" spans="1:19" x14ac:dyDescent="0.35">
      <c r="A22" s="1">
        <v>900094053</v>
      </c>
      <c r="B22" s="1" t="s">
        <v>11</v>
      </c>
      <c r="C22" s="1" t="s">
        <v>34</v>
      </c>
      <c r="D22" s="26" t="s">
        <v>131</v>
      </c>
      <c r="E22" s="29">
        <v>45140</v>
      </c>
      <c r="F22" s="29">
        <v>45140.607858680552</v>
      </c>
      <c r="G22" s="30">
        <v>85000</v>
      </c>
      <c r="H22" s="30">
        <v>85000</v>
      </c>
      <c r="I22" s="1" t="s">
        <v>108</v>
      </c>
      <c r="J22" s="1" t="s">
        <v>233</v>
      </c>
      <c r="K22" s="28">
        <v>0</v>
      </c>
      <c r="L22" s="1"/>
      <c r="M22" s="30">
        <v>85000</v>
      </c>
      <c r="N22" s="30">
        <v>0</v>
      </c>
      <c r="O22" s="30">
        <v>85000</v>
      </c>
      <c r="P22" s="30">
        <v>85000</v>
      </c>
      <c r="Q22" s="30">
        <v>85000</v>
      </c>
      <c r="R22" s="1">
        <v>1222353314</v>
      </c>
      <c r="S22" s="27">
        <v>45291</v>
      </c>
    </row>
    <row r="23" spans="1:19" x14ac:dyDescent="0.35">
      <c r="A23" s="1">
        <v>900094053</v>
      </c>
      <c r="B23" s="1" t="s">
        <v>11</v>
      </c>
      <c r="C23" s="1" t="s">
        <v>35</v>
      </c>
      <c r="D23" s="26" t="s">
        <v>132</v>
      </c>
      <c r="E23" s="29">
        <v>45146</v>
      </c>
      <c r="F23" s="29">
        <v>45146.705179050929</v>
      </c>
      <c r="G23" s="30">
        <v>160000</v>
      </c>
      <c r="H23" s="30">
        <v>160000</v>
      </c>
      <c r="I23" s="1" t="s">
        <v>108</v>
      </c>
      <c r="J23" s="1" t="s">
        <v>233</v>
      </c>
      <c r="K23" s="28">
        <v>0</v>
      </c>
      <c r="L23" s="1"/>
      <c r="M23" s="30">
        <v>160000</v>
      </c>
      <c r="N23" s="30">
        <v>0</v>
      </c>
      <c r="O23" s="30">
        <v>160000</v>
      </c>
      <c r="P23" s="30">
        <v>160000</v>
      </c>
      <c r="Q23" s="30">
        <v>160000</v>
      </c>
      <c r="R23" s="1">
        <v>1222353317</v>
      </c>
      <c r="S23" s="27">
        <v>45291</v>
      </c>
    </row>
    <row r="24" spans="1:19" x14ac:dyDescent="0.35">
      <c r="A24" s="1">
        <v>900094053</v>
      </c>
      <c r="B24" s="1" t="s">
        <v>11</v>
      </c>
      <c r="C24" s="1" t="s">
        <v>36</v>
      </c>
      <c r="D24" s="26" t="s">
        <v>133</v>
      </c>
      <c r="E24" s="29">
        <v>45146</v>
      </c>
      <c r="F24" s="29">
        <v>45146.712590428244</v>
      </c>
      <c r="G24" s="30">
        <v>183500</v>
      </c>
      <c r="H24" s="30">
        <v>183500</v>
      </c>
      <c r="I24" s="1" t="s">
        <v>108</v>
      </c>
      <c r="J24" s="1" t="s">
        <v>233</v>
      </c>
      <c r="K24" s="28">
        <v>0</v>
      </c>
      <c r="L24" s="1"/>
      <c r="M24" s="30">
        <v>183500</v>
      </c>
      <c r="N24" s="30">
        <v>0</v>
      </c>
      <c r="O24" s="30">
        <v>183500</v>
      </c>
      <c r="P24" s="30">
        <v>183500</v>
      </c>
      <c r="Q24" s="30">
        <v>183500</v>
      </c>
      <c r="R24" s="1">
        <v>1222353318</v>
      </c>
      <c r="S24" s="27">
        <v>45291</v>
      </c>
    </row>
    <row r="25" spans="1:19" x14ac:dyDescent="0.35">
      <c r="A25" s="1">
        <v>900094053</v>
      </c>
      <c r="B25" s="1" t="s">
        <v>11</v>
      </c>
      <c r="C25" s="1" t="s">
        <v>37</v>
      </c>
      <c r="D25" s="26" t="s">
        <v>134</v>
      </c>
      <c r="E25" s="29">
        <v>45146</v>
      </c>
      <c r="F25" s="29">
        <v>45146.705179050929</v>
      </c>
      <c r="G25" s="30">
        <v>2150000</v>
      </c>
      <c r="H25" s="30">
        <v>2150000</v>
      </c>
      <c r="I25" s="1" t="s">
        <v>108</v>
      </c>
      <c r="J25" s="1" t="s">
        <v>233</v>
      </c>
      <c r="K25" s="28">
        <v>0</v>
      </c>
      <c r="L25" s="1"/>
      <c r="M25" s="30">
        <v>2150000</v>
      </c>
      <c r="N25" s="30">
        <v>0</v>
      </c>
      <c r="O25" s="30">
        <v>2150000</v>
      </c>
      <c r="P25" s="30">
        <v>2150000</v>
      </c>
      <c r="Q25" s="30">
        <v>2096250</v>
      </c>
      <c r="R25" s="1">
        <v>1222353319</v>
      </c>
      <c r="S25" s="27">
        <v>45291</v>
      </c>
    </row>
    <row r="26" spans="1:19" x14ac:dyDescent="0.35">
      <c r="A26" s="1">
        <v>900094053</v>
      </c>
      <c r="B26" s="1" t="s">
        <v>11</v>
      </c>
      <c r="C26" s="1" t="s">
        <v>38</v>
      </c>
      <c r="D26" s="26" t="s">
        <v>135</v>
      </c>
      <c r="E26" s="29">
        <v>45146</v>
      </c>
      <c r="F26" s="29">
        <v>45146.705179050929</v>
      </c>
      <c r="G26" s="30">
        <v>21500000</v>
      </c>
      <c r="H26" s="30">
        <v>21500000</v>
      </c>
      <c r="I26" s="1" t="s">
        <v>108</v>
      </c>
      <c r="J26" s="1" t="s">
        <v>233</v>
      </c>
      <c r="K26" s="28">
        <v>0</v>
      </c>
      <c r="L26" s="1"/>
      <c r="M26" s="30">
        <v>21500000</v>
      </c>
      <c r="N26" s="30">
        <v>0</v>
      </c>
      <c r="O26" s="30">
        <v>21500000</v>
      </c>
      <c r="P26" s="30">
        <v>21500000</v>
      </c>
      <c r="Q26" s="30">
        <v>20962500</v>
      </c>
      <c r="R26" s="1">
        <v>1222353320</v>
      </c>
      <c r="S26" s="27">
        <v>45291</v>
      </c>
    </row>
    <row r="27" spans="1:19" x14ac:dyDescent="0.35">
      <c r="A27" s="1">
        <v>900094053</v>
      </c>
      <c r="B27" s="1" t="s">
        <v>11</v>
      </c>
      <c r="C27" s="1" t="s">
        <v>39</v>
      </c>
      <c r="D27" s="26" t="s">
        <v>136</v>
      </c>
      <c r="E27" s="29">
        <v>45149</v>
      </c>
      <c r="F27" s="29">
        <v>45153.511620717596</v>
      </c>
      <c r="G27" s="30">
        <v>170000</v>
      </c>
      <c r="H27" s="30">
        <v>170000</v>
      </c>
      <c r="I27" s="1" t="s">
        <v>108</v>
      </c>
      <c r="J27" s="1" t="s">
        <v>233</v>
      </c>
      <c r="K27" s="28">
        <v>0</v>
      </c>
      <c r="L27" s="1"/>
      <c r="M27" s="30">
        <v>170000</v>
      </c>
      <c r="N27" s="30">
        <v>0</v>
      </c>
      <c r="O27" s="30">
        <v>170000</v>
      </c>
      <c r="P27" s="30">
        <v>170000</v>
      </c>
      <c r="Q27" s="30">
        <v>170000</v>
      </c>
      <c r="R27" s="1">
        <v>1222353321</v>
      </c>
      <c r="S27" s="27">
        <v>45291</v>
      </c>
    </row>
    <row r="28" spans="1:19" x14ac:dyDescent="0.35">
      <c r="A28" s="1">
        <v>900094053</v>
      </c>
      <c r="B28" s="1" t="s">
        <v>11</v>
      </c>
      <c r="C28" s="1" t="s">
        <v>40</v>
      </c>
      <c r="D28" s="26" t="s">
        <v>137</v>
      </c>
      <c r="E28" s="29">
        <v>45149</v>
      </c>
      <c r="F28" s="29">
        <v>45153.511620717596</v>
      </c>
      <c r="G28" s="30">
        <v>26200000</v>
      </c>
      <c r="H28" s="30">
        <v>26200000</v>
      </c>
      <c r="I28" s="1" t="s">
        <v>108</v>
      </c>
      <c r="J28" s="1" t="s">
        <v>233</v>
      </c>
      <c r="K28" s="28">
        <v>0</v>
      </c>
      <c r="L28" s="1"/>
      <c r="M28" s="30">
        <v>26200000</v>
      </c>
      <c r="N28" s="30">
        <v>0</v>
      </c>
      <c r="O28" s="30">
        <v>26200000</v>
      </c>
      <c r="P28" s="30">
        <v>26200000</v>
      </c>
      <c r="Q28" s="30">
        <v>25545000</v>
      </c>
      <c r="R28" s="1">
        <v>1222353322</v>
      </c>
      <c r="S28" s="27">
        <v>45291</v>
      </c>
    </row>
    <row r="29" spans="1:19" x14ac:dyDescent="0.35">
      <c r="A29" s="1">
        <v>900094053</v>
      </c>
      <c r="B29" s="1" t="s">
        <v>11</v>
      </c>
      <c r="C29" s="1" t="s">
        <v>41</v>
      </c>
      <c r="D29" s="26" t="s">
        <v>138</v>
      </c>
      <c r="E29" s="29">
        <v>45153</v>
      </c>
      <c r="F29" s="29">
        <v>45153.511620717596</v>
      </c>
      <c r="G29" s="30">
        <v>5400000</v>
      </c>
      <c r="H29" s="30">
        <v>5400000</v>
      </c>
      <c r="I29" s="1" t="s">
        <v>108</v>
      </c>
      <c r="J29" s="1" t="s">
        <v>233</v>
      </c>
      <c r="K29" s="28">
        <v>0</v>
      </c>
      <c r="L29" s="1"/>
      <c r="M29" s="30">
        <v>5400000</v>
      </c>
      <c r="N29" s="30">
        <v>0</v>
      </c>
      <c r="O29" s="30">
        <v>5400000</v>
      </c>
      <c r="P29" s="30">
        <v>5400000</v>
      </c>
      <c r="Q29" s="30">
        <v>5265000</v>
      </c>
      <c r="R29" s="1">
        <v>1222353323</v>
      </c>
      <c r="S29" s="27">
        <v>45291</v>
      </c>
    </row>
    <row r="30" spans="1:19" x14ac:dyDescent="0.35">
      <c r="A30" s="1">
        <v>900094053</v>
      </c>
      <c r="B30" s="1" t="s">
        <v>11</v>
      </c>
      <c r="C30" s="1" t="s">
        <v>42</v>
      </c>
      <c r="D30" s="26" t="s">
        <v>139</v>
      </c>
      <c r="E30" s="29">
        <v>45153</v>
      </c>
      <c r="F30" s="29">
        <v>45153.511620717596</v>
      </c>
      <c r="G30" s="30">
        <v>2450000</v>
      </c>
      <c r="H30" s="30">
        <v>2450000</v>
      </c>
      <c r="I30" s="1" t="s">
        <v>108</v>
      </c>
      <c r="J30" s="1" t="s">
        <v>233</v>
      </c>
      <c r="K30" s="28">
        <v>0</v>
      </c>
      <c r="L30" s="1"/>
      <c r="M30" s="30">
        <v>2450000</v>
      </c>
      <c r="N30" s="30">
        <v>0</v>
      </c>
      <c r="O30" s="30">
        <v>2450000</v>
      </c>
      <c r="P30" s="30">
        <v>2450000</v>
      </c>
      <c r="Q30" s="30">
        <v>2450000</v>
      </c>
      <c r="R30" s="1">
        <v>1222353324</v>
      </c>
      <c r="S30" s="27">
        <v>45291</v>
      </c>
    </row>
    <row r="31" spans="1:19" x14ac:dyDescent="0.35">
      <c r="A31" s="1">
        <v>900094053</v>
      </c>
      <c r="B31" s="1" t="s">
        <v>11</v>
      </c>
      <c r="C31" s="1" t="s">
        <v>43</v>
      </c>
      <c r="D31" s="26" t="s">
        <v>140</v>
      </c>
      <c r="E31" s="29">
        <v>45174</v>
      </c>
      <c r="F31" s="29">
        <v>45181.421100081017</v>
      </c>
      <c r="G31" s="30">
        <v>15500000</v>
      </c>
      <c r="H31" s="30">
        <v>15500000</v>
      </c>
      <c r="I31" s="1" t="s">
        <v>110</v>
      </c>
      <c r="J31" s="1" t="s">
        <v>232</v>
      </c>
      <c r="K31" s="30">
        <v>15500000</v>
      </c>
      <c r="L31" s="1" t="s">
        <v>141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1"/>
      <c r="S31" s="27">
        <v>45291</v>
      </c>
    </row>
    <row r="32" spans="1:19" x14ac:dyDescent="0.35">
      <c r="A32" s="1">
        <v>900094053</v>
      </c>
      <c r="B32" s="1" t="s">
        <v>11</v>
      </c>
      <c r="C32" s="1" t="s">
        <v>44</v>
      </c>
      <c r="D32" s="26" t="s">
        <v>142</v>
      </c>
      <c r="E32" s="29">
        <v>45174</v>
      </c>
      <c r="F32" s="29">
        <v>45181.421100081017</v>
      </c>
      <c r="G32" s="31">
        <v>2850000</v>
      </c>
      <c r="H32" s="31">
        <v>2850000</v>
      </c>
      <c r="I32" s="1" t="s">
        <v>110</v>
      </c>
      <c r="J32" s="1" t="s">
        <v>232</v>
      </c>
      <c r="K32" s="31">
        <v>2850000</v>
      </c>
      <c r="L32" s="1" t="s">
        <v>143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1"/>
      <c r="S32" s="27">
        <v>45291</v>
      </c>
    </row>
    <row r="33" spans="1:19" x14ac:dyDescent="0.35">
      <c r="A33" s="1">
        <v>900094053</v>
      </c>
      <c r="B33" s="1" t="s">
        <v>11</v>
      </c>
      <c r="C33" s="1" t="s">
        <v>45</v>
      </c>
      <c r="D33" s="26" t="s">
        <v>144</v>
      </c>
      <c r="E33" s="29">
        <v>45180</v>
      </c>
      <c r="F33" s="29">
        <v>45181.428508680554</v>
      </c>
      <c r="G33" s="30">
        <v>34500</v>
      </c>
      <c r="H33" s="30">
        <v>34500</v>
      </c>
      <c r="I33" s="1" t="s">
        <v>108</v>
      </c>
      <c r="J33" s="1" t="s">
        <v>233</v>
      </c>
      <c r="K33" s="28">
        <v>0</v>
      </c>
      <c r="L33" s="1"/>
      <c r="M33" s="30">
        <v>28991.599999999999</v>
      </c>
      <c r="N33" s="30">
        <v>0</v>
      </c>
      <c r="O33" s="30">
        <v>28991.599999999999</v>
      </c>
      <c r="P33" s="30">
        <v>28991.599999999999</v>
      </c>
      <c r="Q33" s="30">
        <v>28801</v>
      </c>
      <c r="R33" s="1">
        <v>1222353325</v>
      </c>
      <c r="S33" s="27">
        <v>45291</v>
      </c>
    </row>
    <row r="34" spans="1:19" x14ac:dyDescent="0.35">
      <c r="A34" s="1">
        <v>900094053</v>
      </c>
      <c r="B34" s="1" t="s">
        <v>11</v>
      </c>
      <c r="C34" s="1" t="s">
        <v>46</v>
      </c>
      <c r="D34" s="26" t="s">
        <v>145</v>
      </c>
      <c r="E34" s="29">
        <v>45180</v>
      </c>
      <c r="F34" s="29">
        <v>45181.430932719908</v>
      </c>
      <c r="G34" s="30">
        <v>2350000</v>
      </c>
      <c r="H34" s="30">
        <v>2350000</v>
      </c>
      <c r="I34" s="1" t="s">
        <v>108</v>
      </c>
      <c r="J34" s="1" t="s">
        <v>233</v>
      </c>
      <c r="K34" s="28">
        <v>0</v>
      </c>
      <c r="L34" s="1"/>
      <c r="M34" s="30">
        <v>2350000</v>
      </c>
      <c r="N34" s="30">
        <v>0</v>
      </c>
      <c r="O34" s="30">
        <v>2350000</v>
      </c>
      <c r="P34" s="30">
        <v>2350000</v>
      </c>
      <c r="Q34" s="30">
        <v>2275740</v>
      </c>
      <c r="R34" s="1">
        <v>1222353326</v>
      </c>
      <c r="S34" s="27">
        <v>45291</v>
      </c>
    </row>
    <row r="35" spans="1:19" x14ac:dyDescent="0.35">
      <c r="A35" s="1">
        <v>900094053</v>
      </c>
      <c r="B35" s="1" t="s">
        <v>11</v>
      </c>
      <c r="C35" s="1" t="s">
        <v>47</v>
      </c>
      <c r="D35" s="26" t="s">
        <v>146</v>
      </c>
      <c r="E35" s="29">
        <v>45180</v>
      </c>
      <c r="F35" s="29">
        <v>45181.432203009259</v>
      </c>
      <c r="G35" s="30">
        <v>27500000</v>
      </c>
      <c r="H35" s="30">
        <v>27500000</v>
      </c>
      <c r="I35" s="1" t="s">
        <v>108</v>
      </c>
      <c r="J35" s="1" t="s">
        <v>233</v>
      </c>
      <c r="K35" s="28">
        <v>0</v>
      </c>
      <c r="L35" s="1"/>
      <c r="M35" s="30">
        <v>27500000</v>
      </c>
      <c r="N35" s="30">
        <v>0</v>
      </c>
      <c r="O35" s="30">
        <v>27500000</v>
      </c>
      <c r="P35" s="30">
        <v>27500000</v>
      </c>
      <c r="Q35" s="30">
        <v>26631000</v>
      </c>
      <c r="R35" s="1">
        <v>1222353327</v>
      </c>
      <c r="S35" s="27">
        <v>45291</v>
      </c>
    </row>
    <row r="36" spans="1:19" x14ac:dyDescent="0.35">
      <c r="A36" s="1">
        <v>900094053</v>
      </c>
      <c r="B36" s="1" t="s">
        <v>11</v>
      </c>
      <c r="C36" s="1" t="s">
        <v>48</v>
      </c>
      <c r="D36" s="26" t="s">
        <v>147</v>
      </c>
      <c r="E36" s="29">
        <v>45184</v>
      </c>
      <c r="F36" s="29">
        <v>45239</v>
      </c>
      <c r="G36" s="30">
        <v>1800000</v>
      </c>
      <c r="H36" s="30">
        <v>1800000</v>
      </c>
      <c r="I36" s="1" t="s">
        <v>108</v>
      </c>
      <c r="J36" s="1" t="s">
        <v>233</v>
      </c>
      <c r="K36" s="30">
        <v>0</v>
      </c>
      <c r="L36" s="1"/>
      <c r="M36" s="30">
        <v>1800000</v>
      </c>
      <c r="N36" s="30">
        <v>0</v>
      </c>
      <c r="O36" s="30">
        <v>1800000</v>
      </c>
      <c r="P36" s="30">
        <v>1800000</v>
      </c>
      <c r="Q36" s="30">
        <v>1743120</v>
      </c>
      <c r="R36" s="1">
        <v>1222353349</v>
      </c>
      <c r="S36" s="27">
        <v>45291</v>
      </c>
    </row>
    <row r="37" spans="1:19" x14ac:dyDescent="0.35">
      <c r="A37" s="1">
        <v>900094053</v>
      </c>
      <c r="B37" s="1" t="s">
        <v>11</v>
      </c>
      <c r="C37" s="1" t="s">
        <v>49</v>
      </c>
      <c r="D37" s="26" t="s">
        <v>149</v>
      </c>
      <c r="E37" s="29">
        <v>45184</v>
      </c>
      <c r="F37" s="29">
        <v>45184.50893556713</v>
      </c>
      <c r="G37" s="30">
        <v>23000000</v>
      </c>
      <c r="H37" s="30">
        <v>23000000</v>
      </c>
      <c r="I37" s="1" t="s">
        <v>108</v>
      </c>
      <c r="J37" s="1" t="s">
        <v>233</v>
      </c>
      <c r="K37" s="28">
        <v>0</v>
      </c>
      <c r="L37" s="1"/>
      <c r="M37" s="30">
        <v>23000000</v>
      </c>
      <c r="N37" s="30">
        <v>0</v>
      </c>
      <c r="O37" s="30">
        <v>23000000</v>
      </c>
      <c r="P37" s="30">
        <v>23000000</v>
      </c>
      <c r="Q37" s="30">
        <v>22848200</v>
      </c>
      <c r="R37" s="1">
        <v>1222353328</v>
      </c>
      <c r="S37" s="27">
        <v>45291</v>
      </c>
    </row>
    <row r="38" spans="1:19" x14ac:dyDescent="0.35">
      <c r="A38" s="1">
        <v>900094053</v>
      </c>
      <c r="B38" s="1" t="s">
        <v>11</v>
      </c>
      <c r="C38" s="1" t="s">
        <v>50</v>
      </c>
      <c r="D38" s="26" t="s">
        <v>150</v>
      </c>
      <c r="E38" s="29">
        <v>44722</v>
      </c>
      <c r="F38" s="29">
        <v>44774</v>
      </c>
      <c r="G38" s="30">
        <v>360000</v>
      </c>
      <c r="H38" s="30">
        <v>360000</v>
      </c>
      <c r="I38" s="1" t="s">
        <v>110</v>
      </c>
      <c r="J38" s="1" t="s">
        <v>232</v>
      </c>
      <c r="K38" s="30">
        <v>360000</v>
      </c>
      <c r="L38" s="1" t="s">
        <v>151</v>
      </c>
      <c r="M38" s="30">
        <v>360000</v>
      </c>
      <c r="N38" s="30">
        <v>360000</v>
      </c>
      <c r="O38" s="30">
        <v>360000</v>
      </c>
      <c r="P38" s="30">
        <v>0</v>
      </c>
      <c r="Q38" s="30">
        <v>0</v>
      </c>
      <c r="R38" s="1"/>
      <c r="S38" s="27">
        <v>45291</v>
      </c>
    </row>
    <row r="39" spans="1:19" x14ac:dyDescent="0.35">
      <c r="A39" s="1">
        <v>900094053</v>
      </c>
      <c r="B39" s="1" t="s">
        <v>11</v>
      </c>
      <c r="C39" s="1" t="s">
        <v>51</v>
      </c>
      <c r="D39" s="26" t="s">
        <v>152</v>
      </c>
      <c r="E39" s="29">
        <v>44897</v>
      </c>
      <c r="F39" s="29">
        <v>44907</v>
      </c>
      <c r="G39" s="30">
        <v>2450000</v>
      </c>
      <c r="H39" s="30">
        <v>2450000</v>
      </c>
      <c r="I39" s="1" t="s">
        <v>110</v>
      </c>
      <c r="J39" s="1" t="s">
        <v>232</v>
      </c>
      <c r="K39" s="30">
        <v>2450000</v>
      </c>
      <c r="L39" s="1" t="s">
        <v>153</v>
      </c>
      <c r="M39" s="30">
        <v>2450000</v>
      </c>
      <c r="N39" s="30">
        <v>2450000</v>
      </c>
      <c r="O39" s="30">
        <v>2450000</v>
      </c>
      <c r="P39" s="30">
        <v>0</v>
      </c>
      <c r="Q39" s="30">
        <v>0</v>
      </c>
      <c r="R39" s="1"/>
      <c r="S39" s="27">
        <v>45291</v>
      </c>
    </row>
    <row r="40" spans="1:19" x14ac:dyDescent="0.35">
      <c r="A40" s="1">
        <v>900094053</v>
      </c>
      <c r="B40" s="1" t="s">
        <v>11</v>
      </c>
      <c r="C40" s="1" t="s">
        <v>52</v>
      </c>
      <c r="D40" s="26" t="s">
        <v>154</v>
      </c>
      <c r="E40" s="29">
        <v>45208</v>
      </c>
      <c r="F40" s="29">
        <v>45212.673700462961</v>
      </c>
      <c r="G40" s="30">
        <v>25000</v>
      </c>
      <c r="H40" s="30">
        <v>25000</v>
      </c>
      <c r="I40" s="1" t="s">
        <v>108</v>
      </c>
      <c r="J40" s="1" t="s">
        <v>233</v>
      </c>
      <c r="K40" s="28">
        <v>0</v>
      </c>
      <c r="L40" s="1"/>
      <c r="M40" s="30">
        <v>25000</v>
      </c>
      <c r="N40" s="30">
        <v>0</v>
      </c>
      <c r="O40" s="30">
        <v>25000</v>
      </c>
      <c r="P40" s="30">
        <v>25000</v>
      </c>
      <c r="Q40" s="30">
        <v>24835</v>
      </c>
      <c r="R40" s="1">
        <v>1222353335</v>
      </c>
      <c r="S40" s="27">
        <v>45291</v>
      </c>
    </row>
    <row r="41" spans="1:19" x14ac:dyDescent="0.35">
      <c r="A41" s="1">
        <v>900094053</v>
      </c>
      <c r="B41" s="1" t="s">
        <v>11</v>
      </c>
      <c r="C41" s="1" t="s">
        <v>53</v>
      </c>
      <c r="D41" s="26" t="s">
        <v>155</v>
      </c>
      <c r="E41" s="29">
        <v>45208</v>
      </c>
      <c r="F41" s="29">
        <v>45212.675139236111</v>
      </c>
      <c r="G41" s="30">
        <v>85000</v>
      </c>
      <c r="H41" s="30">
        <v>85000</v>
      </c>
      <c r="I41" s="1" t="s">
        <v>108</v>
      </c>
      <c r="J41" s="1" t="s">
        <v>233</v>
      </c>
      <c r="K41" s="28">
        <v>0</v>
      </c>
      <c r="L41" s="1"/>
      <c r="M41" s="30">
        <v>85000</v>
      </c>
      <c r="N41" s="30">
        <v>0</v>
      </c>
      <c r="O41" s="30">
        <v>85000</v>
      </c>
      <c r="P41" s="30">
        <v>85000</v>
      </c>
      <c r="Q41" s="30">
        <v>84439</v>
      </c>
      <c r="R41" s="1">
        <v>1222353329</v>
      </c>
      <c r="S41" s="27">
        <v>45291</v>
      </c>
    </row>
    <row r="42" spans="1:19" x14ac:dyDescent="0.35">
      <c r="A42" s="1">
        <v>900094053</v>
      </c>
      <c r="B42" s="1" t="s">
        <v>11</v>
      </c>
      <c r="C42" s="1" t="s">
        <v>54</v>
      </c>
      <c r="D42" s="26" t="s">
        <v>156</v>
      </c>
      <c r="E42" s="29">
        <v>45208</v>
      </c>
      <c r="F42" s="29">
        <v>45212.679558101852</v>
      </c>
      <c r="G42" s="30">
        <v>125000</v>
      </c>
      <c r="H42" s="30">
        <v>125000</v>
      </c>
      <c r="I42" s="1" t="s">
        <v>108</v>
      </c>
      <c r="J42" s="1" t="s">
        <v>233</v>
      </c>
      <c r="K42" s="28">
        <v>0</v>
      </c>
      <c r="L42" s="1"/>
      <c r="M42" s="30">
        <v>125000</v>
      </c>
      <c r="N42" s="30">
        <v>0</v>
      </c>
      <c r="O42" s="30">
        <v>125000</v>
      </c>
      <c r="P42" s="30">
        <v>125000</v>
      </c>
      <c r="Q42" s="30">
        <v>124175</v>
      </c>
      <c r="R42" s="1">
        <v>1222353330</v>
      </c>
      <c r="S42" s="27">
        <v>45291</v>
      </c>
    </row>
    <row r="43" spans="1:19" x14ac:dyDescent="0.35">
      <c r="A43" s="1">
        <v>900094053</v>
      </c>
      <c r="B43" s="1" t="s">
        <v>11</v>
      </c>
      <c r="C43" s="1" t="s">
        <v>55</v>
      </c>
      <c r="D43" s="26" t="s">
        <v>157</v>
      </c>
      <c r="E43" s="29">
        <v>45208</v>
      </c>
      <c r="F43" s="29">
        <v>45212.681023414349</v>
      </c>
      <c r="G43" s="30">
        <v>37000</v>
      </c>
      <c r="H43" s="30">
        <v>37000</v>
      </c>
      <c r="I43" s="1" t="s">
        <v>108</v>
      </c>
      <c r="J43" s="1" t="s">
        <v>233</v>
      </c>
      <c r="K43" s="28">
        <v>0</v>
      </c>
      <c r="L43" s="1"/>
      <c r="M43" s="30">
        <v>37000</v>
      </c>
      <c r="N43" s="30">
        <v>0</v>
      </c>
      <c r="O43" s="30">
        <v>37000</v>
      </c>
      <c r="P43" s="30">
        <v>37000</v>
      </c>
      <c r="Q43" s="30">
        <v>36756</v>
      </c>
      <c r="R43" s="1">
        <v>1222353331</v>
      </c>
      <c r="S43" s="27">
        <v>45291</v>
      </c>
    </row>
    <row r="44" spans="1:19" x14ac:dyDescent="0.35">
      <c r="A44" s="1">
        <v>900094053</v>
      </c>
      <c r="B44" s="1" t="s">
        <v>11</v>
      </c>
      <c r="C44" s="1" t="s">
        <v>56</v>
      </c>
      <c r="D44" s="26" t="s">
        <v>158</v>
      </c>
      <c r="E44" s="29">
        <v>45208</v>
      </c>
      <c r="F44" s="29">
        <v>45212.68255153935</v>
      </c>
      <c r="G44" s="30">
        <v>50000</v>
      </c>
      <c r="H44" s="30">
        <v>50000</v>
      </c>
      <c r="I44" s="1" t="s">
        <v>108</v>
      </c>
      <c r="J44" s="1" t="s">
        <v>233</v>
      </c>
      <c r="K44" s="28">
        <v>0</v>
      </c>
      <c r="L44" s="1"/>
      <c r="M44" s="30">
        <v>50000</v>
      </c>
      <c r="N44" s="30">
        <v>0</v>
      </c>
      <c r="O44" s="30">
        <v>50000</v>
      </c>
      <c r="P44" s="30">
        <v>50000</v>
      </c>
      <c r="Q44" s="30">
        <v>49670</v>
      </c>
      <c r="R44" s="1">
        <v>1222353336</v>
      </c>
      <c r="S44" s="27">
        <v>45291</v>
      </c>
    </row>
    <row r="45" spans="1:19" x14ac:dyDescent="0.35">
      <c r="A45" s="1">
        <v>900094053</v>
      </c>
      <c r="B45" s="1" t="s">
        <v>11</v>
      </c>
      <c r="C45" s="1" t="s">
        <v>57</v>
      </c>
      <c r="D45" s="26" t="s">
        <v>159</v>
      </c>
      <c r="E45" s="29">
        <v>45208</v>
      </c>
      <c r="F45" s="29">
        <v>45212.70257523148</v>
      </c>
      <c r="G45" s="30">
        <v>93897</v>
      </c>
      <c r="H45" s="30">
        <v>93897</v>
      </c>
      <c r="I45" s="1" t="s">
        <v>108</v>
      </c>
      <c r="J45" s="1" t="s">
        <v>233</v>
      </c>
      <c r="K45" s="28">
        <v>0</v>
      </c>
      <c r="L45" s="1"/>
      <c r="M45" s="30">
        <v>115000</v>
      </c>
      <c r="N45" s="30">
        <v>0</v>
      </c>
      <c r="O45" s="30">
        <v>115000</v>
      </c>
      <c r="P45" s="30">
        <v>115000</v>
      </c>
      <c r="Q45" s="30">
        <v>93139</v>
      </c>
      <c r="R45" s="1">
        <v>1222353332</v>
      </c>
      <c r="S45" s="27">
        <v>45291</v>
      </c>
    </row>
    <row r="46" spans="1:19" x14ac:dyDescent="0.35">
      <c r="A46" s="1">
        <v>900094053</v>
      </c>
      <c r="B46" s="1" t="s">
        <v>11</v>
      </c>
      <c r="C46" s="1" t="s">
        <v>58</v>
      </c>
      <c r="D46" s="26" t="s">
        <v>160</v>
      </c>
      <c r="E46" s="29">
        <v>45209</v>
      </c>
      <c r="F46" s="29">
        <v>45212.707198298609</v>
      </c>
      <c r="G46" s="30">
        <v>4297200</v>
      </c>
      <c r="H46" s="30">
        <v>4297200</v>
      </c>
      <c r="I46" s="1" t="s">
        <v>108</v>
      </c>
      <c r="J46" s="1" t="s">
        <v>233</v>
      </c>
      <c r="K46" s="28">
        <v>0</v>
      </c>
      <c r="L46" s="1"/>
      <c r="M46" s="30">
        <v>4300000</v>
      </c>
      <c r="N46" s="30">
        <v>0</v>
      </c>
      <c r="O46" s="30">
        <v>4300000</v>
      </c>
      <c r="P46" s="30">
        <v>4300000</v>
      </c>
      <c r="Q46" s="30">
        <v>4164120</v>
      </c>
      <c r="R46" s="1">
        <v>1222353333</v>
      </c>
      <c r="S46" s="27">
        <v>45291</v>
      </c>
    </row>
    <row r="47" spans="1:19" x14ac:dyDescent="0.35">
      <c r="A47" s="1">
        <v>900094053</v>
      </c>
      <c r="B47" s="1" t="s">
        <v>11</v>
      </c>
      <c r="C47" s="1" t="s">
        <v>59</v>
      </c>
      <c r="D47" s="26" t="s">
        <v>161</v>
      </c>
      <c r="E47" s="29">
        <v>45209</v>
      </c>
      <c r="F47" s="29">
        <v>45212.710647488428</v>
      </c>
      <c r="G47" s="30">
        <v>170000</v>
      </c>
      <c r="H47" s="30">
        <v>170000</v>
      </c>
      <c r="I47" s="1" t="s">
        <v>108</v>
      </c>
      <c r="J47" s="1" t="s">
        <v>233</v>
      </c>
      <c r="K47" s="28">
        <v>0</v>
      </c>
      <c r="L47" s="1"/>
      <c r="M47" s="30">
        <v>170000</v>
      </c>
      <c r="N47" s="30">
        <v>0</v>
      </c>
      <c r="O47" s="30">
        <v>170000</v>
      </c>
      <c r="P47" s="30">
        <v>170000</v>
      </c>
      <c r="Q47" s="30">
        <v>168878</v>
      </c>
      <c r="R47" s="1">
        <v>1222353334</v>
      </c>
      <c r="S47" s="27">
        <v>45291</v>
      </c>
    </row>
    <row r="48" spans="1:19" x14ac:dyDescent="0.35">
      <c r="A48" s="1">
        <v>900094053</v>
      </c>
      <c r="B48" s="1" t="s">
        <v>11</v>
      </c>
      <c r="C48" s="1" t="s">
        <v>60</v>
      </c>
      <c r="D48" s="26" t="s">
        <v>162</v>
      </c>
      <c r="E48" s="29">
        <v>45211</v>
      </c>
      <c r="F48" s="29">
        <v>45231.291666666664</v>
      </c>
      <c r="G48" s="30">
        <v>18500000</v>
      </c>
      <c r="H48" s="30">
        <v>18500000</v>
      </c>
      <c r="I48" s="1" t="s">
        <v>108</v>
      </c>
      <c r="J48" s="1" t="s">
        <v>233</v>
      </c>
      <c r="K48" s="28">
        <v>0</v>
      </c>
      <c r="L48" s="1"/>
      <c r="M48" s="30">
        <v>18500000</v>
      </c>
      <c r="N48" s="30">
        <v>0</v>
      </c>
      <c r="O48" s="30">
        <v>18500000</v>
      </c>
      <c r="P48" s="30">
        <v>18500000</v>
      </c>
      <c r="Q48" s="30">
        <v>17915400</v>
      </c>
      <c r="R48" s="1">
        <v>1222353338</v>
      </c>
      <c r="S48" s="27">
        <v>45291</v>
      </c>
    </row>
    <row r="49" spans="1:19" x14ac:dyDescent="0.35">
      <c r="A49" s="1">
        <v>900094053</v>
      </c>
      <c r="B49" s="1" t="s">
        <v>11</v>
      </c>
      <c r="C49" s="1" t="s">
        <v>61</v>
      </c>
      <c r="D49" s="26" t="s">
        <v>163</v>
      </c>
      <c r="E49" s="29">
        <v>45237</v>
      </c>
      <c r="F49" s="29">
        <v>45245.574609456016</v>
      </c>
      <c r="G49" s="30">
        <v>1800000</v>
      </c>
      <c r="H49" s="30">
        <v>1800000</v>
      </c>
      <c r="I49" s="1" t="s">
        <v>108</v>
      </c>
      <c r="J49" s="1" t="s">
        <v>233</v>
      </c>
      <c r="K49" s="28">
        <v>0</v>
      </c>
      <c r="L49" s="1"/>
      <c r="M49" s="30">
        <v>1800000</v>
      </c>
      <c r="N49" s="30">
        <v>0</v>
      </c>
      <c r="O49" s="30">
        <v>1800000</v>
      </c>
      <c r="P49" s="30">
        <v>1800000</v>
      </c>
      <c r="Q49" s="30">
        <v>1788120</v>
      </c>
      <c r="R49" s="1">
        <v>1222353339</v>
      </c>
      <c r="S49" s="27">
        <v>45291</v>
      </c>
    </row>
    <row r="50" spans="1:19" x14ac:dyDescent="0.35">
      <c r="A50" s="1">
        <v>900094053</v>
      </c>
      <c r="B50" s="1" t="s">
        <v>11</v>
      </c>
      <c r="C50" s="1" t="s">
        <v>62</v>
      </c>
      <c r="D50" s="26" t="s">
        <v>164</v>
      </c>
      <c r="E50" s="29">
        <v>45238</v>
      </c>
      <c r="F50" s="29">
        <v>45245.574609456016</v>
      </c>
      <c r="G50" s="30">
        <v>115000</v>
      </c>
      <c r="H50" s="30">
        <v>115000</v>
      </c>
      <c r="I50" s="1" t="s">
        <v>108</v>
      </c>
      <c r="J50" s="1" t="s">
        <v>233</v>
      </c>
      <c r="K50" s="28">
        <v>0</v>
      </c>
      <c r="L50" s="1"/>
      <c r="M50" s="30">
        <v>115000</v>
      </c>
      <c r="N50" s="30">
        <v>0</v>
      </c>
      <c r="O50" s="30">
        <v>115000</v>
      </c>
      <c r="P50" s="30">
        <v>115000</v>
      </c>
      <c r="Q50" s="30">
        <v>114241</v>
      </c>
      <c r="R50" s="1">
        <v>1222353340</v>
      </c>
      <c r="S50" s="27">
        <v>45291</v>
      </c>
    </row>
    <row r="51" spans="1:19" x14ac:dyDescent="0.35">
      <c r="A51" s="1">
        <v>900094053</v>
      </c>
      <c r="B51" s="1" t="s">
        <v>11</v>
      </c>
      <c r="C51" s="1" t="s">
        <v>63</v>
      </c>
      <c r="D51" s="26" t="s">
        <v>165</v>
      </c>
      <c r="E51" s="29">
        <v>45238</v>
      </c>
      <c r="F51" s="29">
        <v>45245.460480787035</v>
      </c>
      <c r="G51" s="30">
        <v>85000</v>
      </c>
      <c r="H51" s="30">
        <v>85000</v>
      </c>
      <c r="I51" s="1" t="s">
        <v>108</v>
      </c>
      <c r="J51" s="1" t="s">
        <v>233</v>
      </c>
      <c r="K51" s="28">
        <v>0</v>
      </c>
      <c r="L51" s="1"/>
      <c r="M51" s="30">
        <v>85000</v>
      </c>
      <c r="N51" s="30">
        <v>0</v>
      </c>
      <c r="O51" s="30">
        <v>85000</v>
      </c>
      <c r="P51" s="30">
        <v>85000</v>
      </c>
      <c r="Q51" s="30">
        <v>84439</v>
      </c>
      <c r="R51" s="1">
        <v>1222353341</v>
      </c>
      <c r="S51" s="27">
        <v>45291</v>
      </c>
    </row>
    <row r="52" spans="1:19" x14ac:dyDescent="0.35">
      <c r="A52" s="1">
        <v>900094053</v>
      </c>
      <c r="B52" s="1" t="s">
        <v>11</v>
      </c>
      <c r="C52" s="1" t="s">
        <v>64</v>
      </c>
      <c r="D52" s="26" t="s">
        <v>166</v>
      </c>
      <c r="E52" s="29">
        <v>45238</v>
      </c>
      <c r="F52" s="29">
        <v>45245.460480787035</v>
      </c>
      <c r="G52" s="30">
        <v>37000</v>
      </c>
      <c r="H52" s="30">
        <v>37000</v>
      </c>
      <c r="I52" s="1" t="s">
        <v>108</v>
      </c>
      <c r="J52" s="1" t="s">
        <v>233</v>
      </c>
      <c r="K52" s="28">
        <v>0</v>
      </c>
      <c r="L52" s="1"/>
      <c r="M52" s="30">
        <v>37000</v>
      </c>
      <c r="N52" s="30">
        <v>0</v>
      </c>
      <c r="O52" s="30">
        <v>37000</v>
      </c>
      <c r="P52" s="30">
        <v>37000</v>
      </c>
      <c r="Q52" s="30">
        <v>36756</v>
      </c>
      <c r="R52" s="1">
        <v>1222353342</v>
      </c>
      <c r="S52" s="27">
        <v>45291</v>
      </c>
    </row>
    <row r="53" spans="1:19" x14ac:dyDescent="0.35">
      <c r="A53" s="1">
        <v>900094053</v>
      </c>
      <c r="B53" s="1" t="s">
        <v>11</v>
      </c>
      <c r="C53" s="1" t="s">
        <v>65</v>
      </c>
      <c r="D53" s="26" t="s">
        <v>167</v>
      </c>
      <c r="E53" s="29">
        <v>45238</v>
      </c>
      <c r="F53" s="29">
        <v>45245.460480787035</v>
      </c>
      <c r="G53" s="30">
        <v>170000</v>
      </c>
      <c r="H53" s="30">
        <v>170000</v>
      </c>
      <c r="I53" s="1" t="s">
        <v>108</v>
      </c>
      <c r="J53" s="1" t="s">
        <v>233</v>
      </c>
      <c r="K53" s="28">
        <v>0</v>
      </c>
      <c r="L53" s="1"/>
      <c r="M53" s="30">
        <v>170000</v>
      </c>
      <c r="N53" s="30">
        <v>0</v>
      </c>
      <c r="O53" s="30">
        <v>170000</v>
      </c>
      <c r="P53" s="30">
        <v>170000</v>
      </c>
      <c r="Q53" s="30">
        <v>168878</v>
      </c>
      <c r="R53" s="1">
        <v>1222353343</v>
      </c>
      <c r="S53" s="27">
        <v>45291</v>
      </c>
    </row>
    <row r="54" spans="1:19" x14ac:dyDescent="0.35">
      <c r="A54" s="1">
        <v>900094053</v>
      </c>
      <c r="B54" s="1" t="s">
        <v>11</v>
      </c>
      <c r="C54" s="1" t="s">
        <v>66</v>
      </c>
      <c r="D54" s="26" t="s">
        <v>168</v>
      </c>
      <c r="E54" s="29">
        <v>45238</v>
      </c>
      <c r="F54" s="29">
        <v>45245.460480787035</v>
      </c>
      <c r="G54" s="30">
        <v>18500</v>
      </c>
      <c r="H54" s="30">
        <v>18500</v>
      </c>
      <c r="I54" s="1" t="s">
        <v>108</v>
      </c>
      <c r="J54" s="1" t="s">
        <v>233</v>
      </c>
      <c r="K54" s="28">
        <v>0</v>
      </c>
      <c r="L54" s="1"/>
      <c r="M54" s="30">
        <v>18500</v>
      </c>
      <c r="N54" s="30">
        <v>0</v>
      </c>
      <c r="O54" s="30">
        <v>18500</v>
      </c>
      <c r="P54" s="30">
        <v>18500</v>
      </c>
      <c r="Q54" s="30">
        <v>18378</v>
      </c>
      <c r="R54" s="1">
        <v>1222353344</v>
      </c>
      <c r="S54" s="27">
        <v>45291</v>
      </c>
    </row>
    <row r="55" spans="1:19" x14ac:dyDescent="0.35">
      <c r="A55" s="1">
        <v>900094053</v>
      </c>
      <c r="B55" s="1" t="s">
        <v>11</v>
      </c>
      <c r="C55" s="1" t="s">
        <v>67</v>
      </c>
      <c r="D55" s="26" t="s">
        <v>169</v>
      </c>
      <c r="E55" s="29">
        <v>45238</v>
      </c>
      <c r="F55" s="29">
        <v>45245.460480787035</v>
      </c>
      <c r="G55" s="30">
        <v>85000</v>
      </c>
      <c r="H55" s="30">
        <v>85000</v>
      </c>
      <c r="I55" s="1" t="s">
        <v>108</v>
      </c>
      <c r="J55" s="1" t="s">
        <v>233</v>
      </c>
      <c r="K55" s="28">
        <v>0</v>
      </c>
      <c r="L55" s="1"/>
      <c r="M55" s="30">
        <v>85000</v>
      </c>
      <c r="N55" s="30">
        <v>0</v>
      </c>
      <c r="O55" s="30">
        <v>85000</v>
      </c>
      <c r="P55" s="30">
        <v>85000</v>
      </c>
      <c r="Q55" s="30">
        <v>84439</v>
      </c>
      <c r="R55" s="1">
        <v>1222353345</v>
      </c>
      <c r="S55" s="27">
        <v>45291</v>
      </c>
    </row>
    <row r="56" spans="1:19" x14ac:dyDescent="0.35">
      <c r="A56" s="1">
        <v>900094053</v>
      </c>
      <c r="B56" s="1" t="s">
        <v>11</v>
      </c>
      <c r="C56" s="1" t="s">
        <v>68</v>
      </c>
      <c r="D56" s="26" t="s">
        <v>170</v>
      </c>
      <c r="E56" s="29">
        <v>45238</v>
      </c>
      <c r="F56" s="29">
        <v>45245.460480787035</v>
      </c>
      <c r="G56" s="30">
        <v>170000</v>
      </c>
      <c r="H56" s="30">
        <v>170000</v>
      </c>
      <c r="I56" s="1" t="s">
        <v>108</v>
      </c>
      <c r="J56" s="1" t="s">
        <v>233</v>
      </c>
      <c r="K56" s="28">
        <v>0</v>
      </c>
      <c r="L56" s="1"/>
      <c r="M56" s="30">
        <v>170000</v>
      </c>
      <c r="N56" s="30">
        <v>0</v>
      </c>
      <c r="O56" s="30">
        <v>170000</v>
      </c>
      <c r="P56" s="30">
        <v>170000</v>
      </c>
      <c r="Q56" s="30">
        <v>168878</v>
      </c>
      <c r="R56" s="1">
        <v>1222353346</v>
      </c>
      <c r="S56" s="27">
        <v>45291</v>
      </c>
    </row>
    <row r="57" spans="1:19" x14ac:dyDescent="0.35">
      <c r="A57" s="1">
        <v>900094053</v>
      </c>
      <c r="B57" s="1" t="s">
        <v>11</v>
      </c>
      <c r="C57" s="1" t="s">
        <v>69</v>
      </c>
      <c r="D57" s="26" t="s">
        <v>171</v>
      </c>
      <c r="E57" s="29">
        <v>45238</v>
      </c>
      <c r="F57" s="29">
        <v>45272</v>
      </c>
      <c r="G57" s="30">
        <v>680000</v>
      </c>
      <c r="H57" s="30">
        <v>680000</v>
      </c>
      <c r="I57" s="1" t="s">
        <v>108</v>
      </c>
      <c r="J57" s="1" t="s">
        <v>233</v>
      </c>
      <c r="K57" s="30">
        <v>0</v>
      </c>
      <c r="L57" s="1"/>
      <c r="M57" s="30">
        <v>680000</v>
      </c>
      <c r="N57" s="30">
        <v>0</v>
      </c>
      <c r="O57" s="30">
        <v>680000</v>
      </c>
      <c r="P57" s="30">
        <v>680000</v>
      </c>
      <c r="Q57" s="30">
        <v>0</v>
      </c>
      <c r="R57" s="1"/>
      <c r="S57" s="27">
        <v>45291</v>
      </c>
    </row>
    <row r="58" spans="1:19" x14ac:dyDescent="0.35">
      <c r="A58" s="1">
        <v>900094053</v>
      </c>
      <c r="B58" s="1" t="s">
        <v>11</v>
      </c>
      <c r="C58" s="1" t="s">
        <v>70</v>
      </c>
      <c r="D58" s="26" t="s">
        <v>172</v>
      </c>
      <c r="E58" s="29">
        <v>45238</v>
      </c>
      <c r="F58" s="29">
        <v>45245.460480787035</v>
      </c>
      <c r="G58" s="30">
        <v>145000</v>
      </c>
      <c r="H58" s="30">
        <v>145000</v>
      </c>
      <c r="I58" s="1" t="s">
        <v>108</v>
      </c>
      <c r="J58" s="1" t="s">
        <v>233</v>
      </c>
      <c r="K58" s="28">
        <v>0</v>
      </c>
      <c r="L58" s="1"/>
      <c r="M58" s="30">
        <v>145000</v>
      </c>
      <c r="N58" s="30">
        <v>0</v>
      </c>
      <c r="O58" s="30">
        <v>145000</v>
      </c>
      <c r="P58" s="30">
        <v>145000</v>
      </c>
      <c r="Q58" s="30">
        <v>144043</v>
      </c>
      <c r="R58" s="1">
        <v>1222353347</v>
      </c>
      <c r="S58" s="27">
        <v>45291</v>
      </c>
    </row>
    <row r="59" spans="1:19" x14ac:dyDescent="0.35">
      <c r="A59" s="1">
        <v>900094053</v>
      </c>
      <c r="B59" s="1" t="s">
        <v>11</v>
      </c>
      <c r="C59" s="1" t="s">
        <v>71</v>
      </c>
      <c r="D59" s="26" t="s">
        <v>173</v>
      </c>
      <c r="E59" s="29">
        <v>45238</v>
      </c>
      <c r="F59" s="29">
        <v>45245.460480787035</v>
      </c>
      <c r="G59" s="30">
        <v>125000</v>
      </c>
      <c r="H59" s="30">
        <v>125000</v>
      </c>
      <c r="I59" s="1" t="s">
        <v>108</v>
      </c>
      <c r="J59" s="1" t="s">
        <v>233</v>
      </c>
      <c r="K59" s="28">
        <v>0</v>
      </c>
      <c r="L59" s="1"/>
      <c r="M59" s="30">
        <v>125000</v>
      </c>
      <c r="N59" s="30">
        <v>0</v>
      </c>
      <c r="O59" s="30">
        <v>125000</v>
      </c>
      <c r="P59" s="30">
        <v>125000</v>
      </c>
      <c r="Q59" s="30">
        <v>124175</v>
      </c>
      <c r="R59" s="1">
        <v>1222353348</v>
      </c>
      <c r="S59" s="27">
        <v>45291</v>
      </c>
    </row>
    <row r="60" spans="1:19" x14ac:dyDescent="0.35">
      <c r="A60" s="1">
        <v>900094053</v>
      </c>
      <c r="B60" s="1" t="s">
        <v>11</v>
      </c>
      <c r="C60" s="1" t="s">
        <v>72</v>
      </c>
      <c r="D60" s="26" t="s">
        <v>174</v>
      </c>
      <c r="E60" s="29">
        <v>45240</v>
      </c>
      <c r="F60" s="29">
        <v>45272.617370023145</v>
      </c>
      <c r="G60" s="30">
        <v>90000</v>
      </c>
      <c r="H60" s="30">
        <v>90000</v>
      </c>
      <c r="I60" s="1" t="s">
        <v>108</v>
      </c>
      <c r="J60" s="1" t="s">
        <v>233</v>
      </c>
      <c r="K60" s="30">
        <v>0</v>
      </c>
      <c r="L60" s="1"/>
      <c r="M60" s="30">
        <v>90000</v>
      </c>
      <c r="N60" s="30">
        <v>0</v>
      </c>
      <c r="O60" s="30">
        <v>90000</v>
      </c>
      <c r="P60" s="30">
        <v>90000</v>
      </c>
      <c r="Q60" s="30">
        <v>0</v>
      </c>
      <c r="R60" s="1"/>
      <c r="S60" s="27">
        <v>45291</v>
      </c>
    </row>
    <row r="61" spans="1:19" x14ac:dyDescent="0.35">
      <c r="A61" s="1">
        <v>900094053</v>
      </c>
      <c r="B61" s="1" t="s">
        <v>11</v>
      </c>
      <c r="C61" s="1" t="s">
        <v>73</v>
      </c>
      <c r="D61" s="26" t="s">
        <v>175</v>
      </c>
      <c r="E61" s="29">
        <v>45244</v>
      </c>
      <c r="F61" s="29">
        <v>45245.460480787035</v>
      </c>
      <c r="G61" s="30">
        <v>1700000</v>
      </c>
      <c r="H61" s="30">
        <v>1700000</v>
      </c>
      <c r="I61" s="1" t="s">
        <v>108</v>
      </c>
      <c r="J61" s="1" t="s">
        <v>233</v>
      </c>
      <c r="K61" s="28">
        <v>0</v>
      </c>
      <c r="L61" s="1"/>
      <c r="M61" s="30">
        <v>1700000</v>
      </c>
      <c r="N61" s="30">
        <v>0</v>
      </c>
      <c r="O61" s="30">
        <v>1700000</v>
      </c>
      <c r="P61" s="30">
        <v>1700000</v>
      </c>
      <c r="Q61" s="30">
        <v>1688780</v>
      </c>
      <c r="R61" s="1">
        <v>1222353350</v>
      </c>
      <c r="S61" s="27">
        <v>45291</v>
      </c>
    </row>
    <row r="62" spans="1:19" x14ac:dyDescent="0.35">
      <c r="A62" s="1">
        <v>900094053</v>
      </c>
      <c r="B62" s="1" t="s">
        <v>11</v>
      </c>
      <c r="C62" s="1" t="s">
        <v>74</v>
      </c>
      <c r="D62" s="26" t="s">
        <v>205</v>
      </c>
      <c r="E62" s="29">
        <v>45262</v>
      </c>
      <c r="F62" s="29">
        <v>45274.497014432869</v>
      </c>
      <c r="G62" s="77">
        <v>37000</v>
      </c>
      <c r="H62" s="77">
        <v>37000</v>
      </c>
      <c r="I62" s="1" t="s">
        <v>108</v>
      </c>
      <c r="J62" s="1" t="s">
        <v>233</v>
      </c>
      <c r="K62" s="1"/>
      <c r="L62" s="1"/>
      <c r="M62" s="30">
        <v>37000</v>
      </c>
      <c r="N62" s="30">
        <v>0</v>
      </c>
      <c r="O62" s="30">
        <v>37000</v>
      </c>
      <c r="P62" s="30">
        <v>37000</v>
      </c>
      <c r="Q62" s="30">
        <v>0</v>
      </c>
      <c r="R62" s="1"/>
      <c r="S62" s="27">
        <v>45291</v>
      </c>
    </row>
    <row r="63" spans="1:19" x14ac:dyDescent="0.35">
      <c r="A63" s="1">
        <v>900094053</v>
      </c>
      <c r="B63" s="1" t="s">
        <v>11</v>
      </c>
      <c r="C63" s="1" t="s">
        <v>75</v>
      </c>
      <c r="D63" s="26" t="s">
        <v>206</v>
      </c>
      <c r="E63" s="29">
        <v>45262</v>
      </c>
      <c r="F63" s="29">
        <v>45274.497014432869</v>
      </c>
      <c r="G63" s="77">
        <v>193500</v>
      </c>
      <c r="H63" s="77">
        <v>193500</v>
      </c>
      <c r="I63" s="1" t="s">
        <v>108</v>
      </c>
      <c r="J63" s="1" t="s">
        <v>233</v>
      </c>
      <c r="K63" s="1"/>
      <c r="L63" s="1"/>
      <c r="M63" s="30">
        <v>193500</v>
      </c>
      <c r="N63" s="30">
        <v>0</v>
      </c>
      <c r="O63" s="30">
        <v>193500</v>
      </c>
      <c r="P63" s="30">
        <v>193500</v>
      </c>
      <c r="Q63" s="30">
        <v>0</v>
      </c>
      <c r="R63" s="1"/>
      <c r="S63" s="27">
        <v>45291</v>
      </c>
    </row>
    <row r="64" spans="1:19" x14ac:dyDescent="0.35">
      <c r="A64" s="1">
        <v>900094053</v>
      </c>
      <c r="B64" s="1" t="s">
        <v>11</v>
      </c>
      <c r="C64" s="1" t="s">
        <v>76</v>
      </c>
      <c r="D64" s="26" t="s">
        <v>207</v>
      </c>
      <c r="E64" s="29">
        <v>45262</v>
      </c>
      <c r="F64" s="29">
        <v>45274.497014432869</v>
      </c>
      <c r="G64" s="77">
        <v>75000</v>
      </c>
      <c r="H64" s="77">
        <v>75000</v>
      </c>
      <c r="I64" s="1" t="s">
        <v>108</v>
      </c>
      <c r="J64" s="1" t="s">
        <v>233</v>
      </c>
      <c r="K64" s="1"/>
      <c r="L64" s="1"/>
      <c r="M64" s="30">
        <v>75000</v>
      </c>
      <c r="N64" s="30">
        <v>0</v>
      </c>
      <c r="O64" s="30">
        <v>75000</v>
      </c>
      <c r="P64" s="30">
        <v>75000</v>
      </c>
      <c r="Q64" s="30">
        <v>0</v>
      </c>
      <c r="R64" s="1"/>
      <c r="S64" s="27">
        <v>45291</v>
      </c>
    </row>
    <row r="65" spans="1:19" x14ac:dyDescent="0.35">
      <c r="A65" s="1">
        <v>900094053</v>
      </c>
      <c r="B65" s="1" t="s">
        <v>11</v>
      </c>
      <c r="C65" s="1" t="s">
        <v>77</v>
      </c>
      <c r="D65" s="26" t="s">
        <v>208</v>
      </c>
      <c r="E65" s="29">
        <v>45262</v>
      </c>
      <c r="F65" s="29">
        <v>45274.497014432869</v>
      </c>
      <c r="G65" s="77">
        <v>277400</v>
      </c>
      <c r="H65" s="77">
        <v>277400</v>
      </c>
      <c r="I65" s="1" t="s">
        <v>108</v>
      </c>
      <c r="J65" s="1" t="s">
        <v>233</v>
      </c>
      <c r="K65" s="1"/>
      <c r="L65" s="1"/>
      <c r="M65" s="30">
        <v>277400</v>
      </c>
      <c r="N65" s="30">
        <v>0</v>
      </c>
      <c r="O65" s="30">
        <v>277400</v>
      </c>
      <c r="P65" s="30">
        <v>277400</v>
      </c>
      <c r="Q65" s="30">
        <v>0</v>
      </c>
      <c r="R65" s="1"/>
      <c r="S65" s="27">
        <v>45291</v>
      </c>
    </row>
    <row r="66" spans="1:19" x14ac:dyDescent="0.35">
      <c r="A66" s="1">
        <v>900094053</v>
      </c>
      <c r="B66" s="1" t="s">
        <v>11</v>
      </c>
      <c r="C66" s="1" t="s">
        <v>78</v>
      </c>
      <c r="D66" s="26" t="s">
        <v>209</v>
      </c>
      <c r="E66" s="29">
        <v>45262</v>
      </c>
      <c r="F66" s="29">
        <v>45274.497014432869</v>
      </c>
      <c r="G66" s="77">
        <v>125000</v>
      </c>
      <c r="H66" s="77">
        <v>125000</v>
      </c>
      <c r="I66" s="1" t="s">
        <v>108</v>
      </c>
      <c r="J66" s="1" t="s">
        <v>233</v>
      </c>
      <c r="K66" s="1"/>
      <c r="L66" s="1"/>
      <c r="M66" s="30">
        <v>125000</v>
      </c>
      <c r="N66" s="30">
        <v>0</v>
      </c>
      <c r="O66" s="30">
        <v>125000</v>
      </c>
      <c r="P66" s="30">
        <v>125000</v>
      </c>
      <c r="Q66" s="30">
        <v>0</v>
      </c>
      <c r="R66" s="1"/>
      <c r="S66" s="27">
        <v>45291</v>
      </c>
    </row>
    <row r="67" spans="1:19" x14ac:dyDescent="0.35">
      <c r="A67" s="1">
        <v>900094053</v>
      </c>
      <c r="B67" s="1" t="s">
        <v>11</v>
      </c>
      <c r="C67" s="1" t="s">
        <v>79</v>
      </c>
      <c r="D67" s="26" t="s">
        <v>210</v>
      </c>
      <c r="E67" s="29">
        <v>45262</v>
      </c>
      <c r="F67" s="29">
        <v>45274.497014432869</v>
      </c>
      <c r="G67" s="77">
        <v>183500</v>
      </c>
      <c r="H67" s="77">
        <v>183500</v>
      </c>
      <c r="I67" s="1" t="s">
        <v>108</v>
      </c>
      <c r="J67" s="1" t="s">
        <v>233</v>
      </c>
      <c r="K67" s="1"/>
      <c r="L67" s="1"/>
      <c r="M67" s="30">
        <v>183500</v>
      </c>
      <c r="N67" s="30">
        <v>0</v>
      </c>
      <c r="O67" s="30">
        <v>183500</v>
      </c>
      <c r="P67" s="30">
        <v>183500</v>
      </c>
      <c r="Q67" s="30">
        <v>0</v>
      </c>
      <c r="R67" s="1"/>
      <c r="S67" s="27">
        <v>45291</v>
      </c>
    </row>
    <row r="68" spans="1:19" x14ac:dyDescent="0.35">
      <c r="A68" s="1">
        <v>900094053</v>
      </c>
      <c r="B68" s="1" t="s">
        <v>11</v>
      </c>
      <c r="C68" s="1" t="s">
        <v>80</v>
      </c>
      <c r="D68" s="26" t="s">
        <v>211</v>
      </c>
      <c r="E68" s="29">
        <v>45262</v>
      </c>
      <c r="F68" s="29">
        <v>45274.497014432869</v>
      </c>
      <c r="G68" s="77">
        <v>24395</v>
      </c>
      <c r="H68" s="77">
        <v>24395</v>
      </c>
      <c r="I68" s="1" t="s">
        <v>108</v>
      </c>
      <c r="J68" s="1" t="s">
        <v>233</v>
      </c>
      <c r="K68" s="1"/>
      <c r="L68" s="1"/>
      <c r="M68" s="30">
        <v>24395</v>
      </c>
      <c r="N68" s="30">
        <v>0</v>
      </c>
      <c r="O68" s="30">
        <v>24395</v>
      </c>
      <c r="P68" s="30">
        <v>24395</v>
      </c>
      <c r="Q68" s="30">
        <v>0</v>
      </c>
      <c r="R68" s="1"/>
      <c r="S68" s="27">
        <v>45291</v>
      </c>
    </row>
    <row r="69" spans="1:19" x14ac:dyDescent="0.35">
      <c r="A69" s="1">
        <v>900094053</v>
      </c>
      <c r="B69" s="1" t="s">
        <v>11</v>
      </c>
      <c r="C69" s="1" t="s">
        <v>81</v>
      </c>
      <c r="D69" s="26" t="s">
        <v>212</v>
      </c>
      <c r="E69" s="29">
        <v>45262</v>
      </c>
      <c r="F69" s="29">
        <v>45274.497014432869</v>
      </c>
      <c r="G69" s="77">
        <v>44030</v>
      </c>
      <c r="H69" s="77">
        <v>44030</v>
      </c>
      <c r="I69" s="1" t="s">
        <v>108</v>
      </c>
      <c r="J69" s="1" t="s">
        <v>233</v>
      </c>
      <c r="K69" s="1"/>
      <c r="L69" s="1"/>
      <c r="M69" s="30">
        <v>44030</v>
      </c>
      <c r="N69" s="30">
        <v>0</v>
      </c>
      <c r="O69" s="30">
        <v>44030</v>
      </c>
      <c r="P69" s="30">
        <v>44030</v>
      </c>
      <c r="Q69" s="30">
        <v>0</v>
      </c>
      <c r="R69" s="1"/>
      <c r="S69" s="27">
        <v>45291</v>
      </c>
    </row>
    <row r="70" spans="1:19" x14ac:dyDescent="0.35">
      <c r="A70" s="1">
        <v>900094053</v>
      </c>
      <c r="B70" s="1" t="s">
        <v>11</v>
      </c>
      <c r="C70" s="1" t="s">
        <v>82</v>
      </c>
      <c r="D70" s="26" t="s">
        <v>213</v>
      </c>
      <c r="E70" s="29">
        <v>45262</v>
      </c>
      <c r="F70" s="29">
        <v>45274.497014432869</v>
      </c>
      <c r="G70" s="77">
        <v>34500</v>
      </c>
      <c r="H70" s="77">
        <v>34500</v>
      </c>
      <c r="I70" s="1" t="s">
        <v>108</v>
      </c>
      <c r="J70" s="1" t="s">
        <v>233</v>
      </c>
      <c r="K70" s="1"/>
      <c r="L70" s="1"/>
      <c r="M70" s="30">
        <v>34500</v>
      </c>
      <c r="N70" s="30">
        <v>0</v>
      </c>
      <c r="O70" s="30">
        <v>34500</v>
      </c>
      <c r="P70" s="30">
        <v>34500</v>
      </c>
      <c r="Q70" s="30">
        <v>0</v>
      </c>
      <c r="R70" s="1"/>
      <c r="S70" s="27">
        <v>45291</v>
      </c>
    </row>
    <row r="71" spans="1:19" x14ac:dyDescent="0.35">
      <c r="A71" s="1">
        <v>900094053</v>
      </c>
      <c r="B71" s="1" t="s">
        <v>11</v>
      </c>
      <c r="C71" s="1" t="s">
        <v>83</v>
      </c>
      <c r="D71" s="26" t="s">
        <v>214</v>
      </c>
      <c r="E71" s="29">
        <v>45262</v>
      </c>
      <c r="F71" s="29">
        <v>45274.497014432869</v>
      </c>
      <c r="G71" s="77">
        <v>110625</v>
      </c>
      <c r="H71" s="77">
        <v>110625</v>
      </c>
      <c r="I71" s="1" t="s">
        <v>108</v>
      </c>
      <c r="J71" s="1" t="s">
        <v>233</v>
      </c>
      <c r="K71" s="1"/>
      <c r="L71" s="1"/>
      <c r="M71" s="30">
        <v>125000</v>
      </c>
      <c r="N71" s="30">
        <v>0</v>
      </c>
      <c r="O71" s="30">
        <v>125000</v>
      </c>
      <c r="P71" s="30">
        <v>125000</v>
      </c>
      <c r="Q71" s="30">
        <v>0</v>
      </c>
      <c r="R71" s="1"/>
      <c r="S71" s="27">
        <v>45291</v>
      </c>
    </row>
    <row r="72" spans="1:19" x14ac:dyDescent="0.35">
      <c r="A72" s="1">
        <v>900094053</v>
      </c>
      <c r="B72" s="1" t="s">
        <v>11</v>
      </c>
      <c r="C72" s="1" t="s">
        <v>84</v>
      </c>
      <c r="D72" s="26" t="s">
        <v>215</v>
      </c>
      <c r="E72" s="29">
        <v>45262</v>
      </c>
      <c r="F72" s="29">
        <v>45274.497014432869</v>
      </c>
      <c r="G72" s="77">
        <v>18500</v>
      </c>
      <c r="H72" s="77">
        <v>18500</v>
      </c>
      <c r="I72" s="1" t="s">
        <v>108</v>
      </c>
      <c r="J72" s="1" t="s">
        <v>233</v>
      </c>
      <c r="K72" s="1"/>
      <c r="L72" s="1"/>
      <c r="M72" s="30">
        <v>18500</v>
      </c>
      <c r="N72" s="30">
        <v>0</v>
      </c>
      <c r="O72" s="30">
        <v>18500</v>
      </c>
      <c r="P72" s="30">
        <v>18500</v>
      </c>
      <c r="Q72" s="30">
        <v>0</v>
      </c>
      <c r="R72" s="1"/>
      <c r="S72" s="27">
        <v>45291</v>
      </c>
    </row>
    <row r="73" spans="1:19" x14ac:dyDescent="0.35">
      <c r="A73" s="1">
        <v>900094053</v>
      </c>
      <c r="B73" s="1" t="s">
        <v>11</v>
      </c>
      <c r="C73" s="1" t="s">
        <v>85</v>
      </c>
      <c r="D73" s="26" t="s">
        <v>216</v>
      </c>
      <c r="E73" s="29">
        <v>45262</v>
      </c>
      <c r="F73" s="29">
        <v>45274.497014432869</v>
      </c>
      <c r="G73" s="77">
        <v>5495417</v>
      </c>
      <c r="H73" s="77">
        <v>5495417</v>
      </c>
      <c r="I73" s="1" t="s">
        <v>108</v>
      </c>
      <c r="J73" s="1" t="s">
        <v>233</v>
      </c>
      <c r="K73" s="1"/>
      <c r="L73" s="1"/>
      <c r="M73" s="30">
        <v>5800000</v>
      </c>
      <c r="N73" s="30">
        <v>0</v>
      </c>
      <c r="O73" s="30">
        <v>5800000</v>
      </c>
      <c r="P73" s="30">
        <v>5800000</v>
      </c>
      <c r="Q73" s="30">
        <v>0</v>
      </c>
      <c r="R73" s="1"/>
      <c r="S73" s="27">
        <v>45291</v>
      </c>
    </row>
    <row r="74" spans="1:19" x14ac:dyDescent="0.35">
      <c r="A74" s="1">
        <v>900094053</v>
      </c>
      <c r="B74" s="1" t="s">
        <v>11</v>
      </c>
      <c r="C74" s="1" t="s">
        <v>86</v>
      </c>
      <c r="D74" s="26" t="s">
        <v>217</v>
      </c>
      <c r="E74" s="29">
        <v>45262</v>
      </c>
      <c r="F74" s="29">
        <v>45274.497014432869</v>
      </c>
      <c r="G74" s="77">
        <v>170000</v>
      </c>
      <c r="H74" s="77">
        <v>170000</v>
      </c>
      <c r="I74" s="1" t="s">
        <v>108</v>
      </c>
      <c r="J74" s="1" t="s">
        <v>233</v>
      </c>
      <c r="K74" s="1"/>
      <c r="L74" s="1"/>
      <c r="M74" s="30">
        <v>170000</v>
      </c>
      <c r="N74" s="30">
        <v>0</v>
      </c>
      <c r="O74" s="30">
        <v>170000</v>
      </c>
      <c r="P74" s="30">
        <v>170000</v>
      </c>
      <c r="Q74" s="30">
        <v>0</v>
      </c>
      <c r="R74" s="1"/>
      <c r="S74" s="27">
        <v>45291</v>
      </c>
    </row>
    <row r="75" spans="1:19" x14ac:dyDescent="0.35">
      <c r="A75" s="1">
        <v>900094053</v>
      </c>
      <c r="B75" s="1" t="s">
        <v>11</v>
      </c>
      <c r="C75" s="1" t="s">
        <v>87</v>
      </c>
      <c r="D75" s="26" t="s">
        <v>218</v>
      </c>
      <c r="E75" s="29">
        <v>45262</v>
      </c>
      <c r="F75" s="29">
        <v>45274.497014432869</v>
      </c>
      <c r="G75" s="77">
        <v>170000</v>
      </c>
      <c r="H75" s="77">
        <v>170000</v>
      </c>
      <c r="I75" s="1" t="s">
        <v>108</v>
      </c>
      <c r="J75" s="1" t="s">
        <v>233</v>
      </c>
      <c r="K75" s="1"/>
      <c r="L75" s="1"/>
      <c r="M75" s="30">
        <v>170000</v>
      </c>
      <c r="N75" s="30">
        <v>0</v>
      </c>
      <c r="O75" s="30">
        <v>170000</v>
      </c>
      <c r="P75" s="30">
        <v>170000</v>
      </c>
      <c r="Q75" s="30">
        <v>0</v>
      </c>
      <c r="R75" s="1"/>
      <c r="S75" s="27">
        <v>45291</v>
      </c>
    </row>
    <row r="76" spans="1:19" x14ac:dyDescent="0.35">
      <c r="A76" s="1">
        <v>900094053</v>
      </c>
      <c r="B76" s="1" t="s">
        <v>11</v>
      </c>
      <c r="C76" s="1" t="s">
        <v>88</v>
      </c>
      <c r="D76" s="26" t="s">
        <v>219</v>
      </c>
      <c r="E76" s="29">
        <v>45264</v>
      </c>
      <c r="F76" s="29">
        <v>45274.497014432869</v>
      </c>
      <c r="G76" s="78">
        <v>31000</v>
      </c>
      <c r="H76" s="78">
        <v>31000</v>
      </c>
      <c r="I76" s="1" t="s">
        <v>108</v>
      </c>
      <c r="J76" s="1" t="s">
        <v>233</v>
      </c>
      <c r="K76" s="1"/>
      <c r="L76" s="1"/>
      <c r="M76" s="30">
        <v>31000</v>
      </c>
      <c r="N76" s="30">
        <v>0</v>
      </c>
      <c r="O76" s="30">
        <v>31000</v>
      </c>
      <c r="P76" s="30">
        <v>31000</v>
      </c>
      <c r="Q76" s="30">
        <v>0</v>
      </c>
      <c r="R76" s="1"/>
      <c r="S76" s="27">
        <v>45291</v>
      </c>
    </row>
    <row r="77" spans="1:19" x14ac:dyDescent="0.35">
      <c r="A77" s="1">
        <v>900094053</v>
      </c>
      <c r="B77" s="1" t="s">
        <v>11</v>
      </c>
      <c r="C77" s="1" t="s">
        <v>89</v>
      </c>
      <c r="D77" s="26" t="s">
        <v>220</v>
      </c>
      <c r="E77" s="29">
        <v>45264</v>
      </c>
      <c r="F77" s="29">
        <v>45274.497014432869</v>
      </c>
      <c r="G77" s="78">
        <v>160225</v>
      </c>
      <c r="H77" s="78">
        <v>160225</v>
      </c>
      <c r="I77" s="1" t="s">
        <v>108</v>
      </c>
      <c r="J77" s="1" t="s">
        <v>233</v>
      </c>
      <c r="K77" s="1"/>
      <c r="L77" s="1"/>
      <c r="M77" s="30">
        <v>170000</v>
      </c>
      <c r="N77" s="30">
        <v>0</v>
      </c>
      <c r="O77" s="30">
        <v>170000</v>
      </c>
      <c r="P77" s="30">
        <v>170000</v>
      </c>
      <c r="Q77" s="30">
        <v>0</v>
      </c>
      <c r="R77" s="1"/>
      <c r="S77" s="27">
        <v>45291</v>
      </c>
    </row>
    <row r="78" spans="1:19" x14ac:dyDescent="0.35">
      <c r="A78" s="1">
        <v>900094053</v>
      </c>
      <c r="B78" s="1" t="s">
        <v>11</v>
      </c>
      <c r="C78" s="1" t="s">
        <v>90</v>
      </c>
      <c r="D78" s="26" t="s">
        <v>221</v>
      </c>
      <c r="E78" s="29">
        <v>45271</v>
      </c>
      <c r="F78" s="29">
        <v>45274.497014432869</v>
      </c>
      <c r="G78" s="78">
        <v>34500</v>
      </c>
      <c r="H78" s="78">
        <v>34500</v>
      </c>
      <c r="I78" s="1" t="s">
        <v>108</v>
      </c>
      <c r="J78" s="1" t="s">
        <v>233</v>
      </c>
      <c r="K78" s="1"/>
      <c r="L78" s="1"/>
      <c r="M78" s="30">
        <v>34500</v>
      </c>
      <c r="N78" s="30">
        <v>0</v>
      </c>
      <c r="O78" s="30">
        <v>34500</v>
      </c>
      <c r="P78" s="30">
        <v>34500</v>
      </c>
      <c r="Q78" s="30">
        <v>0</v>
      </c>
      <c r="R78" s="1"/>
      <c r="S78" s="27">
        <v>45291</v>
      </c>
    </row>
    <row r="79" spans="1:19" x14ac:dyDescent="0.35">
      <c r="A79" s="1">
        <v>900094053</v>
      </c>
      <c r="B79" s="1" t="s">
        <v>11</v>
      </c>
      <c r="C79" s="1" t="s">
        <v>91</v>
      </c>
      <c r="D79" s="26" t="s">
        <v>222</v>
      </c>
      <c r="E79" s="29">
        <v>45271</v>
      </c>
      <c r="F79" s="29">
        <v>45274.497014432869</v>
      </c>
      <c r="G79" s="78">
        <v>52003</v>
      </c>
      <c r="H79" s="78">
        <v>52003</v>
      </c>
      <c r="I79" s="1" t="s">
        <v>108</v>
      </c>
      <c r="J79" s="1" t="s">
        <v>233</v>
      </c>
      <c r="K79" s="1"/>
      <c r="L79" s="1"/>
      <c r="M79" s="30">
        <v>52003</v>
      </c>
      <c r="N79" s="30">
        <v>0</v>
      </c>
      <c r="O79" s="30">
        <v>52003</v>
      </c>
      <c r="P79" s="30">
        <v>52003</v>
      </c>
      <c r="Q79" s="30">
        <v>0</v>
      </c>
      <c r="R79" s="1"/>
      <c r="S79" s="27">
        <v>45291</v>
      </c>
    </row>
    <row r="80" spans="1:19" x14ac:dyDescent="0.35">
      <c r="A80" s="1">
        <v>900094053</v>
      </c>
      <c r="B80" s="1" t="s">
        <v>11</v>
      </c>
      <c r="C80" s="1" t="s">
        <v>92</v>
      </c>
      <c r="D80" s="26" t="s">
        <v>223</v>
      </c>
      <c r="E80" s="29">
        <v>45271</v>
      </c>
      <c r="F80" s="29">
        <v>45274.497014432869</v>
      </c>
      <c r="G80" s="78">
        <v>183500</v>
      </c>
      <c r="H80" s="78">
        <v>183500</v>
      </c>
      <c r="I80" s="1" t="s">
        <v>108</v>
      </c>
      <c r="J80" s="1" t="s">
        <v>233</v>
      </c>
      <c r="K80" s="1"/>
      <c r="L80" s="1"/>
      <c r="M80" s="30">
        <v>183500</v>
      </c>
      <c r="N80" s="30">
        <v>0</v>
      </c>
      <c r="O80" s="30">
        <v>183500</v>
      </c>
      <c r="P80" s="30">
        <v>183500</v>
      </c>
      <c r="Q80" s="30">
        <v>0</v>
      </c>
      <c r="R80" s="1"/>
      <c r="S80" s="27">
        <v>45291</v>
      </c>
    </row>
    <row r="81" spans="1:19" x14ac:dyDescent="0.35">
      <c r="A81" s="1">
        <v>900094053</v>
      </c>
      <c r="B81" s="1" t="s">
        <v>11</v>
      </c>
      <c r="C81" s="1" t="s">
        <v>93</v>
      </c>
      <c r="D81" s="26" t="s">
        <v>224</v>
      </c>
      <c r="E81" s="29">
        <v>45272</v>
      </c>
      <c r="F81" s="29">
        <v>45273.770570451386</v>
      </c>
      <c r="G81" s="78">
        <v>115000</v>
      </c>
      <c r="H81" s="78">
        <v>115000</v>
      </c>
      <c r="I81" s="1" t="s">
        <v>108</v>
      </c>
      <c r="J81" s="1" t="s">
        <v>233</v>
      </c>
      <c r="K81" s="1"/>
      <c r="L81" s="1"/>
      <c r="M81" s="30">
        <v>115000</v>
      </c>
      <c r="N81" s="30">
        <v>0</v>
      </c>
      <c r="O81" s="30">
        <v>115000</v>
      </c>
      <c r="P81" s="30">
        <v>115000</v>
      </c>
      <c r="Q81" s="30">
        <v>0</v>
      </c>
      <c r="R81" s="1"/>
      <c r="S81" s="27">
        <v>45291</v>
      </c>
    </row>
    <row r="82" spans="1:19" x14ac:dyDescent="0.35">
      <c r="A82" s="1">
        <v>900094053</v>
      </c>
      <c r="B82" s="1" t="s">
        <v>11</v>
      </c>
      <c r="C82" s="1" t="s">
        <v>94</v>
      </c>
      <c r="D82" s="26" t="s">
        <v>225</v>
      </c>
      <c r="E82" s="29">
        <v>45273</v>
      </c>
      <c r="F82" s="29">
        <v>45273.770570451386</v>
      </c>
      <c r="G82" s="78">
        <v>1800000</v>
      </c>
      <c r="H82" s="78">
        <v>1800000</v>
      </c>
      <c r="I82" s="1" t="s">
        <v>108</v>
      </c>
      <c r="J82" s="1" t="s">
        <v>233</v>
      </c>
      <c r="K82" s="1"/>
      <c r="L82" s="1"/>
      <c r="M82" s="30">
        <v>1800000</v>
      </c>
      <c r="N82" s="30">
        <v>0</v>
      </c>
      <c r="O82" s="30">
        <v>1800000</v>
      </c>
      <c r="P82" s="30">
        <v>1800000</v>
      </c>
      <c r="Q82" s="30">
        <v>0</v>
      </c>
      <c r="R82" s="1"/>
      <c r="S82" s="27">
        <v>45291</v>
      </c>
    </row>
    <row r="83" spans="1:19" x14ac:dyDescent="0.35">
      <c r="A83" s="1">
        <v>900094053</v>
      </c>
      <c r="B83" s="1" t="s">
        <v>11</v>
      </c>
      <c r="C83" s="1" t="s">
        <v>95</v>
      </c>
      <c r="D83" s="26" t="s">
        <v>226</v>
      </c>
      <c r="E83" s="29">
        <v>45273</v>
      </c>
      <c r="F83" s="29">
        <v>45274.497014432869</v>
      </c>
      <c r="G83" s="78">
        <v>6370000</v>
      </c>
      <c r="H83" s="78">
        <v>6370000</v>
      </c>
      <c r="I83" s="1" t="s">
        <v>108</v>
      </c>
      <c r="J83" s="1" t="s">
        <v>233</v>
      </c>
      <c r="K83" s="1"/>
      <c r="L83" s="1"/>
      <c r="M83" s="30">
        <v>6450000</v>
      </c>
      <c r="N83" s="30">
        <v>0</v>
      </c>
      <c r="O83" s="30">
        <v>6450000</v>
      </c>
      <c r="P83" s="30">
        <v>6450000</v>
      </c>
      <c r="Q83" s="30">
        <v>0</v>
      </c>
      <c r="R83" s="1"/>
      <c r="S83" s="27">
        <v>45291</v>
      </c>
    </row>
    <row r="84" spans="1:19" x14ac:dyDescent="0.35">
      <c r="A84" s="1">
        <v>900094053</v>
      </c>
      <c r="B84" s="1" t="s">
        <v>11</v>
      </c>
      <c r="C84" s="1" t="s">
        <v>96</v>
      </c>
      <c r="D84" s="26" t="s">
        <v>227</v>
      </c>
      <c r="E84" s="29">
        <v>45273</v>
      </c>
      <c r="F84" s="29">
        <v>45274.497014432869</v>
      </c>
      <c r="G84" s="78">
        <v>6800000</v>
      </c>
      <c r="H84" s="78">
        <v>6800000</v>
      </c>
      <c r="I84" s="1" t="s">
        <v>108</v>
      </c>
      <c r="J84" s="1" t="s">
        <v>233</v>
      </c>
      <c r="K84" s="1"/>
      <c r="L84" s="1"/>
      <c r="M84" s="30">
        <v>6800000</v>
      </c>
      <c r="N84" s="30">
        <v>0</v>
      </c>
      <c r="O84" s="30">
        <v>6800000</v>
      </c>
      <c r="P84" s="30">
        <v>6800000</v>
      </c>
      <c r="Q84" s="30">
        <v>0</v>
      </c>
      <c r="R84" s="1"/>
      <c r="S84" s="27">
        <v>45291</v>
      </c>
    </row>
    <row r="85" spans="1:19" x14ac:dyDescent="0.35">
      <c r="A85" s="1">
        <v>900094053</v>
      </c>
      <c r="B85" s="1" t="s">
        <v>11</v>
      </c>
      <c r="C85" s="1" t="s">
        <v>97</v>
      </c>
      <c r="D85" s="26" t="s">
        <v>228</v>
      </c>
      <c r="E85" s="29">
        <v>45273</v>
      </c>
      <c r="F85" s="29">
        <v>45274.497014432869</v>
      </c>
      <c r="G85" s="78">
        <v>6580000</v>
      </c>
      <c r="H85" s="78">
        <v>6580000</v>
      </c>
      <c r="I85" s="1" t="s">
        <v>108</v>
      </c>
      <c r="J85" s="1" t="s">
        <v>233</v>
      </c>
      <c r="K85" s="1"/>
      <c r="L85" s="1"/>
      <c r="M85" s="30">
        <v>6850000</v>
      </c>
      <c r="N85" s="30">
        <v>0</v>
      </c>
      <c r="O85" s="30">
        <v>6850000</v>
      </c>
      <c r="P85" s="30">
        <v>6850000</v>
      </c>
      <c r="Q85" s="30">
        <v>0</v>
      </c>
      <c r="R85" s="1"/>
      <c r="S85" s="27">
        <v>45291</v>
      </c>
    </row>
    <row r="86" spans="1:19" x14ac:dyDescent="0.35">
      <c r="A86" s="1">
        <v>900094053</v>
      </c>
      <c r="B86" s="1" t="s">
        <v>11</v>
      </c>
      <c r="C86" s="1" t="s">
        <v>98</v>
      </c>
      <c r="D86" s="26" t="s">
        <v>229</v>
      </c>
      <c r="E86" s="29">
        <v>45273</v>
      </c>
      <c r="F86" s="29">
        <v>45274.497014432869</v>
      </c>
      <c r="G86" s="78">
        <v>85000</v>
      </c>
      <c r="H86" s="78">
        <v>85000</v>
      </c>
      <c r="I86" s="1" t="s">
        <v>108</v>
      </c>
      <c r="J86" s="1" t="s">
        <v>233</v>
      </c>
      <c r="K86" s="1"/>
      <c r="L86" s="1"/>
      <c r="M86" s="30">
        <v>85000</v>
      </c>
      <c r="N86" s="30">
        <v>0</v>
      </c>
      <c r="O86" s="30">
        <v>85000</v>
      </c>
      <c r="P86" s="30">
        <v>85000</v>
      </c>
      <c r="Q86" s="30">
        <v>0</v>
      </c>
      <c r="R86" s="1"/>
      <c r="S86" s="27">
        <v>45291</v>
      </c>
    </row>
    <row r="87" spans="1:19" x14ac:dyDescent="0.35">
      <c r="A87" s="1">
        <v>900094053</v>
      </c>
      <c r="B87" s="1" t="s">
        <v>11</v>
      </c>
      <c r="C87" s="1" t="s">
        <v>99</v>
      </c>
      <c r="D87" s="26" t="s">
        <v>230</v>
      </c>
      <c r="E87" s="29">
        <v>45273</v>
      </c>
      <c r="F87" s="29">
        <v>45274.497014432869</v>
      </c>
      <c r="G87" s="78">
        <v>4280000</v>
      </c>
      <c r="H87" s="78">
        <v>4280000</v>
      </c>
      <c r="I87" s="1" t="s">
        <v>108</v>
      </c>
      <c r="J87" s="1" t="s">
        <v>233</v>
      </c>
      <c r="K87" s="1"/>
      <c r="L87" s="1"/>
      <c r="M87" s="30">
        <v>4280000</v>
      </c>
      <c r="N87" s="30">
        <v>0</v>
      </c>
      <c r="O87" s="30">
        <v>4280000</v>
      </c>
      <c r="P87" s="30">
        <v>4280000</v>
      </c>
      <c r="Q87" s="30">
        <v>0</v>
      </c>
      <c r="R87" s="1"/>
      <c r="S87" s="27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G62:H87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6" zoomScale="90" zoomScaleNormal="90" zoomScaleSheetLayoutView="100" workbookViewId="0">
      <selection activeCell="L32" sqref="L32"/>
    </sheetView>
  </sheetViews>
  <sheetFormatPr baseColWidth="10" defaultRowHeight="12.5" x14ac:dyDescent="0.25"/>
  <cols>
    <col min="1" max="1" width="1" style="34" customWidth="1"/>
    <col min="2" max="2" width="10.90625" style="34"/>
    <col min="3" max="3" width="17.54296875" style="34" customWidth="1"/>
    <col min="4" max="4" width="11.54296875" style="34" customWidth="1"/>
    <col min="5" max="8" width="10.90625" style="34"/>
    <col min="9" max="9" width="22.54296875" style="34" customWidth="1"/>
    <col min="10" max="10" width="14" style="34" customWidth="1"/>
    <col min="11" max="11" width="1.7265625" style="34" customWidth="1"/>
    <col min="12" max="221" width="10.90625" style="34"/>
    <col min="222" max="222" width="4.453125" style="34" customWidth="1"/>
    <col min="223" max="223" width="10.90625" style="34"/>
    <col min="224" max="224" width="17.54296875" style="34" customWidth="1"/>
    <col min="225" max="225" width="11.54296875" style="34" customWidth="1"/>
    <col min="226" max="229" width="10.90625" style="34"/>
    <col min="230" max="230" width="22.54296875" style="34" customWidth="1"/>
    <col min="231" max="231" width="14" style="34" customWidth="1"/>
    <col min="232" max="232" width="1.7265625" style="34" customWidth="1"/>
    <col min="233" max="477" width="10.90625" style="34"/>
    <col min="478" max="478" width="4.453125" style="34" customWidth="1"/>
    <col min="479" max="479" width="10.90625" style="34"/>
    <col min="480" max="480" width="17.54296875" style="34" customWidth="1"/>
    <col min="481" max="481" width="11.54296875" style="34" customWidth="1"/>
    <col min="482" max="485" width="10.90625" style="34"/>
    <col min="486" max="486" width="22.54296875" style="34" customWidth="1"/>
    <col min="487" max="487" width="14" style="34" customWidth="1"/>
    <col min="488" max="488" width="1.7265625" style="34" customWidth="1"/>
    <col min="489" max="733" width="10.90625" style="34"/>
    <col min="734" max="734" width="4.453125" style="34" customWidth="1"/>
    <col min="735" max="735" width="10.90625" style="34"/>
    <col min="736" max="736" width="17.54296875" style="34" customWidth="1"/>
    <col min="737" max="737" width="11.54296875" style="34" customWidth="1"/>
    <col min="738" max="741" width="10.90625" style="34"/>
    <col min="742" max="742" width="22.54296875" style="34" customWidth="1"/>
    <col min="743" max="743" width="14" style="34" customWidth="1"/>
    <col min="744" max="744" width="1.7265625" style="34" customWidth="1"/>
    <col min="745" max="989" width="10.90625" style="34"/>
    <col min="990" max="990" width="4.453125" style="34" customWidth="1"/>
    <col min="991" max="991" width="10.90625" style="34"/>
    <col min="992" max="992" width="17.54296875" style="34" customWidth="1"/>
    <col min="993" max="993" width="11.54296875" style="34" customWidth="1"/>
    <col min="994" max="997" width="10.90625" style="34"/>
    <col min="998" max="998" width="22.54296875" style="34" customWidth="1"/>
    <col min="999" max="999" width="14" style="34" customWidth="1"/>
    <col min="1000" max="1000" width="1.7265625" style="34" customWidth="1"/>
    <col min="1001" max="1245" width="10.90625" style="34"/>
    <col min="1246" max="1246" width="4.453125" style="34" customWidth="1"/>
    <col min="1247" max="1247" width="10.90625" style="34"/>
    <col min="1248" max="1248" width="17.54296875" style="34" customWidth="1"/>
    <col min="1249" max="1249" width="11.54296875" style="34" customWidth="1"/>
    <col min="1250" max="1253" width="10.90625" style="34"/>
    <col min="1254" max="1254" width="22.54296875" style="34" customWidth="1"/>
    <col min="1255" max="1255" width="14" style="34" customWidth="1"/>
    <col min="1256" max="1256" width="1.7265625" style="34" customWidth="1"/>
    <col min="1257" max="1501" width="10.90625" style="34"/>
    <col min="1502" max="1502" width="4.453125" style="34" customWidth="1"/>
    <col min="1503" max="1503" width="10.90625" style="34"/>
    <col min="1504" max="1504" width="17.54296875" style="34" customWidth="1"/>
    <col min="1505" max="1505" width="11.54296875" style="34" customWidth="1"/>
    <col min="1506" max="1509" width="10.90625" style="34"/>
    <col min="1510" max="1510" width="22.54296875" style="34" customWidth="1"/>
    <col min="1511" max="1511" width="14" style="34" customWidth="1"/>
    <col min="1512" max="1512" width="1.7265625" style="34" customWidth="1"/>
    <col min="1513" max="1757" width="10.90625" style="34"/>
    <col min="1758" max="1758" width="4.453125" style="34" customWidth="1"/>
    <col min="1759" max="1759" width="10.90625" style="34"/>
    <col min="1760" max="1760" width="17.54296875" style="34" customWidth="1"/>
    <col min="1761" max="1761" width="11.54296875" style="34" customWidth="1"/>
    <col min="1762" max="1765" width="10.90625" style="34"/>
    <col min="1766" max="1766" width="22.54296875" style="34" customWidth="1"/>
    <col min="1767" max="1767" width="14" style="34" customWidth="1"/>
    <col min="1768" max="1768" width="1.7265625" style="34" customWidth="1"/>
    <col min="1769" max="2013" width="10.90625" style="34"/>
    <col min="2014" max="2014" width="4.453125" style="34" customWidth="1"/>
    <col min="2015" max="2015" width="10.90625" style="34"/>
    <col min="2016" max="2016" width="17.54296875" style="34" customWidth="1"/>
    <col min="2017" max="2017" width="11.54296875" style="34" customWidth="1"/>
    <col min="2018" max="2021" width="10.90625" style="34"/>
    <col min="2022" max="2022" width="22.54296875" style="34" customWidth="1"/>
    <col min="2023" max="2023" width="14" style="34" customWidth="1"/>
    <col min="2024" max="2024" width="1.7265625" style="34" customWidth="1"/>
    <col min="2025" max="2269" width="10.90625" style="34"/>
    <col min="2270" max="2270" width="4.453125" style="34" customWidth="1"/>
    <col min="2271" max="2271" width="10.90625" style="34"/>
    <col min="2272" max="2272" width="17.54296875" style="34" customWidth="1"/>
    <col min="2273" max="2273" width="11.54296875" style="34" customWidth="1"/>
    <col min="2274" max="2277" width="10.90625" style="34"/>
    <col min="2278" max="2278" width="22.54296875" style="34" customWidth="1"/>
    <col min="2279" max="2279" width="14" style="34" customWidth="1"/>
    <col min="2280" max="2280" width="1.7265625" style="34" customWidth="1"/>
    <col min="2281" max="2525" width="10.90625" style="34"/>
    <col min="2526" max="2526" width="4.453125" style="34" customWidth="1"/>
    <col min="2527" max="2527" width="10.90625" style="34"/>
    <col min="2528" max="2528" width="17.54296875" style="34" customWidth="1"/>
    <col min="2529" max="2529" width="11.54296875" style="34" customWidth="1"/>
    <col min="2530" max="2533" width="10.90625" style="34"/>
    <col min="2534" max="2534" width="22.54296875" style="34" customWidth="1"/>
    <col min="2535" max="2535" width="14" style="34" customWidth="1"/>
    <col min="2536" max="2536" width="1.7265625" style="34" customWidth="1"/>
    <col min="2537" max="2781" width="10.90625" style="34"/>
    <col min="2782" max="2782" width="4.453125" style="34" customWidth="1"/>
    <col min="2783" max="2783" width="10.90625" style="34"/>
    <col min="2784" max="2784" width="17.54296875" style="34" customWidth="1"/>
    <col min="2785" max="2785" width="11.54296875" style="34" customWidth="1"/>
    <col min="2786" max="2789" width="10.90625" style="34"/>
    <col min="2790" max="2790" width="22.54296875" style="34" customWidth="1"/>
    <col min="2791" max="2791" width="14" style="34" customWidth="1"/>
    <col min="2792" max="2792" width="1.7265625" style="34" customWidth="1"/>
    <col min="2793" max="3037" width="10.90625" style="34"/>
    <col min="3038" max="3038" width="4.453125" style="34" customWidth="1"/>
    <col min="3039" max="3039" width="10.90625" style="34"/>
    <col min="3040" max="3040" width="17.54296875" style="34" customWidth="1"/>
    <col min="3041" max="3041" width="11.54296875" style="34" customWidth="1"/>
    <col min="3042" max="3045" width="10.90625" style="34"/>
    <col min="3046" max="3046" width="22.54296875" style="34" customWidth="1"/>
    <col min="3047" max="3047" width="14" style="34" customWidth="1"/>
    <col min="3048" max="3048" width="1.7265625" style="34" customWidth="1"/>
    <col min="3049" max="3293" width="10.90625" style="34"/>
    <col min="3294" max="3294" width="4.453125" style="34" customWidth="1"/>
    <col min="3295" max="3295" width="10.90625" style="34"/>
    <col min="3296" max="3296" width="17.54296875" style="34" customWidth="1"/>
    <col min="3297" max="3297" width="11.54296875" style="34" customWidth="1"/>
    <col min="3298" max="3301" width="10.90625" style="34"/>
    <col min="3302" max="3302" width="22.54296875" style="34" customWidth="1"/>
    <col min="3303" max="3303" width="14" style="34" customWidth="1"/>
    <col min="3304" max="3304" width="1.7265625" style="34" customWidth="1"/>
    <col min="3305" max="3549" width="10.90625" style="34"/>
    <col min="3550" max="3550" width="4.453125" style="34" customWidth="1"/>
    <col min="3551" max="3551" width="10.90625" style="34"/>
    <col min="3552" max="3552" width="17.54296875" style="34" customWidth="1"/>
    <col min="3553" max="3553" width="11.54296875" style="34" customWidth="1"/>
    <col min="3554" max="3557" width="10.90625" style="34"/>
    <col min="3558" max="3558" width="22.54296875" style="34" customWidth="1"/>
    <col min="3559" max="3559" width="14" style="34" customWidth="1"/>
    <col min="3560" max="3560" width="1.7265625" style="34" customWidth="1"/>
    <col min="3561" max="3805" width="10.90625" style="34"/>
    <col min="3806" max="3806" width="4.453125" style="34" customWidth="1"/>
    <col min="3807" max="3807" width="10.90625" style="34"/>
    <col min="3808" max="3808" width="17.54296875" style="34" customWidth="1"/>
    <col min="3809" max="3809" width="11.54296875" style="34" customWidth="1"/>
    <col min="3810" max="3813" width="10.90625" style="34"/>
    <col min="3814" max="3814" width="22.54296875" style="34" customWidth="1"/>
    <col min="3815" max="3815" width="14" style="34" customWidth="1"/>
    <col min="3816" max="3816" width="1.7265625" style="34" customWidth="1"/>
    <col min="3817" max="4061" width="10.90625" style="34"/>
    <col min="4062" max="4062" width="4.453125" style="34" customWidth="1"/>
    <col min="4063" max="4063" width="10.90625" style="34"/>
    <col min="4064" max="4064" width="17.54296875" style="34" customWidth="1"/>
    <col min="4065" max="4065" width="11.54296875" style="34" customWidth="1"/>
    <col min="4066" max="4069" width="10.90625" style="34"/>
    <col min="4070" max="4070" width="22.54296875" style="34" customWidth="1"/>
    <col min="4071" max="4071" width="14" style="34" customWidth="1"/>
    <col min="4072" max="4072" width="1.7265625" style="34" customWidth="1"/>
    <col min="4073" max="4317" width="10.90625" style="34"/>
    <col min="4318" max="4318" width="4.453125" style="34" customWidth="1"/>
    <col min="4319" max="4319" width="10.90625" style="34"/>
    <col min="4320" max="4320" width="17.54296875" style="34" customWidth="1"/>
    <col min="4321" max="4321" width="11.54296875" style="34" customWidth="1"/>
    <col min="4322" max="4325" width="10.90625" style="34"/>
    <col min="4326" max="4326" width="22.54296875" style="34" customWidth="1"/>
    <col min="4327" max="4327" width="14" style="34" customWidth="1"/>
    <col min="4328" max="4328" width="1.7265625" style="34" customWidth="1"/>
    <col min="4329" max="4573" width="10.90625" style="34"/>
    <col min="4574" max="4574" width="4.453125" style="34" customWidth="1"/>
    <col min="4575" max="4575" width="10.90625" style="34"/>
    <col min="4576" max="4576" width="17.54296875" style="34" customWidth="1"/>
    <col min="4577" max="4577" width="11.54296875" style="34" customWidth="1"/>
    <col min="4578" max="4581" width="10.90625" style="34"/>
    <col min="4582" max="4582" width="22.54296875" style="34" customWidth="1"/>
    <col min="4583" max="4583" width="14" style="34" customWidth="1"/>
    <col min="4584" max="4584" width="1.7265625" style="34" customWidth="1"/>
    <col min="4585" max="4829" width="10.90625" style="34"/>
    <col min="4830" max="4830" width="4.453125" style="34" customWidth="1"/>
    <col min="4831" max="4831" width="10.90625" style="34"/>
    <col min="4832" max="4832" width="17.54296875" style="34" customWidth="1"/>
    <col min="4833" max="4833" width="11.54296875" style="34" customWidth="1"/>
    <col min="4834" max="4837" width="10.90625" style="34"/>
    <col min="4838" max="4838" width="22.54296875" style="34" customWidth="1"/>
    <col min="4839" max="4839" width="14" style="34" customWidth="1"/>
    <col min="4840" max="4840" width="1.7265625" style="34" customWidth="1"/>
    <col min="4841" max="5085" width="10.90625" style="34"/>
    <col min="5086" max="5086" width="4.453125" style="34" customWidth="1"/>
    <col min="5087" max="5087" width="10.90625" style="34"/>
    <col min="5088" max="5088" width="17.54296875" style="34" customWidth="1"/>
    <col min="5089" max="5089" width="11.54296875" style="34" customWidth="1"/>
    <col min="5090" max="5093" width="10.90625" style="34"/>
    <col min="5094" max="5094" width="22.54296875" style="34" customWidth="1"/>
    <col min="5095" max="5095" width="14" style="34" customWidth="1"/>
    <col min="5096" max="5096" width="1.7265625" style="34" customWidth="1"/>
    <col min="5097" max="5341" width="10.90625" style="34"/>
    <col min="5342" max="5342" width="4.453125" style="34" customWidth="1"/>
    <col min="5343" max="5343" width="10.90625" style="34"/>
    <col min="5344" max="5344" width="17.54296875" style="34" customWidth="1"/>
    <col min="5345" max="5345" width="11.54296875" style="34" customWidth="1"/>
    <col min="5346" max="5349" width="10.90625" style="34"/>
    <col min="5350" max="5350" width="22.54296875" style="34" customWidth="1"/>
    <col min="5351" max="5351" width="14" style="34" customWidth="1"/>
    <col min="5352" max="5352" width="1.7265625" style="34" customWidth="1"/>
    <col min="5353" max="5597" width="10.90625" style="34"/>
    <col min="5598" max="5598" width="4.453125" style="34" customWidth="1"/>
    <col min="5599" max="5599" width="10.90625" style="34"/>
    <col min="5600" max="5600" width="17.54296875" style="34" customWidth="1"/>
    <col min="5601" max="5601" width="11.54296875" style="34" customWidth="1"/>
    <col min="5602" max="5605" width="10.90625" style="34"/>
    <col min="5606" max="5606" width="22.54296875" style="34" customWidth="1"/>
    <col min="5607" max="5607" width="14" style="34" customWidth="1"/>
    <col min="5608" max="5608" width="1.7265625" style="34" customWidth="1"/>
    <col min="5609" max="5853" width="10.90625" style="34"/>
    <col min="5854" max="5854" width="4.453125" style="34" customWidth="1"/>
    <col min="5855" max="5855" width="10.90625" style="34"/>
    <col min="5856" max="5856" width="17.54296875" style="34" customWidth="1"/>
    <col min="5857" max="5857" width="11.54296875" style="34" customWidth="1"/>
    <col min="5858" max="5861" width="10.90625" style="34"/>
    <col min="5862" max="5862" width="22.54296875" style="34" customWidth="1"/>
    <col min="5863" max="5863" width="14" style="34" customWidth="1"/>
    <col min="5864" max="5864" width="1.7265625" style="34" customWidth="1"/>
    <col min="5865" max="6109" width="10.90625" style="34"/>
    <col min="6110" max="6110" width="4.453125" style="34" customWidth="1"/>
    <col min="6111" max="6111" width="10.90625" style="34"/>
    <col min="6112" max="6112" width="17.54296875" style="34" customWidth="1"/>
    <col min="6113" max="6113" width="11.54296875" style="34" customWidth="1"/>
    <col min="6114" max="6117" width="10.90625" style="34"/>
    <col min="6118" max="6118" width="22.54296875" style="34" customWidth="1"/>
    <col min="6119" max="6119" width="14" style="34" customWidth="1"/>
    <col min="6120" max="6120" width="1.7265625" style="34" customWidth="1"/>
    <col min="6121" max="6365" width="10.90625" style="34"/>
    <col min="6366" max="6366" width="4.453125" style="34" customWidth="1"/>
    <col min="6367" max="6367" width="10.90625" style="34"/>
    <col min="6368" max="6368" width="17.54296875" style="34" customWidth="1"/>
    <col min="6369" max="6369" width="11.54296875" style="34" customWidth="1"/>
    <col min="6370" max="6373" width="10.90625" style="34"/>
    <col min="6374" max="6374" width="22.54296875" style="34" customWidth="1"/>
    <col min="6375" max="6375" width="14" style="34" customWidth="1"/>
    <col min="6376" max="6376" width="1.7265625" style="34" customWidth="1"/>
    <col min="6377" max="6621" width="10.90625" style="34"/>
    <col min="6622" max="6622" width="4.453125" style="34" customWidth="1"/>
    <col min="6623" max="6623" width="10.90625" style="34"/>
    <col min="6624" max="6624" width="17.54296875" style="34" customWidth="1"/>
    <col min="6625" max="6625" width="11.54296875" style="34" customWidth="1"/>
    <col min="6626" max="6629" width="10.90625" style="34"/>
    <col min="6630" max="6630" width="22.54296875" style="34" customWidth="1"/>
    <col min="6631" max="6631" width="14" style="34" customWidth="1"/>
    <col min="6632" max="6632" width="1.7265625" style="34" customWidth="1"/>
    <col min="6633" max="6877" width="10.90625" style="34"/>
    <col min="6878" max="6878" width="4.453125" style="34" customWidth="1"/>
    <col min="6879" max="6879" width="10.90625" style="34"/>
    <col min="6880" max="6880" width="17.54296875" style="34" customWidth="1"/>
    <col min="6881" max="6881" width="11.54296875" style="34" customWidth="1"/>
    <col min="6882" max="6885" width="10.90625" style="34"/>
    <col min="6886" max="6886" width="22.54296875" style="34" customWidth="1"/>
    <col min="6887" max="6887" width="14" style="34" customWidth="1"/>
    <col min="6888" max="6888" width="1.7265625" style="34" customWidth="1"/>
    <col min="6889" max="7133" width="10.90625" style="34"/>
    <col min="7134" max="7134" width="4.453125" style="34" customWidth="1"/>
    <col min="7135" max="7135" width="10.90625" style="34"/>
    <col min="7136" max="7136" width="17.54296875" style="34" customWidth="1"/>
    <col min="7137" max="7137" width="11.54296875" style="34" customWidth="1"/>
    <col min="7138" max="7141" width="10.90625" style="34"/>
    <col min="7142" max="7142" width="22.54296875" style="34" customWidth="1"/>
    <col min="7143" max="7143" width="14" style="34" customWidth="1"/>
    <col min="7144" max="7144" width="1.7265625" style="34" customWidth="1"/>
    <col min="7145" max="7389" width="10.90625" style="34"/>
    <col min="7390" max="7390" width="4.453125" style="34" customWidth="1"/>
    <col min="7391" max="7391" width="10.90625" style="34"/>
    <col min="7392" max="7392" width="17.54296875" style="34" customWidth="1"/>
    <col min="7393" max="7393" width="11.54296875" style="34" customWidth="1"/>
    <col min="7394" max="7397" width="10.90625" style="34"/>
    <col min="7398" max="7398" width="22.54296875" style="34" customWidth="1"/>
    <col min="7399" max="7399" width="14" style="34" customWidth="1"/>
    <col min="7400" max="7400" width="1.7265625" style="34" customWidth="1"/>
    <col min="7401" max="7645" width="10.90625" style="34"/>
    <col min="7646" max="7646" width="4.453125" style="34" customWidth="1"/>
    <col min="7647" max="7647" width="10.90625" style="34"/>
    <col min="7648" max="7648" width="17.54296875" style="34" customWidth="1"/>
    <col min="7649" max="7649" width="11.54296875" style="34" customWidth="1"/>
    <col min="7650" max="7653" width="10.90625" style="34"/>
    <col min="7654" max="7654" width="22.54296875" style="34" customWidth="1"/>
    <col min="7655" max="7655" width="14" style="34" customWidth="1"/>
    <col min="7656" max="7656" width="1.7265625" style="34" customWidth="1"/>
    <col min="7657" max="7901" width="10.90625" style="34"/>
    <col min="7902" max="7902" width="4.453125" style="34" customWidth="1"/>
    <col min="7903" max="7903" width="10.90625" style="34"/>
    <col min="7904" max="7904" width="17.54296875" style="34" customWidth="1"/>
    <col min="7905" max="7905" width="11.54296875" style="34" customWidth="1"/>
    <col min="7906" max="7909" width="10.90625" style="34"/>
    <col min="7910" max="7910" width="22.54296875" style="34" customWidth="1"/>
    <col min="7911" max="7911" width="14" style="34" customWidth="1"/>
    <col min="7912" max="7912" width="1.7265625" style="34" customWidth="1"/>
    <col min="7913" max="8157" width="10.90625" style="34"/>
    <col min="8158" max="8158" width="4.453125" style="34" customWidth="1"/>
    <col min="8159" max="8159" width="10.90625" style="34"/>
    <col min="8160" max="8160" width="17.54296875" style="34" customWidth="1"/>
    <col min="8161" max="8161" width="11.54296875" style="34" customWidth="1"/>
    <col min="8162" max="8165" width="10.90625" style="34"/>
    <col min="8166" max="8166" width="22.54296875" style="34" customWidth="1"/>
    <col min="8167" max="8167" width="14" style="34" customWidth="1"/>
    <col min="8168" max="8168" width="1.7265625" style="34" customWidth="1"/>
    <col min="8169" max="8413" width="10.90625" style="34"/>
    <col min="8414" max="8414" width="4.453125" style="34" customWidth="1"/>
    <col min="8415" max="8415" width="10.90625" style="34"/>
    <col min="8416" max="8416" width="17.54296875" style="34" customWidth="1"/>
    <col min="8417" max="8417" width="11.54296875" style="34" customWidth="1"/>
    <col min="8418" max="8421" width="10.90625" style="34"/>
    <col min="8422" max="8422" width="22.54296875" style="34" customWidth="1"/>
    <col min="8423" max="8423" width="14" style="34" customWidth="1"/>
    <col min="8424" max="8424" width="1.7265625" style="34" customWidth="1"/>
    <col min="8425" max="8669" width="10.90625" style="34"/>
    <col min="8670" max="8670" width="4.453125" style="34" customWidth="1"/>
    <col min="8671" max="8671" width="10.90625" style="34"/>
    <col min="8672" max="8672" width="17.54296875" style="34" customWidth="1"/>
    <col min="8673" max="8673" width="11.54296875" style="34" customWidth="1"/>
    <col min="8674" max="8677" width="10.90625" style="34"/>
    <col min="8678" max="8678" width="22.54296875" style="34" customWidth="1"/>
    <col min="8679" max="8679" width="14" style="34" customWidth="1"/>
    <col min="8680" max="8680" width="1.7265625" style="34" customWidth="1"/>
    <col min="8681" max="8925" width="10.90625" style="34"/>
    <col min="8926" max="8926" width="4.453125" style="34" customWidth="1"/>
    <col min="8927" max="8927" width="10.90625" style="34"/>
    <col min="8928" max="8928" width="17.54296875" style="34" customWidth="1"/>
    <col min="8929" max="8929" width="11.54296875" style="34" customWidth="1"/>
    <col min="8930" max="8933" width="10.90625" style="34"/>
    <col min="8934" max="8934" width="22.54296875" style="34" customWidth="1"/>
    <col min="8935" max="8935" width="14" style="34" customWidth="1"/>
    <col min="8936" max="8936" width="1.7265625" style="34" customWidth="1"/>
    <col min="8937" max="9181" width="10.90625" style="34"/>
    <col min="9182" max="9182" width="4.453125" style="34" customWidth="1"/>
    <col min="9183" max="9183" width="10.90625" style="34"/>
    <col min="9184" max="9184" width="17.54296875" style="34" customWidth="1"/>
    <col min="9185" max="9185" width="11.54296875" style="34" customWidth="1"/>
    <col min="9186" max="9189" width="10.90625" style="34"/>
    <col min="9190" max="9190" width="22.54296875" style="34" customWidth="1"/>
    <col min="9191" max="9191" width="14" style="34" customWidth="1"/>
    <col min="9192" max="9192" width="1.7265625" style="34" customWidth="1"/>
    <col min="9193" max="9437" width="10.90625" style="34"/>
    <col min="9438" max="9438" width="4.453125" style="34" customWidth="1"/>
    <col min="9439" max="9439" width="10.90625" style="34"/>
    <col min="9440" max="9440" width="17.54296875" style="34" customWidth="1"/>
    <col min="9441" max="9441" width="11.54296875" style="34" customWidth="1"/>
    <col min="9442" max="9445" width="10.90625" style="34"/>
    <col min="9446" max="9446" width="22.54296875" style="34" customWidth="1"/>
    <col min="9447" max="9447" width="14" style="34" customWidth="1"/>
    <col min="9448" max="9448" width="1.7265625" style="34" customWidth="1"/>
    <col min="9449" max="9693" width="10.90625" style="34"/>
    <col min="9694" max="9694" width="4.453125" style="34" customWidth="1"/>
    <col min="9695" max="9695" width="10.90625" style="34"/>
    <col min="9696" max="9696" width="17.54296875" style="34" customWidth="1"/>
    <col min="9697" max="9697" width="11.54296875" style="34" customWidth="1"/>
    <col min="9698" max="9701" width="10.90625" style="34"/>
    <col min="9702" max="9702" width="22.54296875" style="34" customWidth="1"/>
    <col min="9703" max="9703" width="14" style="34" customWidth="1"/>
    <col min="9704" max="9704" width="1.7265625" style="34" customWidth="1"/>
    <col min="9705" max="9949" width="10.90625" style="34"/>
    <col min="9950" max="9950" width="4.453125" style="34" customWidth="1"/>
    <col min="9951" max="9951" width="10.90625" style="34"/>
    <col min="9952" max="9952" width="17.54296875" style="34" customWidth="1"/>
    <col min="9953" max="9953" width="11.54296875" style="34" customWidth="1"/>
    <col min="9954" max="9957" width="10.90625" style="34"/>
    <col min="9958" max="9958" width="22.54296875" style="34" customWidth="1"/>
    <col min="9959" max="9959" width="14" style="34" customWidth="1"/>
    <col min="9960" max="9960" width="1.7265625" style="34" customWidth="1"/>
    <col min="9961" max="10205" width="10.90625" style="34"/>
    <col min="10206" max="10206" width="4.453125" style="34" customWidth="1"/>
    <col min="10207" max="10207" width="10.90625" style="34"/>
    <col min="10208" max="10208" width="17.54296875" style="34" customWidth="1"/>
    <col min="10209" max="10209" width="11.54296875" style="34" customWidth="1"/>
    <col min="10210" max="10213" width="10.90625" style="34"/>
    <col min="10214" max="10214" width="22.54296875" style="34" customWidth="1"/>
    <col min="10215" max="10215" width="14" style="34" customWidth="1"/>
    <col min="10216" max="10216" width="1.7265625" style="34" customWidth="1"/>
    <col min="10217" max="10461" width="10.90625" style="34"/>
    <col min="10462" max="10462" width="4.453125" style="34" customWidth="1"/>
    <col min="10463" max="10463" width="10.90625" style="34"/>
    <col min="10464" max="10464" width="17.54296875" style="34" customWidth="1"/>
    <col min="10465" max="10465" width="11.54296875" style="34" customWidth="1"/>
    <col min="10466" max="10469" width="10.90625" style="34"/>
    <col min="10470" max="10470" width="22.54296875" style="34" customWidth="1"/>
    <col min="10471" max="10471" width="14" style="34" customWidth="1"/>
    <col min="10472" max="10472" width="1.7265625" style="34" customWidth="1"/>
    <col min="10473" max="10717" width="10.90625" style="34"/>
    <col min="10718" max="10718" width="4.453125" style="34" customWidth="1"/>
    <col min="10719" max="10719" width="10.90625" style="34"/>
    <col min="10720" max="10720" width="17.54296875" style="34" customWidth="1"/>
    <col min="10721" max="10721" width="11.54296875" style="34" customWidth="1"/>
    <col min="10722" max="10725" width="10.90625" style="34"/>
    <col min="10726" max="10726" width="22.54296875" style="34" customWidth="1"/>
    <col min="10727" max="10727" width="14" style="34" customWidth="1"/>
    <col min="10728" max="10728" width="1.7265625" style="34" customWidth="1"/>
    <col min="10729" max="10973" width="10.90625" style="34"/>
    <col min="10974" max="10974" width="4.453125" style="34" customWidth="1"/>
    <col min="10975" max="10975" width="10.90625" style="34"/>
    <col min="10976" max="10976" width="17.54296875" style="34" customWidth="1"/>
    <col min="10977" max="10977" width="11.54296875" style="34" customWidth="1"/>
    <col min="10978" max="10981" width="10.90625" style="34"/>
    <col min="10982" max="10982" width="22.54296875" style="34" customWidth="1"/>
    <col min="10983" max="10983" width="14" style="34" customWidth="1"/>
    <col min="10984" max="10984" width="1.7265625" style="34" customWidth="1"/>
    <col min="10985" max="11229" width="10.90625" style="34"/>
    <col min="11230" max="11230" width="4.453125" style="34" customWidth="1"/>
    <col min="11231" max="11231" width="10.90625" style="34"/>
    <col min="11232" max="11232" width="17.54296875" style="34" customWidth="1"/>
    <col min="11233" max="11233" width="11.54296875" style="34" customWidth="1"/>
    <col min="11234" max="11237" width="10.90625" style="34"/>
    <col min="11238" max="11238" width="22.54296875" style="34" customWidth="1"/>
    <col min="11239" max="11239" width="14" style="34" customWidth="1"/>
    <col min="11240" max="11240" width="1.7265625" style="34" customWidth="1"/>
    <col min="11241" max="11485" width="10.90625" style="34"/>
    <col min="11486" max="11486" width="4.453125" style="34" customWidth="1"/>
    <col min="11487" max="11487" width="10.90625" style="34"/>
    <col min="11488" max="11488" width="17.54296875" style="34" customWidth="1"/>
    <col min="11489" max="11489" width="11.54296875" style="34" customWidth="1"/>
    <col min="11490" max="11493" width="10.90625" style="34"/>
    <col min="11494" max="11494" width="22.54296875" style="34" customWidth="1"/>
    <col min="11495" max="11495" width="14" style="34" customWidth="1"/>
    <col min="11496" max="11496" width="1.7265625" style="34" customWidth="1"/>
    <col min="11497" max="11741" width="10.90625" style="34"/>
    <col min="11742" max="11742" width="4.453125" style="34" customWidth="1"/>
    <col min="11743" max="11743" width="10.90625" style="34"/>
    <col min="11744" max="11744" width="17.54296875" style="34" customWidth="1"/>
    <col min="11745" max="11745" width="11.54296875" style="34" customWidth="1"/>
    <col min="11746" max="11749" width="10.90625" style="34"/>
    <col min="11750" max="11750" width="22.54296875" style="34" customWidth="1"/>
    <col min="11751" max="11751" width="14" style="34" customWidth="1"/>
    <col min="11752" max="11752" width="1.7265625" style="34" customWidth="1"/>
    <col min="11753" max="11997" width="10.90625" style="34"/>
    <col min="11998" max="11998" width="4.453125" style="34" customWidth="1"/>
    <col min="11999" max="11999" width="10.90625" style="34"/>
    <col min="12000" max="12000" width="17.54296875" style="34" customWidth="1"/>
    <col min="12001" max="12001" width="11.54296875" style="34" customWidth="1"/>
    <col min="12002" max="12005" width="10.90625" style="34"/>
    <col min="12006" max="12006" width="22.54296875" style="34" customWidth="1"/>
    <col min="12007" max="12007" width="14" style="34" customWidth="1"/>
    <col min="12008" max="12008" width="1.7265625" style="34" customWidth="1"/>
    <col min="12009" max="12253" width="10.90625" style="34"/>
    <col min="12254" max="12254" width="4.453125" style="34" customWidth="1"/>
    <col min="12255" max="12255" width="10.90625" style="34"/>
    <col min="12256" max="12256" width="17.54296875" style="34" customWidth="1"/>
    <col min="12257" max="12257" width="11.54296875" style="34" customWidth="1"/>
    <col min="12258" max="12261" width="10.90625" style="34"/>
    <col min="12262" max="12262" width="22.54296875" style="34" customWidth="1"/>
    <col min="12263" max="12263" width="14" style="34" customWidth="1"/>
    <col min="12264" max="12264" width="1.7265625" style="34" customWidth="1"/>
    <col min="12265" max="12509" width="10.90625" style="34"/>
    <col min="12510" max="12510" width="4.453125" style="34" customWidth="1"/>
    <col min="12511" max="12511" width="10.90625" style="34"/>
    <col min="12512" max="12512" width="17.54296875" style="34" customWidth="1"/>
    <col min="12513" max="12513" width="11.54296875" style="34" customWidth="1"/>
    <col min="12514" max="12517" width="10.90625" style="34"/>
    <col min="12518" max="12518" width="22.54296875" style="34" customWidth="1"/>
    <col min="12519" max="12519" width="14" style="34" customWidth="1"/>
    <col min="12520" max="12520" width="1.7265625" style="34" customWidth="1"/>
    <col min="12521" max="12765" width="10.90625" style="34"/>
    <col min="12766" max="12766" width="4.453125" style="34" customWidth="1"/>
    <col min="12767" max="12767" width="10.90625" style="34"/>
    <col min="12768" max="12768" width="17.54296875" style="34" customWidth="1"/>
    <col min="12769" max="12769" width="11.54296875" style="34" customWidth="1"/>
    <col min="12770" max="12773" width="10.90625" style="34"/>
    <col min="12774" max="12774" width="22.54296875" style="34" customWidth="1"/>
    <col min="12775" max="12775" width="14" style="34" customWidth="1"/>
    <col min="12776" max="12776" width="1.7265625" style="34" customWidth="1"/>
    <col min="12777" max="13021" width="10.90625" style="34"/>
    <col min="13022" max="13022" width="4.453125" style="34" customWidth="1"/>
    <col min="13023" max="13023" width="10.90625" style="34"/>
    <col min="13024" max="13024" width="17.54296875" style="34" customWidth="1"/>
    <col min="13025" max="13025" width="11.54296875" style="34" customWidth="1"/>
    <col min="13026" max="13029" width="10.90625" style="34"/>
    <col min="13030" max="13030" width="22.54296875" style="34" customWidth="1"/>
    <col min="13031" max="13031" width="14" style="34" customWidth="1"/>
    <col min="13032" max="13032" width="1.7265625" style="34" customWidth="1"/>
    <col min="13033" max="13277" width="10.90625" style="34"/>
    <col min="13278" max="13278" width="4.453125" style="34" customWidth="1"/>
    <col min="13279" max="13279" width="10.90625" style="34"/>
    <col min="13280" max="13280" width="17.54296875" style="34" customWidth="1"/>
    <col min="13281" max="13281" width="11.54296875" style="34" customWidth="1"/>
    <col min="13282" max="13285" width="10.90625" style="34"/>
    <col min="13286" max="13286" width="22.54296875" style="34" customWidth="1"/>
    <col min="13287" max="13287" width="14" style="34" customWidth="1"/>
    <col min="13288" max="13288" width="1.7265625" style="34" customWidth="1"/>
    <col min="13289" max="13533" width="10.90625" style="34"/>
    <col min="13534" max="13534" width="4.453125" style="34" customWidth="1"/>
    <col min="13535" max="13535" width="10.90625" style="34"/>
    <col min="13536" max="13536" width="17.54296875" style="34" customWidth="1"/>
    <col min="13537" max="13537" width="11.54296875" style="34" customWidth="1"/>
    <col min="13538" max="13541" width="10.90625" style="34"/>
    <col min="13542" max="13542" width="22.54296875" style="34" customWidth="1"/>
    <col min="13543" max="13543" width="14" style="34" customWidth="1"/>
    <col min="13544" max="13544" width="1.7265625" style="34" customWidth="1"/>
    <col min="13545" max="13789" width="10.90625" style="34"/>
    <col min="13790" max="13790" width="4.453125" style="34" customWidth="1"/>
    <col min="13791" max="13791" width="10.90625" style="34"/>
    <col min="13792" max="13792" width="17.54296875" style="34" customWidth="1"/>
    <col min="13793" max="13793" width="11.54296875" style="34" customWidth="1"/>
    <col min="13794" max="13797" width="10.90625" style="34"/>
    <col min="13798" max="13798" width="22.54296875" style="34" customWidth="1"/>
    <col min="13799" max="13799" width="14" style="34" customWidth="1"/>
    <col min="13800" max="13800" width="1.7265625" style="34" customWidth="1"/>
    <col min="13801" max="14045" width="10.90625" style="34"/>
    <col min="14046" max="14046" width="4.453125" style="34" customWidth="1"/>
    <col min="14047" max="14047" width="10.90625" style="34"/>
    <col min="14048" max="14048" width="17.54296875" style="34" customWidth="1"/>
    <col min="14049" max="14049" width="11.54296875" style="34" customWidth="1"/>
    <col min="14050" max="14053" width="10.90625" style="34"/>
    <col min="14054" max="14054" width="22.54296875" style="34" customWidth="1"/>
    <col min="14055" max="14055" width="14" style="34" customWidth="1"/>
    <col min="14056" max="14056" width="1.7265625" style="34" customWidth="1"/>
    <col min="14057" max="14301" width="10.90625" style="34"/>
    <col min="14302" max="14302" width="4.453125" style="34" customWidth="1"/>
    <col min="14303" max="14303" width="10.90625" style="34"/>
    <col min="14304" max="14304" width="17.54296875" style="34" customWidth="1"/>
    <col min="14305" max="14305" width="11.54296875" style="34" customWidth="1"/>
    <col min="14306" max="14309" width="10.90625" style="34"/>
    <col min="14310" max="14310" width="22.54296875" style="34" customWidth="1"/>
    <col min="14311" max="14311" width="14" style="34" customWidth="1"/>
    <col min="14312" max="14312" width="1.7265625" style="34" customWidth="1"/>
    <col min="14313" max="14557" width="10.90625" style="34"/>
    <col min="14558" max="14558" width="4.453125" style="34" customWidth="1"/>
    <col min="14559" max="14559" width="10.90625" style="34"/>
    <col min="14560" max="14560" width="17.54296875" style="34" customWidth="1"/>
    <col min="14561" max="14561" width="11.54296875" style="34" customWidth="1"/>
    <col min="14562" max="14565" width="10.90625" style="34"/>
    <col min="14566" max="14566" width="22.54296875" style="34" customWidth="1"/>
    <col min="14567" max="14567" width="14" style="34" customWidth="1"/>
    <col min="14568" max="14568" width="1.7265625" style="34" customWidth="1"/>
    <col min="14569" max="14813" width="10.90625" style="34"/>
    <col min="14814" max="14814" width="4.453125" style="34" customWidth="1"/>
    <col min="14815" max="14815" width="10.90625" style="34"/>
    <col min="14816" max="14816" width="17.54296875" style="34" customWidth="1"/>
    <col min="14817" max="14817" width="11.54296875" style="34" customWidth="1"/>
    <col min="14818" max="14821" width="10.90625" style="34"/>
    <col min="14822" max="14822" width="22.54296875" style="34" customWidth="1"/>
    <col min="14823" max="14823" width="14" style="34" customWidth="1"/>
    <col min="14824" max="14824" width="1.7265625" style="34" customWidth="1"/>
    <col min="14825" max="15069" width="10.90625" style="34"/>
    <col min="15070" max="15070" width="4.453125" style="34" customWidth="1"/>
    <col min="15071" max="15071" width="10.90625" style="34"/>
    <col min="15072" max="15072" width="17.54296875" style="34" customWidth="1"/>
    <col min="15073" max="15073" width="11.54296875" style="34" customWidth="1"/>
    <col min="15074" max="15077" width="10.90625" style="34"/>
    <col min="15078" max="15078" width="22.54296875" style="34" customWidth="1"/>
    <col min="15079" max="15079" width="14" style="34" customWidth="1"/>
    <col min="15080" max="15080" width="1.7265625" style="34" customWidth="1"/>
    <col min="15081" max="15325" width="10.90625" style="34"/>
    <col min="15326" max="15326" width="4.453125" style="34" customWidth="1"/>
    <col min="15327" max="15327" width="10.90625" style="34"/>
    <col min="15328" max="15328" width="17.54296875" style="34" customWidth="1"/>
    <col min="15329" max="15329" width="11.54296875" style="34" customWidth="1"/>
    <col min="15330" max="15333" width="10.90625" style="34"/>
    <col min="15334" max="15334" width="22.54296875" style="34" customWidth="1"/>
    <col min="15335" max="15335" width="14" style="34" customWidth="1"/>
    <col min="15336" max="15336" width="1.7265625" style="34" customWidth="1"/>
    <col min="15337" max="15581" width="10.90625" style="34"/>
    <col min="15582" max="15582" width="4.453125" style="34" customWidth="1"/>
    <col min="15583" max="15583" width="10.90625" style="34"/>
    <col min="15584" max="15584" width="17.54296875" style="34" customWidth="1"/>
    <col min="15585" max="15585" width="11.54296875" style="34" customWidth="1"/>
    <col min="15586" max="15589" width="10.90625" style="34"/>
    <col min="15590" max="15590" width="22.54296875" style="34" customWidth="1"/>
    <col min="15591" max="15591" width="14" style="34" customWidth="1"/>
    <col min="15592" max="15592" width="1.7265625" style="34" customWidth="1"/>
    <col min="15593" max="15837" width="10.90625" style="34"/>
    <col min="15838" max="15838" width="4.453125" style="34" customWidth="1"/>
    <col min="15839" max="15839" width="10.90625" style="34"/>
    <col min="15840" max="15840" width="17.54296875" style="34" customWidth="1"/>
    <col min="15841" max="15841" width="11.54296875" style="34" customWidth="1"/>
    <col min="15842" max="15845" width="10.90625" style="34"/>
    <col min="15846" max="15846" width="22.54296875" style="34" customWidth="1"/>
    <col min="15847" max="15847" width="14" style="34" customWidth="1"/>
    <col min="15848" max="15848" width="1.7265625" style="34" customWidth="1"/>
    <col min="15849" max="16093" width="10.90625" style="34"/>
    <col min="16094" max="16094" width="4.453125" style="34" customWidth="1"/>
    <col min="16095" max="16095" width="10.90625" style="34"/>
    <col min="16096" max="16096" width="17.54296875" style="34" customWidth="1"/>
    <col min="16097" max="16097" width="11.54296875" style="34" customWidth="1"/>
    <col min="16098" max="16101" width="10.90625" style="34"/>
    <col min="16102" max="16102" width="22.54296875" style="34" customWidth="1"/>
    <col min="16103" max="16103" width="14" style="34" customWidth="1"/>
    <col min="16104" max="16104" width="1.7265625" style="34" customWidth="1"/>
    <col min="16105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176</v>
      </c>
      <c r="E2" s="38"/>
      <c r="F2" s="38"/>
      <c r="G2" s="38"/>
      <c r="H2" s="38"/>
      <c r="I2" s="39"/>
      <c r="J2" s="40" t="s">
        <v>177</v>
      </c>
    </row>
    <row r="3" spans="2:10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178</v>
      </c>
      <c r="E4" s="38"/>
      <c r="F4" s="38"/>
      <c r="G4" s="38"/>
      <c r="H4" s="38"/>
      <c r="I4" s="39"/>
      <c r="J4" s="40" t="s">
        <v>179</v>
      </c>
    </row>
    <row r="5" spans="2:10" ht="13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5">
      <c r="B7" s="53"/>
      <c r="J7" s="54"/>
    </row>
    <row r="8" spans="2:10" ht="13" x14ac:dyDescent="0.3">
      <c r="B8" s="53"/>
      <c r="C8" s="55" t="s">
        <v>201</v>
      </c>
      <c r="E8" s="56"/>
      <c r="J8" s="54"/>
    </row>
    <row r="9" spans="2:10" x14ac:dyDescent="0.25">
      <c r="B9" s="53"/>
      <c r="J9" s="54"/>
    </row>
    <row r="10" spans="2:10" ht="13" x14ac:dyDescent="0.3">
      <c r="B10" s="53"/>
      <c r="C10" s="55" t="s">
        <v>180</v>
      </c>
      <c r="J10" s="54"/>
    </row>
    <row r="11" spans="2:10" ht="13" x14ac:dyDescent="0.3">
      <c r="B11" s="53"/>
      <c r="C11" s="55" t="s">
        <v>181</v>
      </c>
      <c r="J11" s="54"/>
    </row>
    <row r="12" spans="2:10" x14ac:dyDescent="0.25">
      <c r="B12" s="53"/>
      <c r="J12" s="54"/>
    </row>
    <row r="13" spans="2:10" x14ac:dyDescent="0.25">
      <c r="B13" s="53"/>
      <c r="C13" s="34" t="s">
        <v>202</v>
      </c>
      <c r="J13" s="54"/>
    </row>
    <row r="14" spans="2:10" x14ac:dyDescent="0.25">
      <c r="B14" s="53"/>
      <c r="C14" s="57"/>
      <c r="J14" s="54"/>
    </row>
    <row r="15" spans="2:10" ht="13" x14ac:dyDescent="0.3">
      <c r="B15" s="53"/>
      <c r="C15" s="34" t="s">
        <v>203</v>
      </c>
      <c r="D15" s="56"/>
      <c r="H15" s="58" t="s">
        <v>182</v>
      </c>
      <c r="I15" s="58" t="s">
        <v>183</v>
      </c>
      <c r="J15" s="54"/>
    </row>
    <row r="16" spans="2:10" ht="13" x14ac:dyDescent="0.3">
      <c r="B16" s="53"/>
      <c r="C16" s="55" t="s">
        <v>184</v>
      </c>
      <c r="D16" s="55"/>
      <c r="E16" s="55"/>
      <c r="F16" s="55"/>
      <c r="H16" s="59">
        <v>85</v>
      </c>
      <c r="I16" s="60">
        <v>282472592</v>
      </c>
      <c r="J16" s="54"/>
    </row>
    <row r="17" spans="2:10" x14ac:dyDescent="0.25">
      <c r="B17" s="53"/>
      <c r="C17" s="34" t="s">
        <v>185</v>
      </c>
      <c r="H17" s="81">
        <v>0</v>
      </c>
      <c r="I17" s="61">
        <v>0</v>
      </c>
      <c r="J17" s="54"/>
    </row>
    <row r="18" spans="2:10" x14ac:dyDescent="0.25">
      <c r="B18" s="53"/>
      <c r="C18" s="34" t="s">
        <v>186</v>
      </c>
      <c r="H18" s="62">
        <v>6</v>
      </c>
      <c r="I18" s="61">
        <v>30790000</v>
      </c>
      <c r="J18" s="54"/>
    </row>
    <row r="19" spans="2:10" x14ac:dyDescent="0.25">
      <c r="B19" s="53"/>
      <c r="C19" s="34" t="s">
        <v>187</v>
      </c>
      <c r="H19" s="81">
        <v>0</v>
      </c>
      <c r="I19" s="61">
        <v>0</v>
      </c>
      <c r="J19" s="54"/>
    </row>
    <row r="20" spans="2:10" x14ac:dyDescent="0.25">
      <c r="B20" s="53"/>
      <c r="C20" s="34" t="s">
        <v>188</v>
      </c>
      <c r="H20" s="81">
        <v>0</v>
      </c>
      <c r="I20" s="61">
        <v>0</v>
      </c>
      <c r="J20" s="54"/>
    </row>
    <row r="21" spans="2:10" ht="13" thickBot="1" x14ac:dyDescent="0.3">
      <c r="B21" s="53"/>
      <c r="C21" s="34" t="s">
        <v>189</v>
      </c>
      <c r="H21" s="82">
        <v>0</v>
      </c>
      <c r="I21" s="63">
        <v>0</v>
      </c>
      <c r="J21" s="54"/>
    </row>
    <row r="22" spans="2:10" ht="13" x14ac:dyDescent="0.3">
      <c r="B22" s="53"/>
      <c r="C22" s="55" t="s">
        <v>190</v>
      </c>
      <c r="D22" s="55"/>
      <c r="E22" s="55"/>
      <c r="F22" s="55"/>
      <c r="H22" s="59">
        <f>H17+H18+H19+H20+H21</f>
        <v>6</v>
      </c>
      <c r="I22" s="64">
        <f>I17+I18+I19+I20+I21</f>
        <v>30790000</v>
      </c>
      <c r="J22" s="54"/>
    </row>
    <row r="23" spans="2:10" x14ac:dyDescent="0.25">
      <c r="B23" s="53"/>
      <c r="C23" s="34" t="s">
        <v>191</v>
      </c>
      <c r="H23" s="62">
        <v>79</v>
      </c>
      <c r="I23" s="61">
        <v>251682592</v>
      </c>
      <c r="J23" s="54"/>
    </row>
    <row r="24" spans="2:10" ht="13" thickBot="1" x14ac:dyDescent="0.3">
      <c r="B24" s="53"/>
      <c r="C24" s="34" t="s">
        <v>148</v>
      </c>
      <c r="H24" s="65">
        <v>0</v>
      </c>
      <c r="I24" s="63">
        <v>0</v>
      </c>
      <c r="J24" s="54"/>
    </row>
    <row r="25" spans="2:10" ht="13" x14ac:dyDescent="0.3">
      <c r="B25" s="53"/>
      <c r="C25" s="55" t="s">
        <v>192</v>
      </c>
      <c r="D25" s="55"/>
      <c r="E25" s="55"/>
      <c r="F25" s="55"/>
      <c r="H25" s="59">
        <f>H23+H24</f>
        <v>79</v>
      </c>
      <c r="I25" s="64">
        <f>I23+I24</f>
        <v>251682592</v>
      </c>
      <c r="J25" s="54"/>
    </row>
    <row r="26" spans="2:10" ht="13.5" thickBot="1" x14ac:dyDescent="0.35">
      <c r="B26" s="53"/>
      <c r="C26" s="34" t="s">
        <v>193</v>
      </c>
      <c r="D26" s="55"/>
      <c r="E26" s="55"/>
      <c r="F26" s="55"/>
      <c r="H26" s="65">
        <v>0</v>
      </c>
      <c r="I26" s="63">
        <v>0</v>
      </c>
      <c r="J26" s="54"/>
    </row>
    <row r="27" spans="2:10" ht="13" x14ac:dyDescent="0.3">
      <c r="B27" s="53"/>
      <c r="C27" s="55" t="s">
        <v>194</v>
      </c>
      <c r="D27" s="55"/>
      <c r="E27" s="55"/>
      <c r="F27" s="55"/>
      <c r="H27" s="81">
        <f>H26</f>
        <v>0</v>
      </c>
      <c r="I27" s="61">
        <f>I26</f>
        <v>0</v>
      </c>
      <c r="J27" s="54"/>
    </row>
    <row r="28" spans="2:10" ht="13" x14ac:dyDescent="0.3">
      <c r="B28" s="53"/>
      <c r="C28" s="55"/>
      <c r="D28" s="55"/>
      <c r="E28" s="55"/>
      <c r="F28" s="55"/>
      <c r="H28" s="66"/>
      <c r="I28" s="67"/>
      <c r="J28" s="54"/>
    </row>
    <row r="29" spans="2:10" ht="13.5" thickBot="1" x14ac:dyDescent="0.35">
      <c r="B29" s="53"/>
      <c r="C29" s="55" t="s">
        <v>195</v>
      </c>
      <c r="D29" s="55"/>
      <c r="H29" s="68">
        <f>H22+H25+H27</f>
        <v>85</v>
      </c>
      <c r="I29" s="69">
        <f>I22+I25+I27</f>
        <v>282472592</v>
      </c>
      <c r="J29" s="54"/>
    </row>
    <row r="30" spans="2:10" ht="13.5" thickTop="1" x14ac:dyDescent="0.3">
      <c r="B30" s="53"/>
      <c r="C30" s="55"/>
      <c r="D30" s="55"/>
      <c r="H30" s="70"/>
      <c r="I30" s="61"/>
      <c r="J30" s="54"/>
    </row>
    <row r="31" spans="2:10" x14ac:dyDescent="0.25">
      <c r="B31" s="53"/>
      <c r="G31" s="70"/>
      <c r="H31" s="70"/>
      <c r="I31" s="70"/>
      <c r="J31" s="54"/>
    </row>
    <row r="32" spans="2:10" x14ac:dyDescent="0.25">
      <c r="B32" s="53"/>
      <c r="G32" s="70"/>
      <c r="H32" s="70"/>
      <c r="I32" s="70"/>
      <c r="J32" s="54"/>
    </row>
    <row r="33" spans="2:10" x14ac:dyDescent="0.25">
      <c r="B33" s="53"/>
      <c r="G33" s="70"/>
      <c r="H33" s="70"/>
      <c r="I33" s="70"/>
      <c r="J33" s="54"/>
    </row>
    <row r="34" spans="2:10" ht="13.5" thickBot="1" x14ac:dyDescent="0.35">
      <c r="B34" s="53"/>
      <c r="C34" s="71" t="s">
        <v>196</v>
      </c>
      <c r="D34" s="72"/>
      <c r="G34" s="71" t="s">
        <v>197</v>
      </c>
      <c r="H34" s="72"/>
      <c r="I34" s="70"/>
      <c r="J34" s="54"/>
    </row>
    <row r="35" spans="2:10" ht="4.5" customHeight="1" x14ac:dyDescent="0.25">
      <c r="B35" s="53"/>
      <c r="C35" s="70"/>
      <c r="D35" s="70"/>
      <c r="G35" s="70"/>
      <c r="H35" s="70"/>
      <c r="I35" s="70"/>
      <c r="J35" s="54"/>
    </row>
    <row r="36" spans="2:10" ht="13" x14ac:dyDescent="0.3">
      <c r="B36" s="53"/>
      <c r="C36" s="55" t="s">
        <v>198</v>
      </c>
      <c r="G36" s="73" t="s">
        <v>199</v>
      </c>
      <c r="H36" s="70"/>
      <c r="I36" s="70"/>
      <c r="J36" s="54"/>
    </row>
    <row r="37" spans="2:10" ht="13" x14ac:dyDescent="0.3">
      <c r="B37" s="53"/>
      <c r="C37" s="55"/>
      <c r="G37" s="73"/>
      <c r="H37" s="70"/>
      <c r="I37" s="70"/>
      <c r="J37" s="54"/>
    </row>
    <row r="38" spans="2:10" x14ac:dyDescent="0.25">
      <c r="B38" s="53"/>
      <c r="C38" s="83" t="s">
        <v>200</v>
      </c>
      <c r="D38" s="83"/>
      <c r="E38" s="83"/>
      <c r="F38" s="83"/>
      <c r="G38" s="83"/>
      <c r="H38" s="83"/>
      <c r="I38" s="83"/>
      <c r="J38" s="54"/>
    </row>
    <row r="39" spans="2:10" x14ac:dyDescent="0.25">
      <c r="B39" s="53"/>
      <c r="C39" s="83"/>
      <c r="D39" s="83"/>
      <c r="E39" s="83"/>
      <c r="F39" s="83"/>
      <c r="G39" s="83"/>
      <c r="H39" s="83"/>
      <c r="I39" s="83"/>
      <c r="J39" s="54"/>
    </row>
    <row r="40" spans="2:10" ht="18.75" customHeight="1" thickBot="1" x14ac:dyDescent="0.3">
      <c r="B40" s="74"/>
      <c r="C40" s="75"/>
      <c r="D40" s="75"/>
      <c r="E40" s="75"/>
      <c r="F40" s="75"/>
      <c r="G40" s="72"/>
      <c r="H40" s="72"/>
      <c r="I40" s="72"/>
      <c r="J40" s="76"/>
    </row>
  </sheetData>
  <mergeCells count="1">
    <mergeCell ref="C38:I39"/>
  </mergeCells>
  <pageMargins left="0.54500000000000004" right="0" top="0" bottom="0" header="0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2024-01-12T13:43:41Z</cp:lastPrinted>
  <dcterms:created xsi:type="dcterms:W3CDTF">2022-06-01T14:39:12Z</dcterms:created>
  <dcterms:modified xsi:type="dcterms:W3CDTF">2024-01-17T16:07:01Z</dcterms:modified>
</cp:coreProperties>
</file>