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409390 RADIOLOGOS ASOCIADOS S.A\"/>
    </mc:Choice>
  </mc:AlternateContent>
  <bookViews>
    <workbookView xWindow="0" yWindow="0" windowWidth="19200" windowHeight="7310" activeTab="4"/>
  </bookViews>
  <sheets>
    <sheet name="RESUMEN" sheetId="2" r:id="rId1"/>
    <sheet name="INFO IPS" sheetId="1" r:id="rId2"/>
    <sheet name="TD" sheetId="4" r:id="rId3"/>
    <sheet name="ESTADO DE CADA FACTURA" sheetId="3" r:id="rId4"/>
    <sheet name="FOR CSA 018" sheetId="5" r:id="rId5"/>
    <sheet name="FOR CSA 004" sheetId="6" r:id="rId6"/>
  </sheets>
  <definedNames>
    <definedName name="_xlnm._FilterDatabase" localSheetId="3" hidden="1">'ESTADO DE CADA FACTURA'!$A$2:$AC$211</definedName>
    <definedName name="_xlnm._FilterDatabase" localSheetId="1" hidden="1">'INFO IPS'!$B$7:$L$7</definedName>
  </definedNames>
  <calcPr calcId="152511"/>
  <pivotCaches>
    <pivotCache cacheId="37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I31" i="5" s="1"/>
  <c r="H23" i="5"/>
  <c r="H31" i="5" s="1"/>
  <c r="Y1" i="3" l="1"/>
  <c r="R1" i="3"/>
  <c r="W1" i="3" l="1"/>
  <c r="V1" i="3" l="1"/>
  <c r="S1" i="3"/>
  <c r="Q1" i="3"/>
  <c r="P1" i="3"/>
  <c r="M1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G12" i="2" l="1"/>
  <c r="K217" i="1"/>
  <c r="L217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8" i="1"/>
</calcChain>
</file>

<file path=xl/sharedStrings.xml><?xml version="1.0" encoding="utf-8"?>
<sst xmlns="http://schemas.openxmlformats.org/spreadsheetml/2006/main" count="3082" uniqueCount="560">
  <si>
    <t>ESTADO</t>
  </si>
  <si>
    <t>NUMERO</t>
  </si>
  <si>
    <t>PREFIJO</t>
  </si>
  <si>
    <t>SUFIJO</t>
  </si>
  <si>
    <t>FACTURA</t>
  </si>
  <si>
    <t>FECHA DOC</t>
  </si>
  <si>
    <t>NIT</t>
  </si>
  <si>
    <t>CLIENTE</t>
  </si>
  <si>
    <t>VALOR</t>
  </si>
  <si>
    <t>SALDO</t>
  </si>
  <si>
    <t>AÑO</t>
  </si>
  <si>
    <t>RADIOLOGOS ASOCIADOS S.A.S NIT 891.409.390</t>
  </si>
  <si>
    <t>CMCR</t>
  </si>
  <si>
    <t>CMCR244934</t>
  </si>
  <si>
    <t>RSAL</t>
  </si>
  <si>
    <t>RSAL307422</t>
  </si>
  <si>
    <t>RSAL307533</t>
  </si>
  <si>
    <t>RSAL307543</t>
  </si>
  <si>
    <t>RSAL307545</t>
  </si>
  <si>
    <t>CMCR245794</t>
  </si>
  <si>
    <t>CMCR246620</t>
  </si>
  <si>
    <t>CMFA</t>
  </si>
  <si>
    <t>CMFA239357</t>
  </si>
  <si>
    <t>RSAL309113</t>
  </si>
  <si>
    <t>RSAL309651</t>
  </si>
  <si>
    <t>CMCR247397</t>
  </si>
  <si>
    <t>CMCR247472</t>
  </si>
  <si>
    <t>CMCR247624</t>
  </si>
  <si>
    <t>CMCR248030</t>
  </si>
  <si>
    <t>CMCR248370</t>
  </si>
  <si>
    <t>CMFA240149</t>
  </si>
  <si>
    <t>ESEC</t>
  </si>
  <si>
    <t>ESEC1705</t>
  </si>
  <si>
    <t>ESEC1743</t>
  </si>
  <si>
    <t>MACP</t>
  </si>
  <si>
    <t>MACP218971</t>
  </si>
  <si>
    <t>PLUS</t>
  </si>
  <si>
    <t>PLUS274496</t>
  </si>
  <si>
    <t>RSAL312875</t>
  </si>
  <si>
    <t>RSAL313160</t>
  </si>
  <si>
    <t>CMCR248498</t>
  </si>
  <si>
    <t>CMCR248759</t>
  </si>
  <si>
    <t>ESEC2082</t>
  </si>
  <si>
    <t>ESEJ</t>
  </si>
  <si>
    <t>ESEJ1434</t>
  </si>
  <si>
    <t>PLUS275480</t>
  </si>
  <si>
    <t>RSAL314473</t>
  </si>
  <si>
    <t>RSAL314987</t>
  </si>
  <si>
    <t>CMCR250221</t>
  </si>
  <si>
    <t>CMCR250715</t>
  </si>
  <si>
    <t>CMCR250716</t>
  </si>
  <si>
    <t>CMCR250743</t>
  </si>
  <si>
    <t>CMCR250849</t>
  </si>
  <si>
    <t>CMCR250899</t>
  </si>
  <si>
    <t>CMCR250902</t>
  </si>
  <si>
    <t>CMCR250928</t>
  </si>
  <si>
    <t>CMCR250933</t>
  </si>
  <si>
    <t>CMCR251023</t>
  </si>
  <si>
    <t>CMCR251024</t>
  </si>
  <si>
    <t>CMCR251033</t>
  </si>
  <si>
    <t>CMCR251047</t>
  </si>
  <si>
    <t>CMCR251145</t>
  </si>
  <si>
    <t>CMCR251223</t>
  </si>
  <si>
    <t>CMCR251231</t>
  </si>
  <si>
    <t>CMCR251239</t>
  </si>
  <si>
    <t>CMCR251244</t>
  </si>
  <si>
    <t>CMCR251454</t>
  </si>
  <si>
    <t>CMCR251458</t>
  </si>
  <si>
    <t>CMCR251496</t>
  </si>
  <si>
    <t>CMCR251545</t>
  </si>
  <si>
    <t>CMCR251558</t>
  </si>
  <si>
    <t>CMCR251652</t>
  </si>
  <si>
    <t>CMCR251664</t>
  </si>
  <si>
    <t>CMCR251687</t>
  </si>
  <si>
    <t>CMCR251709</t>
  </si>
  <si>
    <t>CMCR251722</t>
  </si>
  <si>
    <t>CMCR251724</t>
  </si>
  <si>
    <t>CMCR251734</t>
  </si>
  <si>
    <t>CMCR251802</t>
  </si>
  <si>
    <t>CMFA241224</t>
  </si>
  <si>
    <t>CMFA241499</t>
  </si>
  <si>
    <t>CMFA241621</t>
  </si>
  <si>
    <t>CMFA241731</t>
  </si>
  <si>
    <t>CMFA241766</t>
  </si>
  <si>
    <t>CMFA241845</t>
  </si>
  <si>
    <t>CMFA241848</t>
  </si>
  <si>
    <t>CMFA241854</t>
  </si>
  <si>
    <t>ESEC2494</t>
  </si>
  <si>
    <t>ESEJ1790</t>
  </si>
  <si>
    <t>ESEJ1880</t>
  </si>
  <si>
    <t>MACP219775</t>
  </si>
  <si>
    <t>MACP219819</t>
  </si>
  <si>
    <t>MACP219929</t>
  </si>
  <si>
    <t>MARI</t>
  </si>
  <si>
    <t>MARI277729</t>
  </si>
  <si>
    <t>MARI277819</t>
  </si>
  <si>
    <t>PLUS277788</t>
  </si>
  <si>
    <t>RSAL317137</t>
  </si>
  <si>
    <t>RSAL317303</t>
  </si>
  <si>
    <t>RSAL318365</t>
  </si>
  <si>
    <t>RSAL318513</t>
  </si>
  <si>
    <t>RSAL318545</t>
  </si>
  <si>
    <t>RSAL318667</t>
  </si>
  <si>
    <t>RSAL318721</t>
  </si>
  <si>
    <t>RSAL318802</t>
  </si>
  <si>
    <t>RSAL318823</t>
  </si>
  <si>
    <t>RSAL318899</t>
  </si>
  <si>
    <t>RSAL318976</t>
  </si>
  <si>
    <t>RSAL318984</t>
  </si>
  <si>
    <t>RSAL318986</t>
  </si>
  <si>
    <t>RSAL319083</t>
  </si>
  <si>
    <t>RSAL319166</t>
  </si>
  <si>
    <t>RSAL319184</t>
  </si>
  <si>
    <t>RSAL319267</t>
  </si>
  <si>
    <t>RSAL319287</t>
  </si>
  <si>
    <t>RSAL319291</t>
  </si>
  <si>
    <t>RSAL319366</t>
  </si>
  <si>
    <t>RSAL319446</t>
  </si>
  <si>
    <t>RSAL319613</t>
  </si>
  <si>
    <t>RSAL319651</t>
  </si>
  <si>
    <t>RSAL319695</t>
  </si>
  <si>
    <t>RSAL319832</t>
  </si>
  <si>
    <t>RSAL319896</t>
  </si>
  <si>
    <t>RSAL320104</t>
  </si>
  <si>
    <t>RSAL320177</t>
  </si>
  <si>
    <t>RSAL320205</t>
  </si>
  <si>
    <t>RSAL320378</t>
  </si>
  <si>
    <t>CMCR251941</t>
  </si>
  <si>
    <t>CMCR252052</t>
  </si>
  <si>
    <t>CMCR252074</t>
  </si>
  <si>
    <t>CMCR252183</t>
  </si>
  <si>
    <t>CMCR252257</t>
  </si>
  <si>
    <t>CMCR252368</t>
  </si>
  <si>
    <t>CMCR252370</t>
  </si>
  <si>
    <t>CMCR252419</t>
  </si>
  <si>
    <t>CMCR252423</t>
  </si>
  <si>
    <t>CMCR252469</t>
  </si>
  <si>
    <t>CMCR252493</t>
  </si>
  <si>
    <t>CMCR252721</t>
  </si>
  <si>
    <t>CMCR252801</t>
  </si>
  <si>
    <t>CMCR252915</t>
  </si>
  <si>
    <t>CMCR252947</t>
  </si>
  <si>
    <t>CMCR252948</t>
  </si>
  <si>
    <t>CMCR252952</t>
  </si>
  <si>
    <t>CMCR252988</t>
  </si>
  <si>
    <t>CMCR253089</t>
  </si>
  <si>
    <t>CMCR253090</t>
  </si>
  <si>
    <t>CMCR253103</t>
  </si>
  <si>
    <t>CMCR253185</t>
  </si>
  <si>
    <t>CMCR253199</t>
  </si>
  <si>
    <t>CMCR253285</t>
  </si>
  <si>
    <t>CMCR253289</t>
  </si>
  <si>
    <t>CMCR253480</t>
  </si>
  <si>
    <t>CMCR253484</t>
  </si>
  <si>
    <t>CMCR253517</t>
  </si>
  <si>
    <t>CMCR253653</t>
  </si>
  <si>
    <t>CMCR253750</t>
  </si>
  <si>
    <t>CMCR253757</t>
  </si>
  <si>
    <t>CMFA242115</t>
  </si>
  <si>
    <t>CMFA242213</t>
  </si>
  <si>
    <t>CMFA242368</t>
  </si>
  <si>
    <t>CMFA242503</t>
  </si>
  <si>
    <t>ESEC2522</t>
  </si>
  <si>
    <t>ESEC2526</t>
  </si>
  <si>
    <t>ESEC2535</t>
  </si>
  <si>
    <t>ESEC2554</t>
  </si>
  <si>
    <t>ESEC2614</t>
  </si>
  <si>
    <t>ESEC2615</t>
  </si>
  <si>
    <t>ESEC2618</t>
  </si>
  <si>
    <t>ESEC2622</t>
  </si>
  <si>
    <t>ESEC2639</t>
  </si>
  <si>
    <t>ESEC2680</t>
  </si>
  <si>
    <t>ESEC2743</t>
  </si>
  <si>
    <t>ESEC2773</t>
  </si>
  <si>
    <t>ESEC2787</t>
  </si>
  <si>
    <t>ESEC2789</t>
  </si>
  <si>
    <t>ESEC2805</t>
  </si>
  <si>
    <t>ESEC2941</t>
  </si>
  <si>
    <t>ESEC2949</t>
  </si>
  <si>
    <t>ESEC2953</t>
  </si>
  <si>
    <t>ESEC3023</t>
  </si>
  <si>
    <t>ESEC3091</t>
  </si>
  <si>
    <t>ESEJ1995</t>
  </si>
  <si>
    <t>MACP220086</t>
  </si>
  <si>
    <t>MACP220088</t>
  </si>
  <si>
    <t>MACP220359</t>
  </si>
  <si>
    <t>MACP220428</t>
  </si>
  <si>
    <t>MACP220452</t>
  </si>
  <si>
    <t>MACP220519</t>
  </si>
  <si>
    <t>MACP220547</t>
  </si>
  <si>
    <t>PLUS278536</t>
  </si>
  <si>
    <t>PLUS278597</t>
  </si>
  <si>
    <t>PLUS278697</t>
  </si>
  <si>
    <t>PLUS279275</t>
  </si>
  <si>
    <t>PLUS279276</t>
  </si>
  <si>
    <t>PLUS279565</t>
  </si>
  <si>
    <t>PLUS279596</t>
  </si>
  <si>
    <t>PLUS279669</t>
  </si>
  <si>
    <t>PLUS280070</t>
  </si>
  <si>
    <t>PLUS280078</t>
  </si>
  <si>
    <t>PLUS280083</t>
  </si>
  <si>
    <t>PLUS280208</t>
  </si>
  <si>
    <t>RSAL320584</t>
  </si>
  <si>
    <t>RSAL320664</t>
  </si>
  <si>
    <t>RSAL320830</t>
  </si>
  <si>
    <t>RSAL320851</t>
  </si>
  <si>
    <t>RSAL320854</t>
  </si>
  <si>
    <t>RSAL321284</t>
  </si>
  <si>
    <t>RSAL321501</t>
  </si>
  <si>
    <t>RSAL322032</t>
  </si>
  <si>
    <t>RSAL322053</t>
  </si>
  <si>
    <t>RSAL322253</t>
  </si>
  <si>
    <t>RSAL322267</t>
  </si>
  <si>
    <t>RSAL322388</t>
  </si>
  <si>
    <t>RSAL322511</t>
  </si>
  <si>
    <t>RSAL322527</t>
  </si>
  <si>
    <t>RSAL322548</t>
  </si>
  <si>
    <t>RSAL322694</t>
  </si>
  <si>
    <t>RSAL322703</t>
  </si>
  <si>
    <t>RSAL322708</t>
  </si>
  <si>
    <t>RSAL322724</t>
  </si>
  <si>
    <t>RSAL322742</t>
  </si>
  <si>
    <t>RSAL322757</t>
  </si>
  <si>
    <t>RSAL322789</t>
  </si>
  <si>
    <t>RSAL322858</t>
  </si>
  <si>
    <t>RSAL323007</t>
  </si>
  <si>
    <t>RSAL323011</t>
  </si>
  <si>
    <t>RSAL323207</t>
  </si>
  <si>
    <t>RSAL323216</t>
  </si>
  <si>
    <t>ESEC001705</t>
  </si>
  <si>
    <t>ESEC001743</t>
  </si>
  <si>
    <t>ESEC002082</t>
  </si>
  <si>
    <t>ESEJ001434</t>
  </si>
  <si>
    <t>ESEC002494</t>
  </si>
  <si>
    <t>ESEJ001790</t>
  </si>
  <si>
    <t>ESEJ001880</t>
  </si>
  <si>
    <t>ESEC002522</t>
  </si>
  <si>
    <t>ESEC002526</t>
  </si>
  <si>
    <t>ESEC002535</t>
  </si>
  <si>
    <t>ESEC002554</t>
  </si>
  <si>
    <t>ESEC002614</t>
  </si>
  <si>
    <t>ESEC002615</t>
  </si>
  <si>
    <t>ESEC002618</t>
  </si>
  <si>
    <t>ESEC002622</t>
  </si>
  <si>
    <t>ESEC002639</t>
  </si>
  <si>
    <t>ESEC002680</t>
  </si>
  <si>
    <t>ESEC002743</t>
  </si>
  <si>
    <t>ESEC002773</t>
  </si>
  <si>
    <t>ESEC002787</t>
  </si>
  <si>
    <t>ESEC002789</t>
  </si>
  <si>
    <t>ESEC002805</t>
  </si>
  <si>
    <t>ESEC002941</t>
  </si>
  <si>
    <t>ESEC002949</t>
  </si>
  <si>
    <t>ESEC002953</t>
  </si>
  <si>
    <t>ESEC003023</t>
  </si>
  <si>
    <t>ESEC003091</t>
  </si>
  <si>
    <t>ESEJ001995</t>
  </si>
  <si>
    <t>890303093</t>
  </si>
  <si>
    <t>COMFENALCO VALLE</t>
  </si>
  <si>
    <t>ESTADO DE CARTERA COMFENALCO VALLE</t>
  </si>
  <si>
    <t>A CORTE 31 DE MAYO DEL 2024</t>
  </si>
  <si>
    <t>Total general</t>
  </si>
  <si>
    <t xml:space="preserve"> VALOR</t>
  </si>
  <si>
    <t xml:space="preserve"> SALDO</t>
  </si>
  <si>
    <t>ESTADO DE CARTERA  COMFENALCO VALLE</t>
  </si>
  <si>
    <t>Total Cartera Neta</t>
  </si>
  <si>
    <t>SALDO IPS</t>
  </si>
  <si>
    <t>Llave</t>
  </si>
  <si>
    <t>PRESTADOR</t>
  </si>
  <si>
    <t>RADIOLOGOS ASOCIADOS S.A</t>
  </si>
  <si>
    <t>891409390_CMCR244934</t>
  </si>
  <si>
    <t>891409390_RSAL307422</t>
  </si>
  <si>
    <t>891409390_RSAL307533</t>
  </si>
  <si>
    <t>891409390_RSAL307543</t>
  </si>
  <si>
    <t>891409390_RSAL307545</t>
  </si>
  <si>
    <t>891409390_CMCR245794</t>
  </si>
  <si>
    <t>891409390_CMCR246620</t>
  </si>
  <si>
    <t>891409390_CMFA239357</t>
  </si>
  <si>
    <t>891409390_RSAL309113</t>
  </si>
  <si>
    <t>891409390_RSAL309651</t>
  </si>
  <si>
    <t>891409390_CMCR247397</t>
  </si>
  <si>
    <t>891409390_CMCR247472</t>
  </si>
  <si>
    <t>891409390_CMCR247624</t>
  </si>
  <si>
    <t>891409390_CMCR248030</t>
  </si>
  <si>
    <t>891409390_CMCR248370</t>
  </si>
  <si>
    <t>891409390_CMFA240149</t>
  </si>
  <si>
    <t>891409390_ESEC1705</t>
  </si>
  <si>
    <t>891409390_ESEC1743</t>
  </si>
  <si>
    <t>891409390_MACP218971</t>
  </si>
  <si>
    <t>891409390_PLUS274496</t>
  </si>
  <si>
    <t>891409390_RSAL312875</t>
  </si>
  <si>
    <t>891409390_RSAL313160</t>
  </si>
  <si>
    <t>891409390_CMCR248498</t>
  </si>
  <si>
    <t>891409390_CMCR248759</t>
  </si>
  <si>
    <t>891409390_ESEC2082</t>
  </si>
  <si>
    <t>891409390_ESEJ1434</t>
  </si>
  <si>
    <t>891409390_PLUS275480</t>
  </si>
  <si>
    <t>891409390_RSAL314473</t>
  </si>
  <si>
    <t>891409390_RSAL314987</t>
  </si>
  <si>
    <t>891409390_CMCR250221</t>
  </si>
  <si>
    <t>891409390_CMCR250715</t>
  </si>
  <si>
    <t>891409390_CMCR250716</t>
  </si>
  <si>
    <t>891409390_CMCR250743</t>
  </si>
  <si>
    <t>891409390_CMCR250849</t>
  </si>
  <si>
    <t>891409390_CMCR250899</t>
  </si>
  <si>
    <t>891409390_CMCR250902</t>
  </si>
  <si>
    <t>891409390_CMCR250928</t>
  </si>
  <si>
    <t>891409390_CMCR250933</t>
  </si>
  <si>
    <t>891409390_CMCR251023</t>
  </si>
  <si>
    <t>891409390_CMCR251024</t>
  </si>
  <si>
    <t>891409390_CMCR251033</t>
  </si>
  <si>
    <t>891409390_CMCR251047</t>
  </si>
  <si>
    <t>891409390_CMCR251145</t>
  </si>
  <si>
    <t>891409390_CMCR251223</t>
  </si>
  <si>
    <t>891409390_CMCR251231</t>
  </si>
  <si>
    <t>891409390_CMCR251239</t>
  </si>
  <si>
    <t>891409390_CMCR251244</t>
  </si>
  <si>
    <t>891409390_CMCR251454</t>
  </si>
  <si>
    <t>891409390_CMCR251458</t>
  </si>
  <si>
    <t>891409390_CMCR251496</t>
  </si>
  <si>
    <t>891409390_CMCR251545</t>
  </si>
  <si>
    <t>891409390_CMCR251558</t>
  </si>
  <si>
    <t>891409390_CMCR251652</t>
  </si>
  <si>
    <t>891409390_CMCR251664</t>
  </si>
  <si>
    <t>891409390_CMCR251687</t>
  </si>
  <si>
    <t>891409390_CMCR251709</t>
  </si>
  <si>
    <t>891409390_CMCR251722</t>
  </si>
  <si>
    <t>891409390_CMCR251724</t>
  </si>
  <si>
    <t>891409390_CMCR251734</t>
  </si>
  <si>
    <t>891409390_CMCR251802</t>
  </si>
  <si>
    <t>891409390_CMFA241224</t>
  </si>
  <si>
    <t>891409390_CMFA241499</t>
  </si>
  <si>
    <t>891409390_CMFA241621</t>
  </si>
  <si>
    <t>891409390_CMFA241731</t>
  </si>
  <si>
    <t>891409390_CMFA241766</t>
  </si>
  <si>
    <t>891409390_CMFA241845</t>
  </si>
  <si>
    <t>891409390_CMFA241848</t>
  </si>
  <si>
    <t>891409390_CMFA241854</t>
  </si>
  <si>
    <t>891409390_ESEC2494</t>
  </si>
  <si>
    <t>891409390_ESEJ1790</t>
  </si>
  <si>
    <t>891409390_ESEJ1880</t>
  </si>
  <si>
    <t>891409390_MACP219775</t>
  </si>
  <si>
    <t>891409390_MACP219819</t>
  </si>
  <si>
    <t>891409390_MACP219929</t>
  </si>
  <si>
    <t>891409390_MARI277729</t>
  </si>
  <si>
    <t>891409390_MARI277819</t>
  </si>
  <si>
    <t>891409390_PLUS277788</t>
  </si>
  <si>
    <t>891409390_RSAL317137</t>
  </si>
  <si>
    <t>891409390_RSAL317303</t>
  </si>
  <si>
    <t>891409390_RSAL318365</t>
  </si>
  <si>
    <t>891409390_RSAL318513</t>
  </si>
  <si>
    <t>891409390_RSAL318545</t>
  </si>
  <si>
    <t>891409390_RSAL318667</t>
  </si>
  <si>
    <t>891409390_RSAL318721</t>
  </si>
  <si>
    <t>891409390_RSAL318802</t>
  </si>
  <si>
    <t>891409390_RSAL318823</t>
  </si>
  <si>
    <t>891409390_RSAL318899</t>
  </si>
  <si>
    <t>891409390_RSAL318976</t>
  </si>
  <si>
    <t>891409390_RSAL318984</t>
  </si>
  <si>
    <t>891409390_RSAL318986</t>
  </si>
  <si>
    <t>891409390_RSAL319083</t>
  </si>
  <si>
    <t>891409390_RSAL319166</t>
  </si>
  <si>
    <t>891409390_RSAL319184</t>
  </si>
  <si>
    <t>891409390_RSAL319267</t>
  </si>
  <si>
    <t>891409390_RSAL319287</t>
  </si>
  <si>
    <t>891409390_RSAL319291</t>
  </si>
  <si>
    <t>891409390_RSAL319366</t>
  </si>
  <si>
    <t>891409390_RSAL319446</t>
  </si>
  <si>
    <t>891409390_RSAL319613</t>
  </si>
  <si>
    <t>891409390_RSAL319651</t>
  </si>
  <si>
    <t>891409390_RSAL319695</t>
  </si>
  <si>
    <t>891409390_RSAL319832</t>
  </si>
  <si>
    <t>891409390_RSAL319896</t>
  </si>
  <si>
    <t>891409390_RSAL320104</t>
  </si>
  <si>
    <t>891409390_RSAL320177</t>
  </si>
  <si>
    <t>891409390_RSAL320205</t>
  </si>
  <si>
    <t>891409390_RSAL320378</t>
  </si>
  <si>
    <t>891409390_CMCR251941</t>
  </si>
  <si>
    <t>891409390_CMCR252052</t>
  </si>
  <si>
    <t>891409390_CMCR252074</t>
  </si>
  <si>
    <t>891409390_CMCR252183</t>
  </si>
  <si>
    <t>891409390_CMCR252257</t>
  </si>
  <si>
    <t>891409390_CMCR252368</t>
  </si>
  <si>
    <t>891409390_CMCR252370</t>
  </si>
  <si>
    <t>891409390_CMCR252419</t>
  </si>
  <si>
    <t>891409390_CMCR252423</t>
  </si>
  <si>
    <t>891409390_CMCR252469</t>
  </si>
  <si>
    <t>891409390_CMCR252493</t>
  </si>
  <si>
    <t>891409390_CMCR252721</t>
  </si>
  <si>
    <t>891409390_CMCR252801</t>
  </si>
  <si>
    <t>891409390_CMCR252915</t>
  </si>
  <si>
    <t>891409390_CMCR252947</t>
  </si>
  <si>
    <t>891409390_CMCR252948</t>
  </si>
  <si>
    <t>891409390_CMCR252952</t>
  </si>
  <si>
    <t>891409390_CMCR252988</t>
  </si>
  <si>
    <t>891409390_CMCR253089</t>
  </si>
  <si>
    <t>891409390_CMCR253090</t>
  </si>
  <si>
    <t>891409390_CMCR253103</t>
  </si>
  <si>
    <t>891409390_CMCR253185</t>
  </si>
  <si>
    <t>891409390_CMCR253199</t>
  </si>
  <si>
    <t>891409390_CMCR253285</t>
  </si>
  <si>
    <t>891409390_CMCR253289</t>
  </si>
  <si>
    <t>891409390_CMCR253480</t>
  </si>
  <si>
    <t>891409390_CMCR253484</t>
  </si>
  <si>
    <t>891409390_CMCR253517</t>
  </si>
  <si>
    <t>891409390_CMCR253653</t>
  </si>
  <si>
    <t>891409390_CMCR253750</t>
  </si>
  <si>
    <t>891409390_CMCR253757</t>
  </si>
  <si>
    <t>891409390_CMFA242115</t>
  </si>
  <si>
    <t>891409390_CMFA242213</t>
  </si>
  <si>
    <t>891409390_CMFA242368</t>
  </si>
  <si>
    <t>891409390_CMFA242503</t>
  </si>
  <si>
    <t>891409390_ESEC2522</t>
  </si>
  <si>
    <t>891409390_ESEC2526</t>
  </si>
  <si>
    <t>891409390_ESEC2535</t>
  </si>
  <si>
    <t>891409390_ESEC2554</t>
  </si>
  <si>
    <t>891409390_ESEC2614</t>
  </si>
  <si>
    <t>891409390_ESEC2615</t>
  </si>
  <si>
    <t>891409390_ESEC2618</t>
  </si>
  <si>
    <t>891409390_ESEC2622</t>
  </si>
  <si>
    <t>891409390_ESEC2639</t>
  </si>
  <si>
    <t>891409390_ESEC2680</t>
  </si>
  <si>
    <t>891409390_ESEC2743</t>
  </si>
  <si>
    <t>891409390_ESEC2773</t>
  </si>
  <si>
    <t>891409390_ESEC2787</t>
  </si>
  <si>
    <t>891409390_ESEC2789</t>
  </si>
  <si>
    <t>891409390_ESEC2805</t>
  </si>
  <si>
    <t>891409390_ESEC2941</t>
  </si>
  <si>
    <t>891409390_ESEC2949</t>
  </si>
  <si>
    <t>891409390_ESEC2953</t>
  </si>
  <si>
    <t>891409390_ESEC3023</t>
  </si>
  <si>
    <t>891409390_ESEC3091</t>
  </si>
  <si>
    <t>891409390_ESEJ1995</t>
  </si>
  <si>
    <t>891409390_MACP220086</t>
  </si>
  <si>
    <t>891409390_MACP220088</t>
  </si>
  <si>
    <t>891409390_MACP220359</t>
  </si>
  <si>
    <t>891409390_MACP220428</t>
  </si>
  <si>
    <t>891409390_MACP220452</t>
  </si>
  <si>
    <t>891409390_MACP220519</t>
  </si>
  <si>
    <t>891409390_MACP220547</t>
  </si>
  <si>
    <t>891409390_PLUS278536</t>
  </si>
  <si>
    <t>891409390_PLUS278597</t>
  </si>
  <si>
    <t>891409390_PLUS278697</t>
  </si>
  <si>
    <t>891409390_PLUS279275</t>
  </si>
  <si>
    <t>891409390_PLUS279276</t>
  </si>
  <si>
    <t>891409390_PLUS279565</t>
  </si>
  <si>
    <t>891409390_PLUS279596</t>
  </si>
  <si>
    <t>891409390_PLUS279669</t>
  </si>
  <si>
    <t>891409390_PLUS280070</t>
  </si>
  <si>
    <t>891409390_PLUS280078</t>
  </si>
  <si>
    <t>891409390_PLUS280083</t>
  </si>
  <si>
    <t>891409390_PLUS280208</t>
  </si>
  <si>
    <t>891409390_RSAL320584</t>
  </si>
  <si>
    <t>891409390_RSAL320664</t>
  </si>
  <si>
    <t>891409390_RSAL320830</t>
  </si>
  <si>
    <t>891409390_RSAL320851</t>
  </si>
  <si>
    <t>891409390_RSAL320854</t>
  </si>
  <si>
    <t>891409390_RSAL321284</t>
  </si>
  <si>
    <t>891409390_RSAL321501</t>
  </si>
  <si>
    <t>891409390_RSAL322032</t>
  </si>
  <si>
    <t>891409390_RSAL322053</t>
  </si>
  <si>
    <t>891409390_RSAL322253</t>
  </si>
  <si>
    <t>891409390_RSAL322267</t>
  </si>
  <si>
    <t>891409390_RSAL322388</t>
  </si>
  <si>
    <t>891409390_RSAL322511</t>
  </si>
  <si>
    <t>891409390_RSAL322527</t>
  </si>
  <si>
    <t>891409390_RSAL322548</t>
  </si>
  <si>
    <t>891409390_RSAL322694</t>
  </si>
  <si>
    <t>891409390_RSAL322703</t>
  </si>
  <si>
    <t>891409390_RSAL322708</t>
  </si>
  <si>
    <t>891409390_RSAL322724</t>
  </si>
  <si>
    <t>891409390_RSAL322742</t>
  </si>
  <si>
    <t>891409390_RSAL322757</t>
  </si>
  <si>
    <t>891409390_RSAL322789</t>
  </si>
  <si>
    <t>891409390_RSAL322858</t>
  </si>
  <si>
    <t>891409390_RSAL323007</t>
  </si>
  <si>
    <t>891409390_RSAL323011</t>
  </si>
  <si>
    <t>891409390_RSAL323207</t>
  </si>
  <si>
    <t>891409390_RSAL323216</t>
  </si>
  <si>
    <t xml:space="preserve">Fecha de radicacion EPS </t>
  </si>
  <si>
    <t>Estado de Factura EPS Junio 30</t>
  </si>
  <si>
    <t>Boxalud</t>
  </si>
  <si>
    <t>Para respuesta prestador</t>
  </si>
  <si>
    <t>Finalizada</t>
  </si>
  <si>
    <t>Devuelta</t>
  </si>
  <si>
    <t>Valor Total Bruto</t>
  </si>
  <si>
    <t>Valor Radicado</t>
  </si>
  <si>
    <t>Valor Glosa Pendiente</t>
  </si>
  <si>
    <t>Valor Pagar</t>
  </si>
  <si>
    <t>Observacion objeccion</t>
  </si>
  <si>
    <t>Tipificacion objeccion</t>
  </si>
  <si>
    <t>Por pagar SAP</t>
  </si>
  <si>
    <t>P. abiertas doc</t>
  </si>
  <si>
    <t>Valor compensacion SAP</t>
  </si>
  <si>
    <t xml:space="preserve">Doc compensacion </t>
  </si>
  <si>
    <t>Valor TF</t>
  </si>
  <si>
    <t xml:space="preserve">Fecha de compensacion </t>
  </si>
  <si>
    <t>Fecha de corte</t>
  </si>
  <si>
    <t>17.05.2024</t>
  </si>
  <si>
    <t>23.04.2024</t>
  </si>
  <si>
    <t>26.06.2024</t>
  </si>
  <si>
    <t>20.05.2024</t>
  </si>
  <si>
    <t xml:space="preserve">Valor Devolucion </t>
  </si>
  <si>
    <t>1-SE DEVUELVE FACTURA CON SOPORTES COMPLETOS, EL MEDIO DE CONTRASTE NO ESTA AUTORIZADO EN LA AUT  122300125933 ,POR FAVOR VALIDAR 2-PENDIENTE APLICAR AUDITORIA ADMINISTRATIVA.</t>
  </si>
  <si>
    <t>AUTORIZACION</t>
  </si>
  <si>
    <t>1-SE DEVUELVE FACTURA CON SOPORTES COMPLETOS,SERVICIO CUPS 872121 NO CUENTA CON AUTORIZACION PARA EL MEDIO DE CONTRASTE, POR FAVOR VALIDAR. 2-PENDIENTE APLICAR AUDITORIA ADMINISTRATIVA.</t>
  </si>
  <si>
    <t>1-SE DEVUELVE FACTURA CON SOPORTES COMPLETOS,, SERVICIO NO CUENTA CON  AUTORIZACION NAP DE 15 DIGITOS PARA LOS SERVICIOS FACTURADOS 2-LA AUT 122300165912 ANEXA EN LA FACTURA, NO AUTORIZA LOS SERVICIOS FACTURADOS, POR FAVOR VALIDAR 3-PENDIENTE APLICAR AUDITORIA ADMINISTRATIVA</t>
  </si>
  <si>
    <t>1-SE DEVUELVE FACTURA CON SOPORTES COMPLETOS, LA AUT 122300081531 ANEXA EN LA FACTURA PERTENECE A OTRO PRESTADOR, POR FAVOR VERIFICAR 2-LOS  SERVICIOS FACTURADOS, NO CUENTA CON AUTORIZACION NAP DE 15 DIGITOS, POR FAVOR VALIDAR CON EL AREA ENCARGADA 3-PENDIENTE APLICAR AUDITORIA ADMINISTRATIVA</t>
  </si>
  <si>
    <t>1-SE DEVUELVE FACTURA CON SOPORTES COMPLETOS, SERVICIO FACTURADO CUPS 879301 TOMOGRAFÍA COMPUTADA DE TÓRAX DE ALTA DEFINICION TACAR POR VALOR $489.504 NO CORRESPONDE CON LO AUTORIZADO CUPS  879301 TOMOGRAFÍA COMPUTADA DE TÓRAX POR VALOR $121.188. POR FAVOR VALIDAR 2  LA AUTORIZACION NO FUE VERIFICADA POR EL PRESTADOR EN EL APLICATIVO ANTES DE PRESTAR EL SERVICIO (SE DEBE HACER USO DEL USUARIO ASIGNADO PARA VALIDAR) 3-PENDIENTE APLICAR AUDITORIA ADMINISTRATIVA</t>
  </si>
  <si>
    <t xml:space="preserve">1-SE DEVUELVE FACTURA CON SOPORTES COMPLETOS, SERVICIO CANCELADO EN LA FACTURA ESEC1796 DEL 29 FEBRERO 2024 POR FAVOR VERIFICAR </t>
  </si>
  <si>
    <t>FACTURACION</t>
  </si>
  <si>
    <t>FACTURA DEVUELTA</t>
  </si>
  <si>
    <t>FACTURA PENDIENTE EN PROGRAMACION DE PAGO</t>
  </si>
  <si>
    <t>FACTURA CANCELADA</t>
  </si>
  <si>
    <t xml:space="preserve">GLOSA PENDIENTE POR CONCILIAR </t>
  </si>
  <si>
    <t>FACTURA PENDIENTE EN PROGRAMACION DE PAGO - GLOSA PENDIENTE POR CONCILIAR</t>
  </si>
  <si>
    <t xml:space="preserve">Cant. Facturas 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</si>
  <si>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</si>
  <si>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</si>
  <si>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</si>
  <si>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</si>
  <si>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</si>
  <si>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</si>
  <si>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</si>
  <si>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</si>
  <si>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</si>
  <si>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</si>
  <si>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</si>
  <si>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</si>
  <si>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</si>
  <si>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</si>
  <si>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</si>
  <si>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</si>
  <si>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</si>
  <si>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</si>
  <si>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</si>
  <si>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</si>
  <si>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</si>
  <si>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</si>
  <si>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</si>
  <si>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</si>
  <si>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</si>
  <si>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</si>
  <si>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RADIOLOGOS ASOCIADOS S.A</t>
  </si>
  <si>
    <t>NIT: 891409390</t>
  </si>
  <si>
    <t>Santiago de Cali, Junio 30 del 2024</t>
  </si>
  <si>
    <t>Con Corte al dia: 31/05/2024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</si>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</sst>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33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0" fillId="0" borderId="1" xfId="0" applyBorder="1"/>
    <xf numFmtId="0" fontId="0" fillId="3" borderId="5" xfId="0" applyFont="1" applyFill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2" fillId="0" borderId="0" xfId="5" applyNumberFormat="1" applyFont="1" applyAlignment="1">
      <alignment horizontal="center"/>
    </xf>
    <xf numFmtId="165" fontId="0" fillId="0" borderId="0" xfId="5" applyNumberFormat="1" applyFont="1"/>
    <xf numFmtId="165" fontId="5" fillId="0" borderId="1" xfId="5" applyNumberFormat="1" applyFont="1" applyFill="1" applyBorder="1" applyAlignment="1">
      <alignment horizontal="center" vertical="center"/>
    </xf>
    <xf numFmtId="165" fontId="5" fillId="5" borderId="1" xfId="5" applyNumberFormat="1" applyFont="1" applyFill="1" applyBorder="1" applyAlignment="1">
      <alignment horizontal="center" vertical="center"/>
    </xf>
    <xf numFmtId="165" fontId="0" fillId="0" borderId="1" xfId="5" applyNumberFormat="1" applyFont="1" applyBorder="1" applyAlignment="1">
      <alignment horizontal="center"/>
    </xf>
    <xf numFmtId="165" fontId="8" fillId="0" borderId="1" xfId="5" applyNumberFormat="1" applyFont="1" applyBorder="1" applyAlignment="1">
      <alignment horizontal="center" vertical="center" wrapText="1"/>
    </xf>
    <xf numFmtId="165" fontId="0" fillId="0" borderId="1" xfId="5" applyNumberFormat="1" applyFont="1" applyBorder="1"/>
    <xf numFmtId="165" fontId="8" fillId="7" borderId="1" xfId="5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1" xfId="5" applyNumberFormat="1" applyFont="1" applyBorder="1"/>
    <xf numFmtId="0" fontId="0" fillId="0" borderId="16" xfId="0" applyBorder="1" applyAlignment="1">
      <alignment horizontal="left"/>
    </xf>
    <xf numFmtId="0" fontId="0" fillId="0" borderId="6" xfId="0" pivotButton="1" applyBorder="1"/>
    <xf numFmtId="165" fontId="0" fillId="0" borderId="18" xfId="5" applyNumberFormat="1" applyFont="1" applyBorder="1"/>
    <xf numFmtId="0" fontId="0" fillId="0" borderId="6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9" fillId="0" borderId="0" xfId="3" applyFont="1"/>
    <xf numFmtId="0" fontId="9" fillId="0" borderId="7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/>
    </xf>
    <xf numFmtId="0" fontId="9" fillId="0" borderId="14" xfId="3" applyFont="1" applyBorder="1" applyAlignment="1">
      <alignment horizontal="centerContinuous"/>
    </xf>
    <xf numFmtId="0" fontId="9" fillId="0" borderId="10" xfId="3" applyFont="1" applyBorder="1"/>
    <xf numFmtId="0" fontId="9" fillId="0" borderId="11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4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7" applyNumberFormat="1" applyFont="1" applyAlignment="1">
      <alignment horizontal="center"/>
    </xf>
    <xf numFmtId="169" fontId="11" fillId="0" borderId="0" xfId="6" applyNumberFormat="1" applyFont="1" applyAlignment="1">
      <alignment horizontal="right"/>
    </xf>
    <xf numFmtId="169" fontId="9" fillId="0" borderId="0" xfId="6" applyNumberFormat="1" applyFont="1"/>
    <xf numFmtId="168" fontId="4" fillId="0" borderId="0" xfId="7" applyNumberFormat="1" applyFont="1" applyAlignment="1">
      <alignment horizontal="center"/>
    </xf>
    <xf numFmtId="169" fontId="4" fillId="0" borderId="0" xfId="6" applyNumberFormat="1" applyFont="1" applyAlignment="1">
      <alignment horizontal="right"/>
    </xf>
    <xf numFmtId="168" fontId="9" fillId="0" borderId="0" xfId="7" applyNumberFormat="1" applyFont="1" applyAlignment="1">
      <alignment horizontal="center"/>
    </xf>
    <xf numFmtId="169" fontId="9" fillId="0" borderId="0" xfId="6" applyNumberFormat="1" applyFont="1" applyAlignment="1">
      <alignment horizontal="right"/>
    </xf>
    <xf numFmtId="169" fontId="9" fillId="0" borderId="0" xfId="3" applyNumberFormat="1" applyFont="1"/>
    <xf numFmtId="168" fontId="9" fillId="0" borderId="13" xfId="7" applyNumberFormat="1" applyFont="1" applyBorder="1" applyAlignment="1">
      <alignment horizontal="center"/>
    </xf>
    <xf numFmtId="169" fontId="9" fillId="0" borderId="13" xfId="6" applyNumberFormat="1" applyFont="1" applyBorder="1" applyAlignment="1">
      <alignment horizontal="right"/>
    </xf>
    <xf numFmtId="168" fontId="10" fillId="0" borderId="0" xfId="6" applyNumberFormat="1" applyFont="1" applyAlignment="1">
      <alignment horizontal="right"/>
    </xf>
    <xf numFmtId="169" fontId="10" fillId="0" borderId="0" xfId="6" applyNumberFormat="1" applyFont="1" applyAlignment="1">
      <alignment horizontal="right"/>
    </xf>
    <xf numFmtId="0" fontId="11" fillId="0" borderId="0" xfId="3" applyFont="1"/>
    <xf numFmtId="168" fontId="4" fillId="0" borderId="13" xfId="7" applyNumberFormat="1" applyFont="1" applyBorder="1" applyAlignment="1">
      <alignment horizontal="center"/>
    </xf>
    <xf numFmtId="169" fontId="4" fillId="0" borderId="13" xfId="6" applyNumberFormat="1" applyFont="1" applyBorder="1" applyAlignment="1">
      <alignment horizontal="right"/>
    </xf>
    <xf numFmtId="0" fontId="4" fillId="0" borderId="11" xfId="3" applyFont="1" applyBorder="1"/>
    <xf numFmtId="168" fontId="4" fillId="0" borderId="0" xfId="6" applyNumberFormat="1" applyFont="1" applyAlignment="1">
      <alignment horizontal="right"/>
    </xf>
    <xf numFmtId="168" fontId="11" fillId="0" borderId="19" xfId="7" applyNumberFormat="1" applyFont="1" applyBorder="1" applyAlignment="1">
      <alignment horizontal="center"/>
    </xf>
    <xf numFmtId="169" fontId="11" fillId="0" borderId="19" xfId="6" applyNumberFormat="1" applyFont="1" applyBorder="1" applyAlignment="1">
      <alignment horizontal="right"/>
    </xf>
    <xf numFmtId="170" fontId="4" fillId="0" borderId="0" xfId="3" applyNumberFormat="1" applyFont="1"/>
    <xf numFmtId="167" fontId="4" fillId="0" borderId="0" xfId="7" applyFont="1"/>
    <xf numFmtId="169" fontId="4" fillId="0" borderId="0" xfId="6" applyNumberFormat="1" applyFont="1"/>
    <xf numFmtId="170" fontId="11" fillId="0" borderId="13" xfId="3" applyNumberFormat="1" applyFont="1" applyBorder="1"/>
    <xf numFmtId="170" fontId="4" fillId="0" borderId="13" xfId="3" applyNumberFormat="1" applyFont="1" applyBorder="1"/>
    <xf numFmtId="167" fontId="11" fillId="0" borderId="13" xfId="7" applyFont="1" applyBorder="1"/>
    <xf numFmtId="169" fontId="4" fillId="0" borderId="13" xfId="6" applyNumberFormat="1" applyFont="1" applyBorder="1"/>
    <xf numFmtId="170" fontId="11" fillId="0" borderId="0" xfId="3" applyNumberFormat="1" applyFont="1"/>
    <xf numFmtId="0" fontId="9" fillId="0" borderId="12" xfId="3" applyFont="1" applyBorder="1"/>
    <xf numFmtId="0" fontId="9" fillId="0" borderId="13" xfId="3" applyFont="1" applyBorder="1"/>
    <xf numFmtId="170" fontId="9" fillId="0" borderId="13" xfId="3" applyNumberFormat="1" applyFont="1" applyBorder="1"/>
    <xf numFmtId="0" fontId="9" fillId="0" borderId="14" xfId="3" applyFont="1" applyBorder="1"/>
    <xf numFmtId="0" fontId="11" fillId="0" borderId="1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4" fillId="0" borderId="10" xfId="3" applyFont="1" applyBorder="1"/>
    <xf numFmtId="166" fontId="4" fillId="0" borderId="0" xfId="3" applyNumberFormat="1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165" fontId="11" fillId="0" borderId="0" xfId="5" applyNumberFormat="1" applyFont="1"/>
    <xf numFmtId="171" fontId="11" fillId="0" borderId="0" xfId="5" applyNumberFormat="1" applyFont="1" applyAlignment="1">
      <alignment horizontal="right"/>
    </xf>
    <xf numFmtId="165" fontId="4" fillId="0" borderId="0" xfId="5" applyNumberFormat="1" applyFont="1" applyAlignment="1">
      <alignment horizontal="center"/>
    </xf>
    <xf numFmtId="171" fontId="4" fillId="0" borderId="0" xfId="5" applyNumberFormat="1" applyFont="1" applyAlignment="1">
      <alignment horizontal="right"/>
    </xf>
    <xf numFmtId="165" fontId="4" fillId="0" borderId="22" xfId="5" applyNumberFormat="1" applyFont="1" applyBorder="1" applyAlignment="1">
      <alignment horizontal="center"/>
    </xf>
    <xf numFmtId="171" fontId="4" fillId="0" borderId="22" xfId="5" applyNumberFormat="1" applyFont="1" applyBorder="1" applyAlignment="1">
      <alignment horizontal="right"/>
    </xf>
    <xf numFmtId="165" fontId="4" fillId="0" borderId="19" xfId="5" applyNumberFormat="1" applyFont="1" applyBorder="1" applyAlignment="1">
      <alignment horizontal="center"/>
    </xf>
    <xf numFmtId="171" fontId="4" fillId="0" borderId="19" xfId="5" applyNumberFormat="1" applyFont="1" applyBorder="1" applyAlignment="1">
      <alignment horizontal="right"/>
    </xf>
    <xf numFmtId="170" fontId="4" fillId="0" borderId="0" xfId="3" applyNumberFormat="1" applyFont="1" applyAlignment="1">
      <alignment horizontal="right"/>
    </xf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4" fillId="0" borderId="7" xfId="3" applyFont="1" applyBorder="1" applyAlignment="1">
      <alignment horizontal="center"/>
    </xf>
    <xf numFmtId="0" fontId="4" fillId="0" borderId="9" xfId="3" applyFont="1" applyBorder="1" applyAlignment="1">
      <alignment horizontal="center"/>
    </xf>
    <xf numFmtId="0" fontId="4" fillId="0" borderId="12" xfId="3" applyFont="1" applyBorder="1" applyAlignment="1">
      <alignment horizontal="center"/>
    </xf>
    <xf numFmtId="0" fontId="4" fillId="0" borderId="14" xfId="3" applyFont="1" applyBorder="1" applyAlignment="1">
      <alignment horizontal="center"/>
    </xf>
    <xf numFmtId="0" fontId="11" fillId="0" borderId="7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 wrapText="1"/>
    </xf>
    <xf numFmtId="0" fontId="11" fillId="0" borderId="21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8">
    <cellStyle name="Millares" xfId="5" builtinId="3"/>
    <cellStyle name="Millares 2" xfId="7"/>
    <cellStyle name="Moneda" xfId="6" builtinId="4"/>
    <cellStyle name="Moneda 2" xfId="4"/>
    <cellStyle name="Normal" xfId="0" builtinId="0"/>
    <cellStyle name="Normal 2" xfId="1"/>
    <cellStyle name="Normal 2 2" xfId="3"/>
    <cellStyle name="Normal 2 3" xfId="2"/>
  </cellStyles>
  <dxfs count="2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657225</xdr:colOff>
      <xdr:row>0</xdr:row>
      <xdr:rowOff>85725</xdr:rowOff>
    </xdr:from>
    <xdr:to>
      <xdr:col>3</xdr:col>
      <xdr:colOff>180786</xdr:colOff>
      <xdr:row>5</xdr:row>
      <xdr:rowOff>41608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" y="85725"/>
          <a:ext cx="2219136" cy="9083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0</xdr:row>
      <xdr:rowOff>161925</xdr:rowOff>
    </xdr:from>
    <xdr:to>
      <xdr:col>5</xdr:col>
      <xdr:colOff>199836</xdr:colOff>
      <xdr:row>5</xdr:row>
      <xdr:rowOff>117808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6900" y="161925"/>
          <a:ext cx="2219136" cy="9083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4.564244212961" createdVersion="5" refreshedVersion="5" minRefreshableVersion="3" recordCount="209">
  <cacheSource type="worksheet">
    <worksheetSource ref="A2:AC211" sheet="ESTADO DE CADA FACTURA"/>
  </cacheSource>
  <cacheFields count="29">
    <cacheField name="NIT" numFmtId="0">
      <sharedItems containsSemiMixedTypes="0" containsString="0" containsNumber="1" containsInteger="1" minValue="891409390" maxValue="891409390"/>
    </cacheField>
    <cacheField name="PRESTADOR" numFmtId="0">
      <sharedItems/>
    </cacheField>
    <cacheField name="AÑO" numFmtId="0">
      <sharedItems containsSemiMixedTypes="0" containsString="0" containsNumber="1" containsInteger="1" minValue="2023" maxValue="2024"/>
    </cacheField>
    <cacheField name="ESTADO" numFmtId="0">
      <sharedItems/>
    </cacheField>
    <cacheField name="NUMERO" numFmtId="0">
      <sharedItems/>
    </cacheField>
    <cacheField name="PREFIJO" numFmtId="0">
      <sharedItems/>
    </cacheField>
    <cacheField name="SUFIJO" numFmtId="0">
      <sharedItems containsSemiMixedTypes="0" containsString="0" containsNumber="1" containsInteger="1" minValue="1434" maxValue="323216"/>
    </cacheField>
    <cacheField name="FACTURA" numFmtId="0">
      <sharedItems/>
    </cacheField>
    <cacheField name="Llave" numFmtId="0">
      <sharedItems/>
    </cacheField>
    <cacheField name="FECHA DOC" numFmtId="14">
      <sharedItems containsSemiMixedTypes="0" containsNonDate="0" containsDate="1" containsString="0" minDate="2023-12-26T00:00:00" maxDate="2024-06-01T00:00:00"/>
    </cacheField>
    <cacheField name="Fecha de radicacion EPS " numFmtId="14">
      <sharedItems containsSemiMixedTypes="0" containsNonDate="0" containsDate="1" containsString="0" minDate="2024-01-09T17:26:51" maxDate="2024-06-14T20:10:41"/>
    </cacheField>
    <cacheField name="VALOR" numFmtId="165">
      <sharedItems containsSemiMixedTypes="0" containsString="0" containsNumber="1" containsInteger="1" minValue="17676" maxValue="1443214"/>
    </cacheField>
    <cacheField name="SALDO IPS" numFmtId="165">
      <sharedItems containsSemiMixedTypes="0" containsString="0" containsNumber="1" containsInteger="1" minValue="7465" maxValue="1277239"/>
    </cacheField>
    <cacheField name="Estado de Factura EPS Junio 30" numFmtId="0">
      <sharedItems count="5">
        <s v="GLOSA PENDIENTE POR CONCILIAR "/>
        <s v="FACTURA CANCELADA"/>
        <s v="FACTURA DEVUELTA"/>
        <s v="FACTURA PENDIENTE EN PROGRAMACION DE PAGO"/>
        <s v="FACTURA PENDIENTE EN PROGRAMACION DE PAGO - GLOSA PENDIENTE POR CONCILIAR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1443214"/>
    </cacheField>
    <cacheField name="Valor Radicado" numFmtId="165">
      <sharedItems containsSemiMixedTypes="0" containsString="0" containsNumber="1" containsInteger="1" minValue="0" maxValue="1443214"/>
    </cacheField>
    <cacheField name="Valor Devolucion " numFmtId="165">
      <sharedItems containsString="0" containsBlank="1" containsNumber="1" containsInteger="1" minValue="33036" maxValue="524175"/>
    </cacheField>
    <cacheField name="Valor Glosa Pendiente" numFmtId="165">
      <sharedItems containsSemiMixedTypes="0" containsString="0" containsNumber="1" containsInteger="1" minValue="0" maxValue="114141"/>
    </cacheField>
    <cacheField name="Observacion objeccion" numFmtId="165">
      <sharedItems containsBlank="1" longText="1"/>
    </cacheField>
    <cacheField name="Tipificacion objeccion" numFmtId="165">
      <sharedItems containsBlank="1"/>
    </cacheField>
    <cacheField name="Valor Pagar" numFmtId="165">
      <sharedItems containsSemiMixedTypes="0" containsString="0" containsNumber="1" containsInteger="1" minValue="0" maxValue="1248374"/>
    </cacheField>
    <cacheField name="Por pagar SAP" numFmtId="165">
      <sharedItems containsSemiMixedTypes="0" containsString="0" containsNumber="1" containsInteger="1" minValue="0" maxValue="1216929"/>
    </cacheField>
    <cacheField name="P. abiertas doc" numFmtId="0">
      <sharedItems containsString="0" containsBlank="1" containsNumber="1" containsInteger="1" minValue="1222464705" maxValue="1222469978"/>
    </cacheField>
    <cacheField name="Valor compensacion SAP" numFmtId="165">
      <sharedItems containsSemiMixedTypes="0" containsString="0" containsNumber="1" containsInteger="1" minValue="0" maxValue="1248374"/>
    </cacheField>
    <cacheField name="Doc compensacion " numFmtId="0">
      <sharedItems containsString="0" containsBlank="1" containsNumber="1" containsInteger="1" minValue="2201510480" maxValue="4800063664"/>
    </cacheField>
    <cacheField name="Valor TF" numFmtId="0">
      <sharedItems containsNonDate="0" containsString="0" containsBlank="1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9">
  <r>
    <n v="891409390"/>
    <s v="RADIOLOGOS ASOCIADOS S.A"/>
    <n v="2023"/>
    <s v="FACTURA"/>
    <s v="CMCR244934"/>
    <s v="CMCR"/>
    <n v="244934"/>
    <s v="CMCR244934"/>
    <s v="891409390_CMCR244934"/>
    <d v="2023-12-28T00:00:00"/>
    <d v="2024-01-12T15:56:00"/>
    <n v="136442"/>
    <n v="52290"/>
    <x v="0"/>
    <s v="Para respuesta prestador"/>
    <n v="136442"/>
    <n v="136442"/>
    <m/>
    <n v="52290"/>
    <m/>
    <m/>
    <n v="84152"/>
    <n v="0"/>
    <m/>
    <n v="0"/>
    <m/>
    <m/>
    <m/>
    <d v="2024-05-31T00:00:00"/>
  </r>
  <r>
    <n v="891409390"/>
    <s v="RADIOLOGOS ASOCIADOS S.A"/>
    <n v="2023"/>
    <s v="FACTURA"/>
    <s v="RSAL307422"/>
    <s v="RSAL"/>
    <n v="307422"/>
    <s v="RSAL307422"/>
    <s v="891409390_RSAL307422"/>
    <d v="2023-12-26T00:00:00"/>
    <d v="2024-01-09T17:26:51"/>
    <n v="119095"/>
    <n v="18451"/>
    <x v="0"/>
    <s v="Para respuesta prestador"/>
    <n v="119095"/>
    <n v="119095"/>
    <m/>
    <n v="18451"/>
    <m/>
    <m/>
    <n v="96544"/>
    <n v="0"/>
    <m/>
    <n v="96544"/>
    <n v="2201510480"/>
    <m/>
    <s v="17.05.2024"/>
    <d v="2024-05-31T00:00:00"/>
  </r>
  <r>
    <n v="891409390"/>
    <s v="RADIOLOGOS ASOCIADOS S.A"/>
    <n v="2023"/>
    <s v="FACTURA"/>
    <s v="RSAL307533"/>
    <s v="RSAL"/>
    <n v="307533"/>
    <s v="RSAL307533"/>
    <s v="891409390_RSAL307533"/>
    <d v="2023-12-27T00:00:00"/>
    <d v="2024-01-09T17:26:51"/>
    <n v="114044"/>
    <n v="9169"/>
    <x v="1"/>
    <s v="Finalizada"/>
    <n v="114044"/>
    <n v="114044"/>
    <m/>
    <n v="0"/>
    <m/>
    <m/>
    <n v="109944"/>
    <n v="0"/>
    <m/>
    <n v="9169"/>
    <n v="4800063409"/>
    <m/>
    <s v="23.04.2024"/>
    <d v="2024-05-31T00:00:00"/>
  </r>
  <r>
    <n v="891409390"/>
    <s v="RADIOLOGOS ASOCIADOS S.A"/>
    <n v="2023"/>
    <s v="FACTURA"/>
    <s v="RSAL307543"/>
    <s v="RSAL"/>
    <n v="307543"/>
    <s v="RSAL307543"/>
    <s v="891409390_RSAL307543"/>
    <d v="2023-12-27T00:00:00"/>
    <d v="2024-01-12T14:10:33"/>
    <n v="524175"/>
    <n v="524175"/>
    <x v="2"/>
    <s v="Devuelta"/>
    <n v="0"/>
    <n v="0"/>
    <n v="524175"/>
    <n v="0"/>
    <s v="1-SE DEVUELVE FACTURA CON SOPORTES COMPLETOS, EL MEDIO DE CONTRASTE NO ESTA AUTORIZADO EN LA AUT  122300125933 ,POR FAVOR VALIDAR 2-PENDIENTE APLICAR AUDITORIA ADMINISTRATIVA."/>
    <s v="AUTORIZACION"/>
    <n v="0"/>
    <n v="0"/>
    <m/>
    <n v="0"/>
    <m/>
    <m/>
    <m/>
    <d v="2024-05-31T00:00:00"/>
  </r>
  <r>
    <n v="891409390"/>
    <s v="RADIOLOGOS ASOCIADOS S.A"/>
    <n v="2023"/>
    <s v="FACTURA"/>
    <s v="RSAL307545"/>
    <s v="RSAL"/>
    <n v="307545"/>
    <s v="RSAL307545"/>
    <s v="891409390_RSAL307545"/>
    <d v="2023-12-27T00:00:00"/>
    <d v="2024-01-12T14:10:33"/>
    <n v="155244"/>
    <n v="155244"/>
    <x v="2"/>
    <s v="Devuelta"/>
    <n v="0"/>
    <n v="0"/>
    <n v="155244"/>
    <n v="0"/>
    <s v="1-SE DEVUELVE FACTURA CON SOPORTES COMPLETOS,SERVICIO CUPS 872121 NO CUENTA CON AUTORIZACION PARA EL MEDIO DE CONTRASTE, POR FAVOR VALIDAR. 2-PENDIENTE APLICAR AUDITORIA ADMINISTRATIVA."/>
    <s v="AUTORIZACION"/>
    <n v="0"/>
    <n v="0"/>
    <m/>
    <n v="0"/>
    <m/>
    <m/>
    <m/>
    <d v="2024-05-31T00:00:00"/>
  </r>
  <r>
    <n v="891409390"/>
    <s v="RADIOLOGOS ASOCIADOS S.A"/>
    <n v="2024"/>
    <s v="FACTURA"/>
    <s v="CMCR245794"/>
    <s v="CMCR"/>
    <n v="245794"/>
    <s v="CMCR245794"/>
    <s v="891409390_CMCR245794"/>
    <d v="2024-01-16T00:00:00"/>
    <d v="2024-02-01T07:00:00"/>
    <n v="263660"/>
    <n v="259160"/>
    <x v="1"/>
    <s v="Finalizada"/>
    <n v="263660"/>
    <n v="263660"/>
    <m/>
    <n v="0"/>
    <m/>
    <m/>
    <n v="258387"/>
    <n v="0"/>
    <m/>
    <n v="258387"/>
    <n v="2201520953"/>
    <m/>
    <s v="26.06.2024"/>
    <d v="2024-05-31T00:00:00"/>
  </r>
  <r>
    <n v="891409390"/>
    <s v="RADIOLOGOS ASOCIADOS S.A"/>
    <n v="2024"/>
    <s v="FACTURA"/>
    <s v="CMCR246620"/>
    <s v="CMCR"/>
    <n v="246620"/>
    <s v="CMCR246620"/>
    <s v="891409390_CMCR246620"/>
    <d v="2024-01-30T00:00:00"/>
    <d v="2024-02-07T12:30:17"/>
    <n v="556616"/>
    <n v="556616"/>
    <x v="1"/>
    <s v="Finalizada"/>
    <n v="556616"/>
    <n v="556616"/>
    <m/>
    <n v="0"/>
    <m/>
    <m/>
    <n v="545484"/>
    <n v="0"/>
    <m/>
    <n v="545484"/>
    <n v="2201520953"/>
    <m/>
    <s v="26.06.2024"/>
    <d v="2024-05-31T00:00:00"/>
  </r>
  <r>
    <n v="891409390"/>
    <s v="RADIOLOGOS ASOCIADOS S.A"/>
    <n v="2024"/>
    <s v="FACTURA"/>
    <s v="CMFA239357"/>
    <s v="CMFA"/>
    <n v="239357"/>
    <s v="CMFA239357"/>
    <s v="891409390_CMFA239357"/>
    <d v="2024-01-18T00:00:00"/>
    <d v="2024-02-01T07:00:00"/>
    <n v="489504"/>
    <n v="489504"/>
    <x v="2"/>
    <s v="Devuelta"/>
    <n v="0"/>
    <n v="0"/>
    <n v="489504"/>
    <n v="0"/>
    <s v="1-SE DEVUELVE FACTURA CON SOPORTES COMPLETOS,, SERVICIO NO CUENTA CON  AUTORIZACION NAP DE 15 DIGITOS PARA LOS SERVICIOS FACTURADOS 2-LA AUT 122300165912 ANEXA EN LA FACTURA, NO AUTORIZA LOS SERVICIOS FACTURADOS, POR FAVOR VALIDAR 3-PENDIENTE APLICAR AUDITORIA ADMINISTRATIVA"/>
    <s v="AUTORIZACION"/>
    <n v="0"/>
    <n v="0"/>
    <m/>
    <n v="0"/>
    <m/>
    <m/>
    <m/>
    <d v="2024-05-31T00:00:00"/>
  </r>
  <r>
    <n v="891409390"/>
    <s v="RADIOLOGOS ASOCIADOS S.A"/>
    <n v="2024"/>
    <s v="FACTURA"/>
    <s v="RSAL309113"/>
    <s v="RSAL"/>
    <n v="309113"/>
    <s v="RSAL309113"/>
    <s v="891409390_RSAL309113"/>
    <d v="2024-01-14T00:00:00"/>
    <d v="2024-02-01T07:00:00"/>
    <n v="209160"/>
    <n v="204660"/>
    <x v="1"/>
    <s v="Finalizada"/>
    <n v="209160"/>
    <n v="209160"/>
    <m/>
    <n v="0"/>
    <m/>
    <m/>
    <n v="200476"/>
    <n v="0"/>
    <m/>
    <n v="200476"/>
    <n v="2201520953"/>
    <m/>
    <s v="26.06.2024"/>
    <d v="2024-05-31T00:00:00"/>
  </r>
  <r>
    <n v="891409390"/>
    <s v="RADIOLOGOS ASOCIADOS S.A"/>
    <n v="2024"/>
    <s v="FACTURA"/>
    <s v="RSAL309651"/>
    <s v="RSAL"/>
    <n v="309651"/>
    <s v="RSAL309651"/>
    <s v="891409390_RSAL309651"/>
    <d v="2024-01-19T00:00:00"/>
    <d v="2024-02-01T07:00:00"/>
    <n v="99406"/>
    <n v="99406"/>
    <x v="2"/>
    <s v="Devuelta"/>
    <n v="0"/>
    <n v="0"/>
    <n v="99406"/>
    <n v="0"/>
    <s v="1-SE DEVUELVE FACTURA CON SOPORTES COMPLETOS, LA AUT 122300081531 ANEXA EN LA FACTURA PERTENECE A OTRO PRESTADOR, POR FAVOR VERIFICAR 2-LOS  SERVICIOS FACTURADOS, NO CUENTA CON AUTORIZACION NAP DE 15 DIGITOS, POR FAVOR VALIDAR CON EL AREA ENCARGADA 3-PENDIENTE APLICAR AUDITORIA ADMINISTRATIVA"/>
    <s v="AUTORIZACION"/>
    <n v="0"/>
    <n v="0"/>
    <m/>
    <n v="0"/>
    <m/>
    <m/>
    <m/>
    <d v="2024-05-31T00:00:00"/>
  </r>
  <r>
    <n v="891409390"/>
    <s v="RADIOLOGOS ASOCIADOS S.A"/>
    <n v="2024"/>
    <s v="FACTURA"/>
    <s v="CMCR247397"/>
    <s v="CMCR"/>
    <n v="247397"/>
    <s v="CMCR247397"/>
    <s v="891409390_CMCR247397"/>
    <d v="2024-02-13T00:00:00"/>
    <d v="2024-03-04T15:03:09"/>
    <n v="51540"/>
    <n v="47040"/>
    <x v="1"/>
    <s v="Finalizada"/>
    <n v="51540"/>
    <n v="51540"/>
    <m/>
    <n v="0"/>
    <m/>
    <m/>
    <n v="47040"/>
    <n v="0"/>
    <m/>
    <n v="47040"/>
    <n v="2201520953"/>
    <m/>
    <s v="26.06.2024"/>
    <d v="2024-05-31T00:00:00"/>
  </r>
  <r>
    <n v="891409390"/>
    <s v="RADIOLOGOS ASOCIADOS S.A"/>
    <n v="2024"/>
    <s v="FACTURA"/>
    <s v="CMCR247472"/>
    <s v="CMCR"/>
    <n v="247472"/>
    <s v="CMCR247472"/>
    <s v="891409390_CMCR247472"/>
    <d v="2024-02-14T00:00:00"/>
    <d v="2024-03-04T15:03:09"/>
    <n v="52290"/>
    <n v="52290"/>
    <x v="1"/>
    <s v="Finalizada"/>
    <n v="52290"/>
    <n v="52290"/>
    <m/>
    <n v="0"/>
    <m/>
    <m/>
    <n v="52290"/>
    <n v="0"/>
    <m/>
    <n v="52290"/>
    <n v="2201520953"/>
    <m/>
    <s v="26.06.2024"/>
    <d v="2024-05-31T00:00:00"/>
  </r>
  <r>
    <n v="891409390"/>
    <s v="RADIOLOGOS ASOCIADOS S.A"/>
    <n v="2024"/>
    <s v="FACTURA"/>
    <s v="CMCR247624"/>
    <s v="CMCR"/>
    <n v="247624"/>
    <s v="CMCR247624"/>
    <s v="891409390_CMCR247624"/>
    <d v="2024-02-16T00:00:00"/>
    <d v="2024-03-04T15:03:09"/>
    <n v="263660"/>
    <n v="263660"/>
    <x v="1"/>
    <s v="Finalizada"/>
    <n v="263660"/>
    <n v="263660"/>
    <m/>
    <n v="0"/>
    <m/>
    <m/>
    <n v="258387"/>
    <n v="0"/>
    <m/>
    <n v="258387"/>
    <n v="2201520953"/>
    <m/>
    <s v="26.06.2024"/>
    <d v="2024-05-31T00:00:00"/>
  </r>
  <r>
    <n v="891409390"/>
    <s v="RADIOLOGOS ASOCIADOS S.A"/>
    <n v="2024"/>
    <s v="FACTURA"/>
    <s v="CMCR248030"/>
    <s v="CMCR"/>
    <n v="248030"/>
    <s v="CMCR248030"/>
    <s v="891409390_CMCR248030"/>
    <d v="2024-02-23T00:00:00"/>
    <d v="2024-03-04T15:03:09"/>
    <n v="51540"/>
    <n v="47040"/>
    <x v="1"/>
    <s v="Finalizada"/>
    <n v="51540"/>
    <n v="51540"/>
    <m/>
    <n v="0"/>
    <m/>
    <m/>
    <n v="47040"/>
    <n v="0"/>
    <m/>
    <n v="47040"/>
    <n v="2201520953"/>
    <m/>
    <s v="26.06.2024"/>
    <d v="2024-05-31T00:00:00"/>
  </r>
  <r>
    <n v="891409390"/>
    <s v="RADIOLOGOS ASOCIADOS S.A"/>
    <n v="2024"/>
    <s v="FACTURA"/>
    <s v="CMCR248370"/>
    <s v="CMCR"/>
    <n v="248370"/>
    <s v="CMCR248370"/>
    <s v="891409390_CMCR248370"/>
    <d v="2024-02-29T00:00:00"/>
    <d v="2024-03-07T08:39:49"/>
    <n v="556616"/>
    <n v="508916"/>
    <x v="1"/>
    <s v="Finalizada"/>
    <n v="556616"/>
    <n v="556616"/>
    <m/>
    <n v="0"/>
    <m/>
    <m/>
    <n v="497784"/>
    <n v="0"/>
    <m/>
    <n v="497784"/>
    <n v="2201520953"/>
    <m/>
    <s v="26.06.2024"/>
    <d v="2024-05-31T00:00:00"/>
  </r>
  <r>
    <n v="891409390"/>
    <s v="RADIOLOGOS ASOCIADOS S.A"/>
    <n v="2024"/>
    <s v="FACTURA"/>
    <s v="CMFA240149"/>
    <s v="CMFA"/>
    <n v="240149"/>
    <s v="CMFA240149"/>
    <s v="891409390_CMFA240149"/>
    <d v="2024-02-15T00:00:00"/>
    <d v="2024-03-04T15:03:09"/>
    <n v="127830"/>
    <n v="113130"/>
    <x v="1"/>
    <s v="Finalizada"/>
    <n v="127830"/>
    <n v="127830"/>
    <m/>
    <n v="0"/>
    <m/>
    <m/>
    <n v="113130"/>
    <n v="0"/>
    <m/>
    <n v="113130"/>
    <n v="2201520953"/>
    <m/>
    <s v="26.06.2024"/>
    <d v="2024-05-31T00:00:00"/>
  </r>
  <r>
    <n v="891409390"/>
    <s v="RADIOLOGOS ASOCIADOS S.A"/>
    <n v="2024"/>
    <s v="FACTURA"/>
    <s v="ESEC001705"/>
    <s v="ESEC"/>
    <n v="1705"/>
    <s v="ESEC1705"/>
    <s v="891409390_ESEC1705"/>
    <d v="2024-02-26T00:00:00"/>
    <d v="2024-03-04T15:03:09"/>
    <n v="52290"/>
    <n v="52290"/>
    <x v="1"/>
    <s v="Finalizada"/>
    <n v="52290"/>
    <n v="52290"/>
    <m/>
    <n v="0"/>
    <m/>
    <m/>
    <n v="52290"/>
    <n v="0"/>
    <m/>
    <n v="52290"/>
    <n v="2201520953"/>
    <m/>
    <s v="26.06.2024"/>
    <d v="2024-05-31T00:00:00"/>
  </r>
  <r>
    <n v="891409390"/>
    <s v="RADIOLOGOS ASOCIADOS S.A"/>
    <n v="2024"/>
    <s v="FACTURA"/>
    <s v="ESEC001743"/>
    <s v="ESEC"/>
    <n v="1743"/>
    <s v="ESEC1743"/>
    <s v="891409390_ESEC1743"/>
    <d v="2024-02-27T00:00:00"/>
    <d v="2024-03-04T15:03:09"/>
    <n v="52290"/>
    <n v="47790"/>
    <x v="1"/>
    <s v="Finalizada"/>
    <n v="52290"/>
    <n v="52290"/>
    <m/>
    <n v="0"/>
    <m/>
    <m/>
    <n v="47790"/>
    <n v="0"/>
    <m/>
    <n v="47790"/>
    <n v="2201520953"/>
    <m/>
    <s v="26.06.2024"/>
    <d v="2024-05-31T00:00:00"/>
  </r>
  <r>
    <n v="891409390"/>
    <s v="RADIOLOGOS ASOCIADOS S.A"/>
    <n v="2024"/>
    <s v="FACTURA"/>
    <s v="MACP218971"/>
    <s v="MACP"/>
    <n v="218971"/>
    <s v="MACP218971"/>
    <s v="891409390_MACP218971"/>
    <d v="2024-02-25T00:00:00"/>
    <d v="2024-03-04T15:03:43"/>
    <n v="489504"/>
    <n v="489504"/>
    <x v="2"/>
    <s v="Devuelta"/>
    <n v="0"/>
    <n v="0"/>
    <n v="489504"/>
    <n v="0"/>
    <s v="1-SE DEVUELVE FACTURA CON SOPORTES COMPLETOS, SERVICIO FACTURADO CUPS 879301 TOMOGRAFÍA COMPUTADA DE TÓRAX DE ALTA DEFINICION TACAR POR VALOR $489.504 NO CORRESPONDE CON LO AUTORIZADO CUPS  879301 TOMOGRAFÍA COMPUTADA DE TÓRAX POR VALOR $121.188. POR FAVOR VALIDAR 2  LA AUTORIZACION NO FUE VERIFICADA POR EL PRESTADOR EN EL APLICATIVO ANTES DE PRESTAR EL SERVICIO (SE DEBE HACER USO DEL USUARIO ASIGNADO PARA VALIDAR) 3-PENDIENTE APLICAR AUDITORIA ADMINISTRATIVA"/>
    <s v="AUTORIZACION"/>
    <n v="0"/>
    <n v="0"/>
    <m/>
    <n v="0"/>
    <m/>
    <m/>
    <m/>
    <d v="2024-05-31T00:00:00"/>
  </r>
  <r>
    <n v="891409390"/>
    <s v="RADIOLOGOS ASOCIADOS S.A"/>
    <n v="2024"/>
    <s v="FACTURA"/>
    <s v="PLUS274496"/>
    <s v="PLUS"/>
    <n v="274496"/>
    <s v="PLUS274496"/>
    <s v="891409390_PLUS274496"/>
    <d v="2024-02-19T00:00:00"/>
    <d v="2024-03-04T15:03:09"/>
    <n v="52290"/>
    <n v="47790"/>
    <x v="1"/>
    <s v="Finalizada"/>
    <n v="52290"/>
    <n v="52290"/>
    <m/>
    <n v="0"/>
    <m/>
    <m/>
    <n v="47790"/>
    <n v="0"/>
    <m/>
    <n v="47790"/>
    <n v="2201520953"/>
    <m/>
    <s v="26.06.2024"/>
    <d v="2024-05-31T00:00:00"/>
  </r>
  <r>
    <n v="891409390"/>
    <s v="RADIOLOGOS ASOCIADOS S.A"/>
    <n v="2024"/>
    <s v="FACTURA"/>
    <s v="RSAL312875"/>
    <s v="RSAL"/>
    <n v="312875"/>
    <s v="RSAL312875"/>
    <s v="891409390_RSAL312875"/>
    <d v="2024-02-16T00:00:00"/>
    <d v="2024-03-04T15:03:09"/>
    <n v="83726"/>
    <n v="79226"/>
    <x v="1"/>
    <s v="Finalizada"/>
    <n v="83726"/>
    <n v="83726"/>
    <m/>
    <n v="0"/>
    <m/>
    <m/>
    <n v="79226"/>
    <n v="0"/>
    <m/>
    <n v="79226"/>
    <n v="2201520953"/>
    <m/>
    <s v="26.06.2024"/>
    <d v="2024-05-31T00:00:00"/>
  </r>
  <r>
    <n v="891409390"/>
    <s v="RADIOLOGOS ASOCIADOS S.A"/>
    <n v="2024"/>
    <s v="FACTURA"/>
    <s v="RSAL313160"/>
    <s v="RSAL"/>
    <n v="313160"/>
    <s v="RSAL313160"/>
    <s v="891409390_RSAL313160"/>
    <d v="2024-02-20T00:00:00"/>
    <d v="2024-03-04T15:03:09"/>
    <n v="1443214"/>
    <n v="1277239"/>
    <x v="1"/>
    <s v="Finalizada"/>
    <n v="1443214"/>
    <n v="1443214"/>
    <m/>
    <n v="0"/>
    <m/>
    <m/>
    <n v="1248374"/>
    <n v="0"/>
    <m/>
    <n v="1248374"/>
    <n v="2201520953"/>
    <m/>
    <s v="26.06.2024"/>
    <d v="2024-05-31T00:00:00"/>
  </r>
  <r>
    <n v="891409390"/>
    <s v="RADIOLOGOS ASOCIADOS S.A"/>
    <n v="2024"/>
    <s v="FACTURA"/>
    <s v="CMCR248498"/>
    <s v="CMCR"/>
    <n v="248498"/>
    <s v="CMCR248498"/>
    <s v="891409390_CMCR248498"/>
    <d v="2024-03-04T00:00:00"/>
    <d v="2024-03-15T08:18:15"/>
    <n v="52290"/>
    <n v="47790"/>
    <x v="1"/>
    <s v="Finalizada"/>
    <n v="52290"/>
    <n v="52290"/>
    <m/>
    <n v="0"/>
    <m/>
    <m/>
    <n v="47790"/>
    <n v="0"/>
    <m/>
    <n v="47790"/>
    <n v="2201520953"/>
    <m/>
    <s v="26.06.2024"/>
    <d v="2024-05-31T00:00:00"/>
  </r>
  <r>
    <n v="891409390"/>
    <s v="RADIOLOGOS ASOCIADOS S.A"/>
    <n v="2024"/>
    <s v="FACTURA"/>
    <s v="CMCR248759"/>
    <s v="CMCR"/>
    <n v="248759"/>
    <s v="CMCR248759"/>
    <s v="891409390_CMCR248759"/>
    <d v="2024-03-09T00:00:00"/>
    <d v="2024-03-15T08:18:15"/>
    <n v="556616"/>
    <n v="552116"/>
    <x v="1"/>
    <s v="Finalizada"/>
    <n v="556616"/>
    <n v="556616"/>
    <m/>
    <n v="0"/>
    <m/>
    <m/>
    <n v="540984"/>
    <n v="0"/>
    <m/>
    <n v="540984"/>
    <n v="2201520953"/>
    <m/>
    <s v="26.06.2024"/>
    <d v="2024-05-31T00:00:00"/>
  </r>
  <r>
    <n v="891409390"/>
    <s v="RADIOLOGOS ASOCIADOS S.A"/>
    <n v="2024"/>
    <s v="FACTURA"/>
    <s v="ESEC002082"/>
    <s v="ESEC"/>
    <n v="2082"/>
    <s v="ESEC2082"/>
    <s v="891409390_ESEC2082"/>
    <d v="2024-03-20T00:00:00"/>
    <d v="2024-04-01T15:43:12"/>
    <n v="33036"/>
    <n v="33036"/>
    <x v="2"/>
    <s v="Devuelta"/>
    <n v="0"/>
    <n v="0"/>
    <n v="33036"/>
    <n v="0"/>
    <s v="1-SE DEVUELVE FACTURA CON SOPORTES COMPLETOS, SERVICIO CANCELADO EN LA FACTURA ESEC1796 DEL 29 FEBRERO 2024 POR FAVOR VERIFICAR "/>
    <s v="FACTURACION"/>
    <n v="0"/>
    <n v="0"/>
    <m/>
    <n v="0"/>
    <m/>
    <m/>
    <m/>
    <d v="2024-05-31T00:00:00"/>
  </r>
  <r>
    <n v="891409390"/>
    <s v="RADIOLOGOS ASOCIADOS S.A"/>
    <n v="2024"/>
    <s v="FACTURA"/>
    <s v="ESEJ001434"/>
    <s v="ESEJ"/>
    <n v="1434"/>
    <s v="ESEJ1434"/>
    <s v="891409390_ESEJ1434"/>
    <d v="2024-03-05T00:00:00"/>
    <d v="2024-03-07T11:06:23"/>
    <n v="158683"/>
    <n v="7465"/>
    <x v="0"/>
    <s v="Para respuesta prestador"/>
    <n v="158683"/>
    <n v="158683"/>
    <m/>
    <n v="10639"/>
    <m/>
    <m/>
    <n v="148044"/>
    <n v="0"/>
    <m/>
    <n v="148044"/>
    <n v="4800063664"/>
    <m/>
    <s v="20.05.2024"/>
    <d v="2024-05-31T00:00:00"/>
  </r>
  <r>
    <n v="891409390"/>
    <s v="RADIOLOGOS ASOCIADOS S.A"/>
    <n v="2024"/>
    <s v="FACTURA"/>
    <s v="PLUS275480"/>
    <s v="PLUS"/>
    <n v="275480"/>
    <s v="PLUS275480"/>
    <s v="891409390_PLUS275480"/>
    <d v="2024-03-06T00:00:00"/>
    <d v="2024-03-15T08:18:15"/>
    <n v="52290"/>
    <n v="47790"/>
    <x v="1"/>
    <s v="Finalizada"/>
    <n v="52290"/>
    <n v="52290"/>
    <m/>
    <n v="0"/>
    <m/>
    <m/>
    <n v="47790"/>
    <n v="0"/>
    <m/>
    <n v="47790"/>
    <n v="2201520953"/>
    <m/>
    <s v="26.06.2024"/>
    <d v="2024-05-31T00:00:00"/>
  </r>
  <r>
    <n v="891409390"/>
    <s v="RADIOLOGOS ASOCIADOS S.A"/>
    <n v="2024"/>
    <s v="FACTURA"/>
    <s v="RSAL314473"/>
    <s v="RSAL"/>
    <n v="314473"/>
    <s v="RSAL314473"/>
    <s v="891409390_RSAL314473"/>
    <d v="2024-03-04T00:00:00"/>
    <d v="2024-03-07T09:36:49"/>
    <n v="524175"/>
    <n v="463895"/>
    <x v="3"/>
    <s v="Finalizada"/>
    <n v="524175"/>
    <n v="524175"/>
    <m/>
    <n v="0"/>
    <m/>
    <m/>
    <n v="453411"/>
    <n v="0"/>
    <m/>
    <n v="0"/>
    <m/>
    <m/>
    <m/>
    <d v="2024-05-31T00:00:00"/>
  </r>
  <r>
    <n v="891409390"/>
    <s v="RADIOLOGOS ASOCIADOS S.A"/>
    <n v="2024"/>
    <s v="FACTURA"/>
    <s v="RSAL314987"/>
    <s v="RSAL"/>
    <n v="314987"/>
    <s v="RSAL314987"/>
    <s v="891409390_RSAL314987"/>
    <d v="2024-03-09T00:00:00"/>
    <d v="2024-03-15T08:18:15"/>
    <n v="51540"/>
    <n v="47040"/>
    <x v="1"/>
    <s v="Finalizada"/>
    <n v="51540"/>
    <n v="51540"/>
    <m/>
    <n v="0"/>
    <m/>
    <m/>
    <n v="47040"/>
    <n v="0"/>
    <m/>
    <n v="47040"/>
    <n v="2201520953"/>
    <m/>
    <s v="26.06.2024"/>
    <d v="2024-05-31T00:00:00"/>
  </r>
  <r>
    <n v="891409390"/>
    <s v="RADIOLOGOS ASOCIADOS S.A"/>
    <n v="2024"/>
    <s v="FACTURA"/>
    <s v="CMCR250221"/>
    <s v="CMCR"/>
    <n v="250221"/>
    <s v="CMCR250221"/>
    <s v="891409390_CMCR250221"/>
    <d v="2024-04-05T00:00:00"/>
    <d v="2024-05-09T14:24:55"/>
    <n v="51268"/>
    <n v="51268"/>
    <x v="3"/>
    <s v="Finalizada"/>
    <n v="51268"/>
    <n v="51268"/>
    <m/>
    <n v="0"/>
    <m/>
    <m/>
    <n v="51268"/>
    <n v="51268"/>
    <n v="1222464716"/>
    <n v="0"/>
    <m/>
    <m/>
    <m/>
    <d v="2024-05-31T00:00:00"/>
  </r>
  <r>
    <n v="891409390"/>
    <s v="RADIOLOGOS ASOCIADOS S.A"/>
    <n v="2024"/>
    <s v="FACTURA"/>
    <s v="CMCR250715"/>
    <s v="CMCR"/>
    <n v="250715"/>
    <s v="CMCR250715"/>
    <s v="891409390_CMCR250715"/>
    <d v="2024-04-15T00:00:00"/>
    <d v="2024-05-09T14:24:55"/>
    <n v="52290"/>
    <n v="52290"/>
    <x v="3"/>
    <s v="Finalizada"/>
    <n v="52290"/>
    <n v="52290"/>
    <m/>
    <n v="0"/>
    <m/>
    <m/>
    <n v="52290"/>
    <n v="52290"/>
    <n v="1222465112"/>
    <n v="0"/>
    <m/>
    <m/>
    <m/>
    <d v="2024-05-31T00:00:00"/>
  </r>
  <r>
    <n v="891409390"/>
    <s v="RADIOLOGOS ASOCIADOS S.A"/>
    <n v="2024"/>
    <s v="FACTURA"/>
    <s v="CMCR250716"/>
    <s v="CMCR"/>
    <n v="250716"/>
    <s v="CMCR250716"/>
    <s v="891409390_CMCR250716"/>
    <d v="2024-04-15T00:00:00"/>
    <d v="2024-05-09T14:24:55"/>
    <n v="51540"/>
    <n v="51540"/>
    <x v="3"/>
    <s v="Finalizada"/>
    <n v="51540"/>
    <n v="51540"/>
    <m/>
    <n v="0"/>
    <m/>
    <m/>
    <n v="51540"/>
    <n v="51540"/>
    <n v="1222464773"/>
    <n v="0"/>
    <m/>
    <m/>
    <m/>
    <d v="2024-05-31T00:00:00"/>
  </r>
  <r>
    <n v="891409390"/>
    <s v="RADIOLOGOS ASOCIADOS S.A"/>
    <n v="2024"/>
    <s v="FACTURA"/>
    <s v="CMCR250743"/>
    <s v="CMCR"/>
    <n v="250743"/>
    <s v="CMCR250743"/>
    <s v="891409390_CMCR250743"/>
    <d v="2024-04-15T00:00:00"/>
    <d v="2024-05-09T14:24:55"/>
    <n v="52290"/>
    <n v="52290"/>
    <x v="3"/>
    <s v="Finalizada"/>
    <n v="52290"/>
    <n v="52290"/>
    <m/>
    <n v="0"/>
    <m/>
    <m/>
    <n v="52290"/>
    <n v="52290"/>
    <n v="1222465050"/>
    <n v="0"/>
    <m/>
    <m/>
    <m/>
    <d v="2024-05-31T00:00:00"/>
  </r>
  <r>
    <n v="891409390"/>
    <s v="RADIOLOGOS ASOCIADOS S.A"/>
    <n v="2024"/>
    <s v="FACTURA"/>
    <s v="CMCR250849"/>
    <s v="CMCR"/>
    <n v="250849"/>
    <s v="CMCR250849"/>
    <s v="891409390_CMCR250849"/>
    <d v="2024-04-16T00:00:00"/>
    <d v="2024-05-09T14:24:55"/>
    <n v="52290"/>
    <n v="52290"/>
    <x v="3"/>
    <s v="Finalizada"/>
    <n v="52290"/>
    <n v="52290"/>
    <m/>
    <n v="0"/>
    <m/>
    <m/>
    <n v="52290"/>
    <n v="52290"/>
    <n v="1222464794"/>
    <n v="0"/>
    <m/>
    <m/>
    <m/>
    <d v="2024-05-31T00:00:00"/>
  </r>
  <r>
    <n v="891409390"/>
    <s v="RADIOLOGOS ASOCIADOS S.A"/>
    <n v="2024"/>
    <s v="FACTURA"/>
    <s v="CMCR250899"/>
    <s v="CMCR"/>
    <n v="250899"/>
    <s v="CMCR250899"/>
    <s v="891409390_CMCR250899"/>
    <d v="2024-04-16T00:00:00"/>
    <d v="2024-05-09T14:24:55"/>
    <n v="52290"/>
    <n v="52290"/>
    <x v="3"/>
    <s v="Finalizada"/>
    <n v="52290"/>
    <n v="52290"/>
    <m/>
    <n v="0"/>
    <m/>
    <m/>
    <n v="52290"/>
    <n v="52290"/>
    <n v="1222464791"/>
    <n v="0"/>
    <m/>
    <m/>
    <m/>
    <d v="2024-05-31T00:00:00"/>
  </r>
  <r>
    <n v="891409390"/>
    <s v="RADIOLOGOS ASOCIADOS S.A"/>
    <n v="2024"/>
    <s v="FACTURA"/>
    <s v="CMCR250902"/>
    <s v="CMCR"/>
    <n v="250902"/>
    <s v="CMCR250902"/>
    <s v="891409390_CMCR250902"/>
    <d v="2024-04-16T00:00:00"/>
    <d v="2024-05-09T14:24:55"/>
    <n v="51540"/>
    <n v="51540"/>
    <x v="3"/>
    <s v="Finalizada"/>
    <n v="51540"/>
    <n v="51540"/>
    <m/>
    <n v="0"/>
    <m/>
    <m/>
    <n v="51540"/>
    <n v="51540"/>
    <n v="1222464771"/>
    <n v="0"/>
    <m/>
    <m/>
    <m/>
    <d v="2024-05-31T00:00:00"/>
  </r>
  <r>
    <n v="891409390"/>
    <s v="RADIOLOGOS ASOCIADOS S.A"/>
    <n v="2024"/>
    <s v="FACTURA"/>
    <s v="CMCR250928"/>
    <s v="CMCR"/>
    <n v="250928"/>
    <s v="CMCR250928"/>
    <s v="891409390_CMCR250928"/>
    <d v="2024-04-17T00:00:00"/>
    <d v="2024-05-09T14:24:55"/>
    <n v="52290"/>
    <n v="52290"/>
    <x v="3"/>
    <s v="Finalizada"/>
    <n v="52290"/>
    <n v="52290"/>
    <m/>
    <n v="0"/>
    <m/>
    <m/>
    <n v="52290"/>
    <n v="52290"/>
    <n v="1222464790"/>
    <n v="0"/>
    <m/>
    <m/>
    <m/>
    <d v="2024-05-31T00:00:00"/>
  </r>
  <r>
    <n v="891409390"/>
    <s v="RADIOLOGOS ASOCIADOS S.A"/>
    <n v="2024"/>
    <s v="FACTURA"/>
    <s v="CMCR250933"/>
    <s v="CMCR"/>
    <n v="250933"/>
    <s v="CMCR250933"/>
    <s v="891409390_CMCR250933"/>
    <d v="2024-04-17T00:00:00"/>
    <d v="2024-05-09T14:24:33"/>
    <n v="52290"/>
    <n v="52290"/>
    <x v="3"/>
    <s v="Finalizada"/>
    <n v="52290"/>
    <n v="52290"/>
    <m/>
    <n v="0"/>
    <m/>
    <m/>
    <n v="52290"/>
    <n v="52290"/>
    <n v="1222464789"/>
    <n v="0"/>
    <m/>
    <m/>
    <m/>
    <d v="2024-05-31T00:00:00"/>
  </r>
  <r>
    <n v="891409390"/>
    <s v="RADIOLOGOS ASOCIADOS S.A"/>
    <n v="2024"/>
    <s v="FACTURA"/>
    <s v="CMCR251023"/>
    <s v="CMCR"/>
    <n v="251023"/>
    <s v="CMCR251023"/>
    <s v="891409390_CMCR251023"/>
    <d v="2024-04-17T00:00:00"/>
    <d v="2024-05-09T14:24:55"/>
    <n v="104580"/>
    <n v="104580"/>
    <x v="3"/>
    <s v="Finalizada"/>
    <n v="104580"/>
    <n v="104580"/>
    <m/>
    <n v="0"/>
    <m/>
    <m/>
    <n v="104580"/>
    <n v="104580"/>
    <n v="1222465127"/>
    <n v="0"/>
    <m/>
    <m/>
    <m/>
    <d v="2024-05-31T00:00:00"/>
  </r>
  <r>
    <n v="891409390"/>
    <s v="RADIOLOGOS ASOCIADOS S.A"/>
    <n v="2024"/>
    <s v="FACTURA"/>
    <s v="CMCR251024"/>
    <s v="CMCR"/>
    <n v="251024"/>
    <s v="CMCR251024"/>
    <s v="891409390_CMCR251024"/>
    <d v="2024-04-17T00:00:00"/>
    <d v="2024-05-09T14:24:33"/>
    <n v="556616"/>
    <n v="556616"/>
    <x v="1"/>
    <s v="Finalizada"/>
    <n v="556616"/>
    <n v="556616"/>
    <m/>
    <n v="0"/>
    <m/>
    <m/>
    <n v="545484"/>
    <n v="0"/>
    <m/>
    <n v="545484"/>
    <n v="2201520953"/>
    <m/>
    <s v="26.06.2024"/>
    <d v="2024-05-31T00:00:00"/>
  </r>
  <r>
    <n v="891409390"/>
    <s v="RADIOLOGOS ASOCIADOS S.A"/>
    <n v="2024"/>
    <s v="FACTURA"/>
    <s v="CMCR251033"/>
    <s v="CMCR"/>
    <n v="251033"/>
    <s v="CMCR251033"/>
    <s v="891409390_CMCR251033"/>
    <d v="2024-04-17T00:00:00"/>
    <d v="2024-05-09T14:24:55"/>
    <n v="51540"/>
    <n v="51540"/>
    <x v="3"/>
    <s v="Finalizada"/>
    <n v="51540"/>
    <n v="51540"/>
    <m/>
    <n v="0"/>
    <m/>
    <m/>
    <n v="51540"/>
    <n v="51540"/>
    <n v="1222464765"/>
    <n v="0"/>
    <m/>
    <m/>
    <m/>
    <d v="2024-05-31T00:00:00"/>
  </r>
  <r>
    <n v="891409390"/>
    <s v="RADIOLOGOS ASOCIADOS S.A"/>
    <n v="2024"/>
    <s v="FACTURA"/>
    <s v="CMCR251047"/>
    <s v="CMCR"/>
    <n v="251047"/>
    <s v="CMCR251047"/>
    <s v="891409390_CMCR251047"/>
    <d v="2024-04-18T00:00:00"/>
    <d v="2024-05-09T14:24:55"/>
    <n v="556616"/>
    <n v="556616"/>
    <x v="3"/>
    <s v="Finalizada"/>
    <n v="556616"/>
    <n v="556616"/>
    <m/>
    <n v="0"/>
    <m/>
    <m/>
    <n v="545484"/>
    <n v="545484"/>
    <n v="1222465180"/>
    <n v="0"/>
    <m/>
    <m/>
    <m/>
    <d v="2024-05-31T00:00:00"/>
  </r>
  <r>
    <n v="891409390"/>
    <s v="RADIOLOGOS ASOCIADOS S.A"/>
    <n v="2024"/>
    <s v="FACTURA"/>
    <s v="CMCR251145"/>
    <s v="CMCR"/>
    <n v="251145"/>
    <s v="CMCR251145"/>
    <s v="891409390_CMCR251145"/>
    <d v="2024-04-19T00:00:00"/>
    <d v="2024-05-09T14:24:33"/>
    <n v="556616"/>
    <n v="552116"/>
    <x v="1"/>
    <s v="Finalizada"/>
    <n v="556616"/>
    <n v="556616"/>
    <m/>
    <n v="0"/>
    <m/>
    <m/>
    <n v="540984"/>
    <n v="0"/>
    <m/>
    <n v="540984"/>
    <n v="2201520953"/>
    <m/>
    <s v="26.06.2024"/>
    <d v="2024-05-31T00:00:00"/>
  </r>
  <r>
    <n v="891409390"/>
    <s v="RADIOLOGOS ASOCIADOS S.A"/>
    <n v="2024"/>
    <s v="FACTURA"/>
    <s v="CMCR251223"/>
    <s v="CMCR"/>
    <n v="251223"/>
    <s v="CMCR251223"/>
    <s v="891409390_CMCR251223"/>
    <d v="2024-04-22T00:00:00"/>
    <d v="2024-05-09T14:24:55"/>
    <n v="52290"/>
    <n v="52290"/>
    <x v="3"/>
    <s v="Finalizada"/>
    <n v="52290"/>
    <n v="52290"/>
    <m/>
    <n v="0"/>
    <m/>
    <m/>
    <n v="52290"/>
    <n v="52290"/>
    <n v="1222464782"/>
    <n v="0"/>
    <m/>
    <m/>
    <m/>
    <d v="2024-05-31T00:00:00"/>
  </r>
  <r>
    <n v="891409390"/>
    <s v="RADIOLOGOS ASOCIADOS S.A"/>
    <n v="2024"/>
    <s v="FACTURA"/>
    <s v="CMCR251231"/>
    <s v="CMCR"/>
    <n v="251231"/>
    <s v="CMCR251231"/>
    <s v="891409390_CMCR251231"/>
    <d v="2024-04-22T00:00:00"/>
    <d v="2024-05-09T14:24:55"/>
    <n v="51540"/>
    <n v="51540"/>
    <x v="3"/>
    <s v="Finalizada"/>
    <n v="51540"/>
    <n v="51540"/>
    <m/>
    <n v="0"/>
    <m/>
    <m/>
    <n v="51540"/>
    <n v="51540"/>
    <n v="1222464761"/>
    <n v="0"/>
    <m/>
    <m/>
    <m/>
    <d v="2024-05-31T00:00:00"/>
  </r>
  <r>
    <n v="891409390"/>
    <s v="RADIOLOGOS ASOCIADOS S.A"/>
    <n v="2024"/>
    <s v="FACTURA"/>
    <s v="CMCR251239"/>
    <s v="CMCR"/>
    <n v="251239"/>
    <s v="CMCR251239"/>
    <s v="891409390_CMCR251239"/>
    <d v="2024-04-22T00:00:00"/>
    <d v="2024-05-09T14:24:55"/>
    <n v="52290"/>
    <n v="52290"/>
    <x v="3"/>
    <s v="Finalizada"/>
    <n v="52290"/>
    <n v="52290"/>
    <m/>
    <n v="0"/>
    <m/>
    <m/>
    <n v="52290"/>
    <n v="52290"/>
    <n v="1222464781"/>
    <n v="0"/>
    <m/>
    <m/>
    <m/>
    <d v="2024-05-31T00:00:00"/>
  </r>
  <r>
    <n v="891409390"/>
    <s v="RADIOLOGOS ASOCIADOS S.A"/>
    <n v="2024"/>
    <s v="FACTURA"/>
    <s v="CMCR251244"/>
    <s v="CMCR"/>
    <n v="251244"/>
    <s v="CMCR251244"/>
    <s v="891409390_CMCR251244"/>
    <d v="2024-04-22T00:00:00"/>
    <d v="2024-05-09T14:24:55"/>
    <n v="51540"/>
    <n v="51540"/>
    <x v="3"/>
    <s v="Finalizada"/>
    <n v="51540"/>
    <n v="51540"/>
    <m/>
    <n v="0"/>
    <m/>
    <m/>
    <n v="51540"/>
    <n v="51540"/>
    <n v="1222464760"/>
    <n v="0"/>
    <m/>
    <m/>
    <m/>
    <d v="2024-05-31T00:00:00"/>
  </r>
  <r>
    <n v="891409390"/>
    <s v="RADIOLOGOS ASOCIADOS S.A"/>
    <n v="2024"/>
    <s v="FACTURA"/>
    <s v="CMCR251454"/>
    <s v="CMCR"/>
    <n v="251454"/>
    <s v="CMCR251454"/>
    <s v="891409390_CMCR251454"/>
    <d v="2024-04-24T00:00:00"/>
    <d v="2024-05-09T14:24:55"/>
    <n v="136442"/>
    <n v="136442"/>
    <x v="3"/>
    <s v="Finalizada"/>
    <n v="136442"/>
    <n v="136442"/>
    <m/>
    <n v="0"/>
    <m/>
    <m/>
    <n v="136442"/>
    <n v="136442"/>
    <n v="1222465144"/>
    <n v="0"/>
    <m/>
    <m/>
    <m/>
    <d v="2024-05-31T00:00:00"/>
  </r>
  <r>
    <n v="891409390"/>
    <s v="RADIOLOGOS ASOCIADOS S.A"/>
    <n v="2024"/>
    <s v="FACTURA"/>
    <s v="CMCR251458"/>
    <s v="CMCR"/>
    <n v="251458"/>
    <s v="CMCR251458"/>
    <s v="891409390_CMCR251458"/>
    <d v="2024-04-24T00:00:00"/>
    <d v="2024-05-09T14:24:55"/>
    <n v="106393"/>
    <n v="106393"/>
    <x v="3"/>
    <s v="Finalizada"/>
    <n v="106393"/>
    <n v="106393"/>
    <m/>
    <n v="0"/>
    <m/>
    <m/>
    <n v="106393"/>
    <n v="106393"/>
    <n v="1222465129"/>
    <n v="0"/>
    <m/>
    <m/>
    <m/>
    <d v="2024-05-31T00:00:00"/>
  </r>
  <r>
    <n v="891409390"/>
    <s v="RADIOLOGOS ASOCIADOS S.A"/>
    <n v="2024"/>
    <s v="FACTURA"/>
    <s v="CMCR251496"/>
    <s v="CMCR"/>
    <n v="251496"/>
    <s v="CMCR251496"/>
    <s v="891409390_CMCR251496"/>
    <d v="2024-04-25T00:00:00"/>
    <d v="2024-05-09T14:24:55"/>
    <n v="51540"/>
    <n v="51540"/>
    <x v="3"/>
    <s v="Finalizada"/>
    <n v="51540"/>
    <n v="51540"/>
    <m/>
    <n v="0"/>
    <m/>
    <m/>
    <n v="51540"/>
    <n v="51540"/>
    <n v="1222464758"/>
    <n v="0"/>
    <m/>
    <m/>
    <m/>
    <d v="2024-05-31T00:00:00"/>
  </r>
  <r>
    <n v="891409390"/>
    <s v="RADIOLOGOS ASOCIADOS S.A"/>
    <n v="2024"/>
    <s v="FACTURA"/>
    <s v="CMCR251545"/>
    <s v="CMCR"/>
    <n v="251545"/>
    <s v="CMCR251545"/>
    <s v="891409390_CMCR251545"/>
    <d v="2024-04-26T00:00:00"/>
    <d v="2024-05-09T14:24:55"/>
    <n v="51540"/>
    <n v="51540"/>
    <x v="3"/>
    <s v="Finalizada"/>
    <n v="51540"/>
    <n v="51540"/>
    <m/>
    <n v="0"/>
    <m/>
    <m/>
    <n v="51540"/>
    <n v="51540"/>
    <n v="1222464757"/>
    <n v="0"/>
    <m/>
    <m/>
    <m/>
    <d v="2024-05-31T00:00:00"/>
  </r>
  <r>
    <n v="891409390"/>
    <s v="RADIOLOGOS ASOCIADOS S.A"/>
    <n v="2024"/>
    <s v="FACTURA"/>
    <s v="CMCR251558"/>
    <s v="CMCR"/>
    <n v="251558"/>
    <s v="CMCR251558"/>
    <s v="891409390_CMCR251558"/>
    <d v="2024-04-26T00:00:00"/>
    <d v="2024-05-09T14:24:55"/>
    <n v="232722"/>
    <n v="232722"/>
    <x v="3"/>
    <s v="Finalizada"/>
    <n v="232722"/>
    <n v="232722"/>
    <m/>
    <n v="0"/>
    <m/>
    <m/>
    <n v="228068"/>
    <n v="228068"/>
    <n v="1222465149"/>
    <n v="0"/>
    <m/>
    <m/>
    <m/>
    <d v="2024-05-31T00:00:00"/>
  </r>
  <r>
    <n v="891409390"/>
    <s v="RADIOLOGOS ASOCIADOS S.A"/>
    <n v="2024"/>
    <s v="FACTURA"/>
    <s v="CMCR251652"/>
    <s v="CMCR"/>
    <n v="251652"/>
    <s v="CMCR251652"/>
    <s v="891409390_CMCR251652"/>
    <d v="2024-04-27T00:00:00"/>
    <d v="2024-05-09T14:24:55"/>
    <n v="52290"/>
    <n v="52290"/>
    <x v="3"/>
    <s v="Finalizada"/>
    <n v="52290"/>
    <n v="52290"/>
    <m/>
    <n v="0"/>
    <m/>
    <m/>
    <n v="52290"/>
    <n v="52290"/>
    <n v="1222464778"/>
    <n v="0"/>
    <m/>
    <m/>
    <m/>
    <d v="2024-05-31T00:00:00"/>
  </r>
  <r>
    <n v="891409390"/>
    <s v="RADIOLOGOS ASOCIADOS S.A"/>
    <n v="2024"/>
    <s v="FACTURA"/>
    <s v="CMCR251664"/>
    <s v="CMCR"/>
    <n v="251664"/>
    <s v="CMCR251664"/>
    <s v="891409390_CMCR251664"/>
    <d v="2024-04-27T00:00:00"/>
    <d v="2024-05-09T14:24:55"/>
    <n v="52290"/>
    <n v="52290"/>
    <x v="3"/>
    <s v="Finalizada"/>
    <n v="52290"/>
    <n v="52290"/>
    <m/>
    <n v="0"/>
    <m/>
    <m/>
    <n v="52290"/>
    <n v="52290"/>
    <n v="1222464777"/>
    <n v="0"/>
    <m/>
    <m/>
    <m/>
    <d v="2024-05-31T00:00:00"/>
  </r>
  <r>
    <n v="891409390"/>
    <s v="RADIOLOGOS ASOCIADOS S.A"/>
    <n v="2024"/>
    <s v="FACTURA"/>
    <s v="CMCR251687"/>
    <s v="CMCR"/>
    <n v="251687"/>
    <s v="CMCR251687"/>
    <s v="891409390_CMCR251687"/>
    <d v="2024-04-29T00:00:00"/>
    <d v="2024-05-09T14:24:55"/>
    <n v="51268"/>
    <n v="51268"/>
    <x v="3"/>
    <s v="Finalizada"/>
    <n v="51268"/>
    <n v="51268"/>
    <m/>
    <n v="0"/>
    <m/>
    <m/>
    <n v="51268"/>
    <n v="51268"/>
    <n v="1222464715"/>
    <n v="0"/>
    <m/>
    <m/>
    <m/>
    <d v="2024-05-31T00:00:00"/>
  </r>
  <r>
    <n v="891409390"/>
    <s v="RADIOLOGOS ASOCIADOS S.A"/>
    <n v="2024"/>
    <s v="FACTURA"/>
    <s v="CMCR251709"/>
    <s v="CMCR"/>
    <n v="251709"/>
    <s v="CMCR251709"/>
    <s v="891409390_CMCR251709"/>
    <d v="2024-04-29T00:00:00"/>
    <d v="2024-05-09T14:24:55"/>
    <n v="556616"/>
    <n v="556616"/>
    <x v="3"/>
    <s v="Finalizada"/>
    <n v="556616"/>
    <n v="556616"/>
    <m/>
    <n v="0"/>
    <m/>
    <m/>
    <n v="545484"/>
    <n v="545484"/>
    <n v="1222465178"/>
    <n v="0"/>
    <m/>
    <m/>
    <m/>
    <d v="2024-05-31T00:00:00"/>
  </r>
  <r>
    <n v="891409390"/>
    <s v="RADIOLOGOS ASOCIADOS S.A"/>
    <n v="2024"/>
    <s v="FACTURA"/>
    <s v="CMCR251722"/>
    <s v="CMCR"/>
    <n v="251722"/>
    <s v="CMCR251722"/>
    <s v="891409390_CMCR251722"/>
    <d v="2024-04-30T00:00:00"/>
    <d v="2024-05-09T14:24:33"/>
    <n v="52290"/>
    <n v="47790"/>
    <x v="3"/>
    <s v="Finalizada"/>
    <n v="52290"/>
    <n v="52290"/>
    <m/>
    <n v="0"/>
    <m/>
    <m/>
    <n v="47790"/>
    <n v="47790"/>
    <n v="1222465374"/>
    <n v="0"/>
    <m/>
    <m/>
    <m/>
    <d v="2024-05-31T00:00:00"/>
  </r>
  <r>
    <n v="891409390"/>
    <s v="RADIOLOGOS ASOCIADOS S.A"/>
    <n v="2024"/>
    <s v="FACTURA"/>
    <s v="CMCR251724"/>
    <s v="CMCR"/>
    <n v="251724"/>
    <s v="CMCR251724"/>
    <s v="891409390_CMCR251724"/>
    <d v="2024-04-30T00:00:00"/>
    <d v="2024-05-09T14:24:55"/>
    <n v="52290"/>
    <n v="52290"/>
    <x v="3"/>
    <s v="Finalizada"/>
    <n v="52290"/>
    <n v="52290"/>
    <m/>
    <n v="0"/>
    <m/>
    <m/>
    <n v="52290"/>
    <n v="52290"/>
    <n v="1222464775"/>
    <n v="0"/>
    <m/>
    <m/>
    <m/>
    <d v="2024-05-31T00:00:00"/>
  </r>
  <r>
    <n v="891409390"/>
    <s v="RADIOLOGOS ASOCIADOS S.A"/>
    <n v="2024"/>
    <s v="FACTURA"/>
    <s v="CMCR251734"/>
    <s v="CMCR"/>
    <n v="251734"/>
    <s v="CMCR251734"/>
    <s v="891409390_CMCR251734"/>
    <d v="2024-04-30T00:00:00"/>
    <d v="2024-05-09T14:24:55"/>
    <n v="51540"/>
    <n v="51540"/>
    <x v="3"/>
    <s v="Finalizada"/>
    <n v="51540"/>
    <n v="51540"/>
    <m/>
    <n v="0"/>
    <m/>
    <m/>
    <n v="51540"/>
    <n v="51540"/>
    <n v="1222464749"/>
    <n v="0"/>
    <m/>
    <m/>
    <m/>
    <d v="2024-05-31T00:00:00"/>
  </r>
  <r>
    <n v="891409390"/>
    <s v="RADIOLOGOS ASOCIADOS S.A"/>
    <n v="2024"/>
    <s v="FACTURA"/>
    <s v="CMCR251802"/>
    <s v="CMCR"/>
    <n v="251802"/>
    <s v="CMCR251802"/>
    <s v="891409390_CMCR251802"/>
    <d v="2024-04-30T00:00:00"/>
    <d v="2024-05-09T14:24:55"/>
    <n v="51540"/>
    <n v="51540"/>
    <x v="3"/>
    <s v="Finalizada"/>
    <n v="51540"/>
    <n v="51540"/>
    <m/>
    <n v="0"/>
    <m/>
    <m/>
    <n v="51540"/>
    <n v="51540"/>
    <n v="1222464739"/>
    <n v="0"/>
    <m/>
    <m/>
    <m/>
    <d v="2024-05-31T00:00:00"/>
  </r>
  <r>
    <n v="891409390"/>
    <s v="RADIOLOGOS ASOCIADOS S.A"/>
    <n v="2024"/>
    <s v="FACTURA"/>
    <s v="CMFA241224"/>
    <s v="CMFA"/>
    <n v="241224"/>
    <s v="CMFA241224"/>
    <s v="891409390_CMFA241224"/>
    <d v="2024-04-04T00:00:00"/>
    <d v="2024-04-15T15:07:19"/>
    <n v="186411"/>
    <n v="114141"/>
    <x v="0"/>
    <s v="Para respuesta prestador"/>
    <n v="186411"/>
    <n v="186411"/>
    <m/>
    <n v="114141"/>
    <m/>
    <m/>
    <n v="67770"/>
    <n v="0"/>
    <m/>
    <n v="67770"/>
    <n v="2201510480"/>
    <m/>
    <s v="17.05.2024"/>
    <d v="2024-05-31T00:00:00"/>
  </r>
  <r>
    <n v="891409390"/>
    <s v="RADIOLOGOS ASOCIADOS S.A"/>
    <n v="2024"/>
    <s v="FACTURA"/>
    <s v="CMFA241499"/>
    <s v="CMFA"/>
    <n v="241499"/>
    <s v="CMFA241499"/>
    <s v="891409390_CMFA241499"/>
    <d v="2024-04-15T00:00:00"/>
    <d v="2024-05-09T14:24:55"/>
    <n v="479361"/>
    <n v="479361"/>
    <x v="3"/>
    <s v="Finalizada"/>
    <n v="479361"/>
    <n v="479361"/>
    <m/>
    <n v="0"/>
    <m/>
    <m/>
    <n v="469773"/>
    <n v="469773"/>
    <n v="1222465166"/>
    <n v="0"/>
    <m/>
    <m/>
    <m/>
    <d v="2024-05-31T00:00:00"/>
  </r>
  <r>
    <n v="891409390"/>
    <s v="RADIOLOGOS ASOCIADOS S.A"/>
    <n v="2024"/>
    <s v="FACTURA"/>
    <s v="CMFA241621"/>
    <s v="CMFA"/>
    <n v="241621"/>
    <s v="CMFA241621"/>
    <s v="891409390_CMFA241621"/>
    <d v="2024-04-18T00:00:00"/>
    <d v="2024-05-09T14:24:55"/>
    <n v="399426"/>
    <n v="399426"/>
    <x v="3"/>
    <s v="Finalizada"/>
    <n v="399426"/>
    <n v="399426"/>
    <m/>
    <n v="0"/>
    <m/>
    <m/>
    <n v="391437"/>
    <n v="391437"/>
    <n v="1222465161"/>
    <n v="0"/>
    <m/>
    <m/>
    <m/>
    <d v="2024-05-31T00:00:00"/>
  </r>
  <r>
    <n v="891409390"/>
    <s v="RADIOLOGOS ASOCIADOS S.A"/>
    <n v="2024"/>
    <s v="FACTURA"/>
    <s v="CMFA241731"/>
    <s v="CMFA"/>
    <n v="241731"/>
    <s v="CMFA241731"/>
    <s v="891409390_CMFA241731"/>
    <d v="2024-04-23T00:00:00"/>
    <d v="2024-05-09T14:24:55"/>
    <n v="1157979"/>
    <n v="1157979"/>
    <x v="3"/>
    <s v="Finalizada"/>
    <n v="1157979"/>
    <n v="1157979"/>
    <m/>
    <n v="0"/>
    <m/>
    <m/>
    <n v="1134819"/>
    <n v="1134819"/>
    <n v="1222465184"/>
    <n v="0"/>
    <m/>
    <m/>
    <m/>
    <d v="2024-05-31T00:00:00"/>
  </r>
  <r>
    <n v="891409390"/>
    <s v="RADIOLOGOS ASOCIADOS S.A"/>
    <n v="2024"/>
    <s v="FACTURA"/>
    <s v="CMFA241766"/>
    <s v="CMFA"/>
    <n v="241766"/>
    <s v="CMFA241766"/>
    <s v="891409390_CMFA241766"/>
    <d v="2024-04-24T00:00:00"/>
    <d v="2024-05-09T14:24:33"/>
    <n v="116454"/>
    <n v="116454"/>
    <x v="1"/>
    <s v="Finalizada"/>
    <n v="116454"/>
    <n v="116454"/>
    <m/>
    <n v="0"/>
    <m/>
    <m/>
    <n v="116454"/>
    <n v="0"/>
    <m/>
    <n v="116454"/>
    <n v="2201520953"/>
    <m/>
    <s v="26.06.2024"/>
    <d v="2024-05-31T00:00:00"/>
  </r>
  <r>
    <n v="891409390"/>
    <s v="RADIOLOGOS ASOCIADOS S.A"/>
    <n v="2024"/>
    <s v="FACTURA"/>
    <s v="CMFA241845"/>
    <s v="CMFA"/>
    <n v="241845"/>
    <s v="CMFA241845"/>
    <s v="891409390_CMFA241845"/>
    <d v="2024-04-27T00:00:00"/>
    <d v="2024-05-09T14:24:55"/>
    <n v="489504"/>
    <n v="489504"/>
    <x v="3"/>
    <s v="Finalizada"/>
    <n v="489504"/>
    <n v="489504"/>
    <m/>
    <n v="0"/>
    <m/>
    <m/>
    <n v="479714"/>
    <n v="479714"/>
    <n v="1222465168"/>
    <n v="0"/>
    <m/>
    <m/>
    <m/>
    <d v="2024-05-31T00:00:00"/>
  </r>
  <r>
    <n v="891409390"/>
    <s v="RADIOLOGOS ASOCIADOS S.A"/>
    <n v="2024"/>
    <s v="FACTURA"/>
    <s v="CMFA241848"/>
    <s v="CMFA"/>
    <n v="241848"/>
    <s v="CMFA241848"/>
    <s v="891409390_CMFA241848"/>
    <d v="2024-04-27T00:00:00"/>
    <d v="2024-05-09T14:24:55"/>
    <n v="127830"/>
    <n v="127830"/>
    <x v="3"/>
    <s v="Finalizada"/>
    <n v="127830"/>
    <n v="127830"/>
    <m/>
    <n v="0"/>
    <m/>
    <m/>
    <n v="127830"/>
    <n v="127830"/>
    <n v="1222465143"/>
    <n v="0"/>
    <m/>
    <m/>
    <m/>
    <d v="2024-05-31T00:00:00"/>
  </r>
  <r>
    <n v="891409390"/>
    <s v="RADIOLOGOS ASOCIADOS S.A"/>
    <n v="2024"/>
    <s v="FACTURA"/>
    <s v="CMFA241854"/>
    <s v="CMFA"/>
    <n v="241854"/>
    <s v="CMFA241854"/>
    <s v="891409390_CMFA241854"/>
    <d v="2024-04-27T00:00:00"/>
    <d v="2024-05-09T14:24:55"/>
    <n v="116454"/>
    <n v="116454"/>
    <x v="3"/>
    <s v="Finalizada"/>
    <n v="116454"/>
    <n v="116454"/>
    <m/>
    <n v="0"/>
    <m/>
    <m/>
    <n v="116454"/>
    <n v="116454"/>
    <n v="1222465132"/>
    <n v="0"/>
    <m/>
    <m/>
    <m/>
    <d v="2024-05-31T00:00:00"/>
  </r>
  <r>
    <n v="891409390"/>
    <s v="RADIOLOGOS ASOCIADOS S.A"/>
    <n v="2024"/>
    <s v="FACTURA"/>
    <s v="ESEC002494"/>
    <s v="ESEC"/>
    <n v="2494"/>
    <s v="ESEC2494"/>
    <s v="891409390_ESEC2494"/>
    <d v="2024-04-30T00:00:00"/>
    <d v="2024-05-09T14:24:33"/>
    <n v="103830"/>
    <n v="99330"/>
    <x v="3"/>
    <s v="Finalizada"/>
    <n v="103830"/>
    <n v="103830"/>
    <m/>
    <n v="0"/>
    <m/>
    <m/>
    <n v="99330"/>
    <n v="99330"/>
    <n v="1222465113"/>
    <n v="0"/>
    <m/>
    <m/>
    <m/>
    <d v="2024-05-31T00:00:00"/>
  </r>
  <r>
    <n v="891409390"/>
    <s v="RADIOLOGOS ASOCIADOS S.A"/>
    <n v="2024"/>
    <s v="FACTURA"/>
    <s v="ESEJ001790"/>
    <s v="ESEJ"/>
    <n v="1790"/>
    <s v="ESEJ1790"/>
    <s v="891409390_ESEJ1790"/>
    <d v="2024-04-15T00:00:00"/>
    <d v="2024-05-09T14:24:33"/>
    <n v="118313"/>
    <n v="118313"/>
    <x v="1"/>
    <s v="Finalizada"/>
    <n v="118313"/>
    <n v="118313"/>
    <m/>
    <n v="0"/>
    <m/>
    <m/>
    <n v="118313"/>
    <n v="0"/>
    <m/>
    <n v="118313"/>
    <n v="2201520953"/>
    <m/>
    <s v="26.06.2024"/>
    <d v="2024-05-31T00:00:00"/>
  </r>
  <r>
    <n v="891409390"/>
    <s v="RADIOLOGOS ASOCIADOS S.A"/>
    <n v="2024"/>
    <s v="FACTURA"/>
    <s v="ESEJ001880"/>
    <s v="ESEJ"/>
    <n v="1880"/>
    <s v="ESEJ1880"/>
    <s v="891409390_ESEJ1880"/>
    <d v="2024-04-23T00:00:00"/>
    <d v="2024-05-09T14:24:55"/>
    <n v="186187"/>
    <n v="186187"/>
    <x v="3"/>
    <s v="Finalizada"/>
    <n v="186187"/>
    <n v="186187"/>
    <m/>
    <n v="0"/>
    <m/>
    <m/>
    <n v="186187"/>
    <n v="186187"/>
    <n v="1222465148"/>
    <n v="0"/>
    <m/>
    <m/>
    <m/>
    <d v="2024-05-31T00:00:00"/>
  </r>
  <r>
    <n v="891409390"/>
    <s v="RADIOLOGOS ASOCIADOS S.A"/>
    <n v="2024"/>
    <s v="FACTURA"/>
    <s v="MACP219775"/>
    <s v="MACP"/>
    <n v="219775"/>
    <s v="MACP219775"/>
    <s v="891409390_MACP219775"/>
    <d v="2024-04-19T00:00:00"/>
    <d v="2024-05-09T14:24:55"/>
    <n v="116454"/>
    <n v="116454"/>
    <x v="3"/>
    <s v="Finalizada"/>
    <n v="116454"/>
    <n v="116454"/>
    <m/>
    <n v="0"/>
    <m/>
    <m/>
    <n v="116454"/>
    <n v="116454"/>
    <n v="1222465138"/>
    <n v="0"/>
    <m/>
    <m/>
    <m/>
    <d v="2024-05-31T00:00:00"/>
  </r>
  <r>
    <n v="891409390"/>
    <s v="RADIOLOGOS ASOCIADOS S.A"/>
    <n v="2024"/>
    <s v="FACTURA"/>
    <s v="MACP219819"/>
    <s v="MACP"/>
    <n v="219819"/>
    <s v="MACP219819"/>
    <s v="891409390_MACP219819"/>
    <d v="2024-04-22T00:00:00"/>
    <d v="2024-05-09T14:24:55"/>
    <n v="116454"/>
    <n v="116454"/>
    <x v="3"/>
    <s v="Finalizada"/>
    <n v="116454"/>
    <n v="116454"/>
    <m/>
    <n v="0"/>
    <m/>
    <m/>
    <n v="116454"/>
    <n v="116454"/>
    <n v="1222465136"/>
    <n v="0"/>
    <m/>
    <m/>
    <m/>
    <d v="2024-05-31T00:00:00"/>
  </r>
  <r>
    <n v="891409390"/>
    <s v="RADIOLOGOS ASOCIADOS S.A"/>
    <n v="2024"/>
    <s v="FACTURA"/>
    <s v="MACP219929"/>
    <s v="MACP"/>
    <n v="219929"/>
    <s v="MACP219929"/>
    <s v="891409390_MACP219929"/>
    <d v="2024-04-27T00:00:00"/>
    <d v="2024-05-09T14:24:55"/>
    <n v="127830"/>
    <n v="127830"/>
    <x v="3"/>
    <s v="Finalizada"/>
    <n v="127830"/>
    <n v="127830"/>
    <m/>
    <n v="0"/>
    <m/>
    <m/>
    <n v="127830"/>
    <n v="127830"/>
    <n v="1222465142"/>
    <n v="0"/>
    <m/>
    <m/>
    <m/>
    <d v="2024-05-31T00:00:00"/>
  </r>
  <r>
    <n v="891409390"/>
    <s v="RADIOLOGOS ASOCIADOS S.A"/>
    <n v="2024"/>
    <s v="FACTURA"/>
    <s v="MARI277729"/>
    <s v="MARI"/>
    <n v="277729"/>
    <s v="MARI277729"/>
    <s v="891409390_MARI277729"/>
    <d v="2024-04-15T00:00:00"/>
    <d v="2024-05-09T14:24:55"/>
    <n v="52290"/>
    <n v="52290"/>
    <x v="3"/>
    <s v="Finalizada"/>
    <n v="52290"/>
    <n v="52290"/>
    <m/>
    <n v="0"/>
    <m/>
    <m/>
    <n v="52290"/>
    <n v="52290"/>
    <n v="1222465111"/>
    <n v="0"/>
    <m/>
    <m/>
    <m/>
    <d v="2024-05-31T00:00:00"/>
  </r>
  <r>
    <n v="891409390"/>
    <s v="RADIOLOGOS ASOCIADOS S.A"/>
    <n v="2024"/>
    <s v="FACTURA"/>
    <s v="MARI277819"/>
    <s v="MARI"/>
    <n v="277819"/>
    <s v="MARI277819"/>
    <s v="891409390_MARI277819"/>
    <d v="2024-04-16T00:00:00"/>
    <d v="2024-05-09T14:24:55"/>
    <n v="52290"/>
    <n v="52290"/>
    <x v="3"/>
    <s v="Finalizada"/>
    <n v="52290"/>
    <n v="52290"/>
    <m/>
    <n v="0"/>
    <m/>
    <m/>
    <n v="52290"/>
    <n v="52290"/>
    <n v="1222464792"/>
    <n v="0"/>
    <m/>
    <m/>
    <m/>
    <d v="2024-05-31T00:00:00"/>
  </r>
  <r>
    <n v="891409390"/>
    <s v="RADIOLOGOS ASOCIADOS S.A"/>
    <n v="2024"/>
    <s v="FACTURA"/>
    <s v="PLUS277788"/>
    <s v="PLUS"/>
    <n v="277788"/>
    <s v="PLUS277788"/>
    <s v="891409390_PLUS277788"/>
    <d v="2024-04-18T00:00:00"/>
    <d v="2024-05-09T14:24:55"/>
    <n v="122954"/>
    <n v="122954"/>
    <x v="3"/>
    <s v="Finalizada"/>
    <n v="122954"/>
    <n v="122954"/>
    <m/>
    <n v="0"/>
    <m/>
    <m/>
    <n v="122954"/>
    <n v="122954"/>
    <n v="1222465141"/>
    <n v="0"/>
    <m/>
    <m/>
    <m/>
    <d v="2024-05-31T00:00:00"/>
  </r>
  <r>
    <n v="891409390"/>
    <s v="RADIOLOGOS ASOCIADOS S.A"/>
    <n v="2024"/>
    <s v="FACTURA"/>
    <s v="RSAL317137"/>
    <s v="RSAL"/>
    <n v="317137"/>
    <s v="RSAL317137"/>
    <s v="891409390_RSAL317137"/>
    <d v="2024-04-01T00:00:00"/>
    <d v="2024-04-15T15:07:19"/>
    <n v="243852"/>
    <n v="83724"/>
    <x v="0"/>
    <s v="Para respuesta prestador"/>
    <n v="243852"/>
    <n v="243852"/>
    <m/>
    <n v="83820"/>
    <m/>
    <m/>
    <n v="138427"/>
    <n v="0"/>
    <m/>
    <n v="138427"/>
    <n v="2201510480"/>
    <m/>
    <s v="17.05.2024"/>
    <d v="2024-05-31T00:00:00"/>
  </r>
  <r>
    <n v="891409390"/>
    <s v="RADIOLOGOS ASOCIADOS S.A"/>
    <n v="2024"/>
    <s v="FACTURA"/>
    <s v="RSAL317303"/>
    <s v="RSAL"/>
    <n v="317303"/>
    <s v="RSAL317303"/>
    <s v="891409390_RSAL317303"/>
    <d v="2024-04-02T00:00:00"/>
    <d v="2024-04-15T15:24:47"/>
    <n v="155244"/>
    <n v="80715"/>
    <x v="0"/>
    <s v="Para respuesta prestador"/>
    <n v="155244"/>
    <n v="155244"/>
    <m/>
    <n v="83820"/>
    <m/>
    <m/>
    <n v="71424"/>
    <n v="0"/>
    <m/>
    <n v="71424"/>
    <n v="4800063664"/>
    <m/>
    <s v="20.05.2024"/>
    <d v="2024-05-31T00:00:00"/>
  </r>
  <r>
    <n v="891409390"/>
    <s v="RADIOLOGOS ASOCIADOS S.A"/>
    <n v="2024"/>
    <s v="FACTURA"/>
    <s v="RSAL318365"/>
    <s v="RSAL"/>
    <n v="318365"/>
    <s v="RSAL318365"/>
    <s v="891409390_RSAL318365"/>
    <d v="2024-04-12T00:00:00"/>
    <d v="2024-04-15T15:07:19"/>
    <n v="155244"/>
    <n v="83820"/>
    <x v="0"/>
    <s v="Para respuesta prestador"/>
    <n v="155244"/>
    <n v="155244"/>
    <m/>
    <n v="83820"/>
    <m/>
    <m/>
    <n v="66924"/>
    <n v="0"/>
    <m/>
    <n v="66924"/>
    <n v="2201510480"/>
    <m/>
    <s v="17.05.2024"/>
    <d v="2024-05-31T00:00:00"/>
  </r>
  <r>
    <n v="891409390"/>
    <s v="RADIOLOGOS ASOCIADOS S.A"/>
    <n v="2024"/>
    <s v="FACTURA"/>
    <s v="RSAL318513"/>
    <s v="RSAL"/>
    <n v="318513"/>
    <s v="RSAL318513"/>
    <s v="891409390_RSAL318513"/>
    <d v="2024-04-15T00:00:00"/>
    <d v="2024-05-09T14:24:55"/>
    <n v="104580"/>
    <n v="104580"/>
    <x v="3"/>
    <s v="Finalizada"/>
    <n v="104580"/>
    <n v="104580"/>
    <m/>
    <n v="0"/>
    <m/>
    <m/>
    <n v="104580"/>
    <n v="104580"/>
    <n v="1222465128"/>
    <n v="0"/>
    <m/>
    <m/>
    <m/>
    <d v="2024-05-31T00:00:00"/>
  </r>
  <r>
    <n v="891409390"/>
    <s v="RADIOLOGOS ASOCIADOS S.A"/>
    <n v="2024"/>
    <s v="FACTURA"/>
    <s v="RSAL318545"/>
    <s v="RSAL"/>
    <n v="318545"/>
    <s v="RSAL318545"/>
    <s v="891409390_RSAL318545"/>
    <d v="2024-04-15T00:00:00"/>
    <d v="2024-05-09T14:24:55"/>
    <n v="52290"/>
    <n v="52290"/>
    <x v="3"/>
    <s v="Finalizada"/>
    <n v="52290"/>
    <n v="52290"/>
    <m/>
    <n v="0"/>
    <m/>
    <m/>
    <n v="52290"/>
    <n v="52290"/>
    <n v="1222464851"/>
    <n v="0"/>
    <m/>
    <m/>
    <m/>
    <d v="2024-05-31T00:00:00"/>
  </r>
  <r>
    <n v="891409390"/>
    <s v="RADIOLOGOS ASOCIADOS S.A"/>
    <n v="2024"/>
    <s v="FACTURA"/>
    <s v="RSAL318667"/>
    <s v="RSAL"/>
    <n v="318667"/>
    <s v="RSAL318667"/>
    <s v="891409390_RSAL318667"/>
    <d v="2024-04-16T00:00:00"/>
    <d v="2024-05-09T14:24:55"/>
    <n v="51540"/>
    <n v="51540"/>
    <x v="3"/>
    <s v="Finalizada"/>
    <n v="51540"/>
    <n v="51540"/>
    <m/>
    <n v="0"/>
    <m/>
    <m/>
    <n v="51540"/>
    <n v="51540"/>
    <n v="1222464772"/>
    <n v="0"/>
    <m/>
    <m/>
    <m/>
    <d v="2024-05-31T00:00:00"/>
  </r>
  <r>
    <n v="891409390"/>
    <s v="RADIOLOGOS ASOCIADOS S.A"/>
    <n v="2024"/>
    <s v="FACTURA"/>
    <s v="RSAL318721"/>
    <s v="RSAL"/>
    <n v="318721"/>
    <s v="RSAL318721"/>
    <s v="891409390_RSAL318721"/>
    <d v="2024-04-16T00:00:00"/>
    <d v="2024-05-09T14:24:55"/>
    <n v="100644"/>
    <n v="100644"/>
    <x v="3"/>
    <s v="Finalizada"/>
    <n v="100644"/>
    <n v="100644"/>
    <m/>
    <n v="0"/>
    <m/>
    <m/>
    <n v="100644"/>
    <n v="100644"/>
    <n v="1222465116"/>
    <n v="0"/>
    <m/>
    <m/>
    <m/>
    <d v="2024-05-31T00:00:00"/>
  </r>
  <r>
    <n v="891409390"/>
    <s v="RADIOLOGOS ASOCIADOS S.A"/>
    <n v="2024"/>
    <s v="FACTURA"/>
    <s v="RSAL318802"/>
    <s v="RSAL"/>
    <n v="318802"/>
    <s v="RSAL318802"/>
    <s v="891409390_RSAL318802"/>
    <d v="2024-04-16T00:00:00"/>
    <d v="2024-05-09T14:24:55"/>
    <n v="274175"/>
    <n v="274175"/>
    <x v="3"/>
    <s v="Finalizada"/>
    <n v="274175"/>
    <n v="274175"/>
    <m/>
    <n v="0"/>
    <m/>
    <m/>
    <n v="268691"/>
    <n v="268691"/>
    <n v="1222465151"/>
    <n v="0"/>
    <m/>
    <m/>
    <m/>
    <d v="2024-05-31T00:00:00"/>
  </r>
  <r>
    <n v="891409390"/>
    <s v="RADIOLOGOS ASOCIADOS S.A"/>
    <n v="2024"/>
    <s v="FACTURA"/>
    <s v="RSAL318823"/>
    <s v="RSAL"/>
    <n v="318823"/>
    <s v="RSAL318823"/>
    <s v="891409390_RSAL318823"/>
    <d v="2024-04-17T00:00:00"/>
    <d v="2024-05-09T14:24:55"/>
    <n v="100644"/>
    <n v="100644"/>
    <x v="3"/>
    <s v="Finalizada"/>
    <n v="100644"/>
    <n v="100644"/>
    <m/>
    <n v="0"/>
    <m/>
    <m/>
    <n v="100644"/>
    <n v="100644"/>
    <n v="1222465115"/>
    <n v="0"/>
    <m/>
    <m/>
    <m/>
    <d v="2024-05-31T00:00:00"/>
  </r>
  <r>
    <n v="891409390"/>
    <s v="RADIOLOGOS ASOCIADOS S.A"/>
    <n v="2024"/>
    <s v="FACTURA"/>
    <s v="RSAL318899"/>
    <s v="RSAL"/>
    <n v="318899"/>
    <s v="RSAL318899"/>
    <s v="891409390_RSAL318899"/>
    <d v="2024-04-17T00:00:00"/>
    <d v="2024-05-09T14:24:55"/>
    <n v="103830"/>
    <n v="103830"/>
    <x v="3"/>
    <s v="Finalizada"/>
    <n v="103830"/>
    <n v="103830"/>
    <m/>
    <n v="0"/>
    <m/>
    <m/>
    <n v="103830"/>
    <n v="103830"/>
    <n v="1222465122"/>
    <n v="0"/>
    <m/>
    <m/>
    <m/>
    <d v="2024-05-31T00:00:00"/>
  </r>
  <r>
    <n v="891409390"/>
    <s v="RADIOLOGOS ASOCIADOS S.A"/>
    <n v="2024"/>
    <s v="FACTURA"/>
    <s v="RSAL318976"/>
    <s v="RSAL"/>
    <n v="318976"/>
    <s v="RSAL318976"/>
    <s v="891409390_RSAL318976"/>
    <d v="2024-04-18T00:00:00"/>
    <d v="2024-05-09T14:24:55"/>
    <n v="52290"/>
    <n v="52290"/>
    <x v="3"/>
    <s v="Finalizada"/>
    <n v="52290"/>
    <n v="52290"/>
    <m/>
    <n v="0"/>
    <m/>
    <m/>
    <n v="52290"/>
    <n v="52290"/>
    <n v="1222464786"/>
    <n v="0"/>
    <m/>
    <m/>
    <m/>
    <d v="2024-05-31T00:00:00"/>
  </r>
  <r>
    <n v="891409390"/>
    <s v="RADIOLOGOS ASOCIADOS S.A"/>
    <n v="2024"/>
    <s v="FACTURA"/>
    <s v="RSAL318984"/>
    <s v="RSAL"/>
    <n v="318984"/>
    <s v="RSAL318984"/>
    <s v="891409390_RSAL318984"/>
    <d v="2024-04-18T00:00:00"/>
    <d v="2024-05-09T14:24:55"/>
    <n v="51540"/>
    <n v="51540"/>
    <x v="3"/>
    <s v="Finalizada"/>
    <n v="51540"/>
    <n v="51540"/>
    <m/>
    <n v="0"/>
    <m/>
    <m/>
    <n v="51540"/>
    <n v="51540"/>
    <n v="1222464763"/>
    <n v="0"/>
    <m/>
    <m/>
    <m/>
    <d v="2024-05-31T00:00:00"/>
  </r>
  <r>
    <n v="891409390"/>
    <s v="RADIOLOGOS ASOCIADOS S.A"/>
    <n v="2024"/>
    <s v="FACTURA"/>
    <s v="RSAL318986"/>
    <s v="RSAL"/>
    <n v="318986"/>
    <s v="RSAL318986"/>
    <s v="891409390_RSAL318986"/>
    <d v="2024-04-18T00:00:00"/>
    <d v="2024-05-09T14:24:55"/>
    <n v="52290"/>
    <n v="52290"/>
    <x v="3"/>
    <s v="Finalizada"/>
    <n v="52290"/>
    <n v="52290"/>
    <m/>
    <n v="0"/>
    <m/>
    <m/>
    <n v="52290"/>
    <n v="52290"/>
    <n v="1222464785"/>
    <n v="0"/>
    <m/>
    <m/>
    <m/>
    <d v="2024-05-31T00:00:00"/>
  </r>
  <r>
    <n v="891409390"/>
    <s v="RADIOLOGOS ASOCIADOS S.A"/>
    <n v="2024"/>
    <s v="FACTURA"/>
    <s v="RSAL319083"/>
    <s v="RSAL"/>
    <n v="319083"/>
    <s v="RSAL319083"/>
    <s v="891409390_RSAL319083"/>
    <d v="2024-04-19T00:00:00"/>
    <d v="2024-05-09T14:24:55"/>
    <n v="136442"/>
    <n v="136442"/>
    <x v="3"/>
    <s v="Finalizada"/>
    <n v="136442"/>
    <n v="136442"/>
    <m/>
    <n v="0"/>
    <m/>
    <m/>
    <n v="136442"/>
    <n v="136442"/>
    <n v="1222465145"/>
    <n v="0"/>
    <m/>
    <m/>
    <m/>
    <d v="2024-05-31T00:00:00"/>
  </r>
  <r>
    <n v="891409390"/>
    <s v="RADIOLOGOS ASOCIADOS S.A"/>
    <n v="2024"/>
    <s v="FACTURA"/>
    <s v="RSAL319166"/>
    <s v="RSAL"/>
    <n v="319166"/>
    <s v="RSAL319166"/>
    <s v="891409390_RSAL319166"/>
    <d v="2024-04-19T00:00:00"/>
    <d v="2024-05-09T14:24:55"/>
    <n v="116454"/>
    <n v="116454"/>
    <x v="3"/>
    <s v="Finalizada"/>
    <n v="116454"/>
    <n v="116454"/>
    <m/>
    <n v="0"/>
    <m/>
    <m/>
    <n v="116454"/>
    <n v="116454"/>
    <n v="1222465137"/>
    <n v="0"/>
    <m/>
    <m/>
    <m/>
    <d v="2024-05-31T00:00:00"/>
  </r>
  <r>
    <n v="891409390"/>
    <s v="RADIOLOGOS ASOCIADOS S.A"/>
    <n v="2024"/>
    <s v="FACTURA"/>
    <s v="RSAL319184"/>
    <s v="RSAL"/>
    <n v="319184"/>
    <s v="RSAL319184"/>
    <s v="891409390_RSAL319184"/>
    <d v="2024-04-20T00:00:00"/>
    <d v="2024-05-09T14:24:55"/>
    <n v="489504"/>
    <n v="489504"/>
    <x v="3"/>
    <s v="Finalizada"/>
    <n v="489504"/>
    <n v="489504"/>
    <m/>
    <n v="0"/>
    <m/>
    <m/>
    <n v="479714"/>
    <n v="479714"/>
    <n v="1222465171"/>
    <n v="0"/>
    <m/>
    <m/>
    <m/>
    <d v="2024-05-31T00:00:00"/>
  </r>
  <r>
    <n v="891409390"/>
    <s v="RADIOLOGOS ASOCIADOS S.A"/>
    <n v="2024"/>
    <s v="FACTURA"/>
    <s v="RSAL319267"/>
    <s v="RSAL"/>
    <n v="319267"/>
    <s v="RSAL319267"/>
    <s v="891409390_RSAL319267"/>
    <d v="2024-04-21T00:00:00"/>
    <d v="2024-05-09T14:24:55"/>
    <n v="52290"/>
    <n v="52290"/>
    <x v="3"/>
    <s v="Finalizada"/>
    <n v="52290"/>
    <n v="52290"/>
    <m/>
    <n v="0"/>
    <m/>
    <m/>
    <n v="52290"/>
    <n v="52290"/>
    <n v="1222464783"/>
    <n v="0"/>
    <m/>
    <m/>
    <m/>
    <d v="2024-05-31T00:00:00"/>
  </r>
  <r>
    <n v="891409390"/>
    <s v="RADIOLOGOS ASOCIADOS S.A"/>
    <n v="2024"/>
    <s v="FACTURA"/>
    <s v="RSAL319287"/>
    <s v="RSAL"/>
    <n v="319287"/>
    <s v="RSAL319287"/>
    <s v="891409390_RSAL319287"/>
    <d v="2024-04-21T00:00:00"/>
    <d v="2024-05-09T14:24:55"/>
    <n v="106393"/>
    <n v="106393"/>
    <x v="3"/>
    <s v="Finalizada"/>
    <n v="106393"/>
    <n v="106393"/>
    <m/>
    <n v="0"/>
    <m/>
    <m/>
    <n v="106393"/>
    <n v="106393"/>
    <n v="1222465131"/>
    <n v="0"/>
    <m/>
    <m/>
    <m/>
    <d v="2024-05-31T00:00:00"/>
  </r>
  <r>
    <n v="891409390"/>
    <s v="RADIOLOGOS ASOCIADOS S.A"/>
    <n v="2024"/>
    <s v="FACTURA"/>
    <s v="RSAL319291"/>
    <s v="RSAL"/>
    <n v="319291"/>
    <s v="RSAL319291"/>
    <s v="891409390_RSAL319291"/>
    <d v="2024-04-21T00:00:00"/>
    <d v="2024-05-09T14:24:55"/>
    <n v="103830"/>
    <n v="103830"/>
    <x v="3"/>
    <s v="Finalizada"/>
    <n v="103830"/>
    <n v="103830"/>
    <m/>
    <n v="0"/>
    <m/>
    <m/>
    <n v="103830"/>
    <n v="103830"/>
    <n v="1222465125"/>
    <n v="0"/>
    <m/>
    <m/>
    <m/>
    <d v="2024-05-31T00:00:00"/>
  </r>
  <r>
    <n v="891409390"/>
    <s v="RADIOLOGOS ASOCIADOS S.A"/>
    <n v="2024"/>
    <s v="FACTURA"/>
    <s v="RSAL319366"/>
    <s v="RSAL"/>
    <n v="319366"/>
    <s v="RSAL319366"/>
    <s v="891409390_RSAL319366"/>
    <d v="2024-04-22T00:00:00"/>
    <d v="2024-05-09T14:24:55"/>
    <n v="51540"/>
    <n v="51540"/>
    <x v="3"/>
    <s v="Finalizada"/>
    <n v="51540"/>
    <n v="51540"/>
    <m/>
    <n v="0"/>
    <m/>
    <m/>
    <n v="51540"/>
    <n v="51540"/>
    <n v="1222464762"/>
    <n v="0"/>
    <m/>
    <m/>
    <m/>
    <d v="2024-05-31T00:00:00"/>
  </r>
  <r>
    <n v="891409390"/>
    <s v="RADIOLOGOS ASOCIADOS S.A"/>
    <n v="2024"/>
    <s v="FACTURA"/>
    <s v="RSAL319446"/>
    <s v="RSAL"/>
    <n v="319446"/>
    <s v="RSAL319446"/>
    <s v="891409390_RSAL319446"/>
    <d v="2024-04-22T00:00:00"/>
    <d v="2024-05-09T14:24:55"/>
    <n v="27679"/>
    <n v="24911"/>
    <x v="3"/>
    <s v="Finalizada"/>
    <n v="27679"/>
    <n v="27679"/>
    <m/>
    <n v="0"/>
    <m/>
    <m/>
    <n v="27679"/>
    <n v="27679"/>
    <n v="1222464709"/>
    <n v="0"/>
    <m/>
    <m/>
    <m/>
    <d v="2024-05-31T00:00:00"/>
  </r>
  <r>
    <n v="891409390"/>
    <s v="RADIOLOGOS ASOCIADOS S.A"/>
    <n v="2024"/>
    <s v="FACTURA"/>
    <s v="RSAL319613"/>
    <s v="RSAL"/>
    <n v="319613"/>
    <s v="RSAL319613"/>
    <s v="891409390_RSAL319613"/>
    <d v="2024-04-23T00:00:00"/>
    <d v="2024-05-09T14:24:55"/>
    <n v="51540"/>
    <n v="51540"/>
    <x v="3"/>
    <s v="Finalizada"/>
    <n v="51540"/>
    <n v="51540"/>
    <m/>
    <n v="0"/>
    <m/>
    <m/>
    <n v="51540"/>
    <n v="51540"/>
    <n v="1222465423"/>
    <n v="0"/>
    <m/>
    <m/>
    <m/>
    <d v="2024-05-31T00:00:00"/>
  </r>
  <r>
    <n v="891409390"/>
    <s v="RADIOLOGOS ASOCIADOS S.A"/>
    <n v="2024"/>
    <s v="FACTURA"/>
    <s v="RSAL319651"/>
    <s v="RSAL"/>
    <n v="319651"/>
    <s v="RSAL319651"/>
    <s v="891409390_RSAL319651"/>
    <d v="2024-04-23T00:00:00"/>
    <d v="2024-05-09T14:24:55"/>
    <n v="52290"/>
    <n v="52290"/>
    <x v="3"/>
    <s v="Finalizada"/>
    <n v="52290"/>
    <n v="52290"/>
    <m/>
    <n v="0"/>
    <m/>
    <m/>
    <n v="52290"/>
    <n v="52290"/>
    <n v="1222464780"/>
    <n v="0"/>
    <m/>
    <m/>
    <m/>
    <d v="2024-05-31T00:00:00"/>
  </r>
  <r>
    <n v="891409390"/>
    <s v="RADIOLOGOS ASOCIADOS S.A"/>
    <n v="2024"/>
    <s v="FACTURA"/>
    <s v="RSAL319695"/>
    <s v="RSAL"/>
    <n v="319695"/>
    <s v="RSAL319695"/>
    <s v="891409390_RSAL319695"/>
    <d v="2024-04-23T00:00:00"/>
    <d v="2024-05-09T14:24:55"/>
    <n v="116454"/>
    <n v="116454"/>
    <x v="3"/>
    <s v="Finalizada"/>
    <n v="116454"/>
    <n v="116454"/>
    <m/>
    <n v="0"/>
    <m/>
    <m/>
    <n v="116454"/>
    <n v="116454"/>
    <n v="1222465135"/>
    <n v="0"/>
    <m/>
    <m/>
    <m/>
    <d v="2024-05-31T00:00:00"/>
  </r>
  <r>
    <n v="891409390"/>
    <s v="RADIOLOGOS ASOCIADOS S.A"/>
    <n v="2024"/>
    <s v="FACTURA"/>
    <s v="RSAL319832"/>
    <s v="RSAL"/>
    <n v="319832"/>
    <s v="RSAL319832"/>
    <s v="891409390_RSAL319832"/>
    <d v="2024-04-25T00:00:00"/>
    <d v="2024-05-09T14:24:55"/>
    <n v="1241764"/>
    <n v="1241764"/>
    <x v="3"/>
    <s v="Finalizada"/>
    <n v="1241764"/>
    <n v="1241764"/>
    <m/>
    <n v="0"/>
    <m/>
    <m/>
    <n v="1216929"/>
    <n v="1216929"/>
    <n v="1222465188"/>
    <n v="0"/>
    <m/>
    <m/>
    <m/>
    <d v="2024-05-31T00:00:00"/>
  </r>
  <r>
    <n v="891409390"/>
    <s v="RADIOLOGOS ASOCIADOS S.A"/>
    <n v="2024"/>
    <s v="FACTURA"/>
    <s v="RSAL319896"/>
    <s v="RSAL"/>
    <n v="319896"/>
    <s v="RSAL319896"/>
    <s v="891409390_RSAL319896"/>
    <d v="2024-04-26T00:00:00"/>
    <d v="2024-05-09T14:24:55"/>
    <n v="290767"/>
    <n v="290767"/>
    <x v="3"/>
    <s v="Finalizada"/>
    <n v="290767"/>
    <n v="290767"/>
    <m/>
    <n v="0"/>
    <m/>
    <m/>
    <n v="284951"/>
    <n v="284951"/>
    <n v="1222465153"/>
    <n v="0"/>
    <m/>
    <m/>
    <m/>
    <d v="2024-05-31T00:00:00"/>
  </r>
  <r>
    <n v="891409390"/>
    <s v="RADIOLOGOS ASOCIADOS S.A"/>
    <n v="2024"/>
    <s v="FACTURA"/>
    <s v="RSAL320104"/>
    <s v="RSAL"/>
    <n v="320104"/>
    <s v="RSAL320104"/>
    <s v="891409390_RSAL320104"/>
    <d v="2024-04-27T00:00:00"/>
    <d v="2024-05-09T14:24:55"/>
    <n v="116454"/>
    <n v="116454"/>
    <x v="3"/>
    <s v="Finalizada"/>
    <n v="116454"/>
    <n v="116454"/>
    <m/>
    <n v="0"/>
    <m/>
    <m/>
    <n v="116454"/>
    <n v="116454"/>
    <n v="1222465133"/>
    <n v="0"/>
    <m/>
    <m/>
    <m/>
    <d v="2024-05-31T00:00:00"/>
  </r>
  <r>
    <n v="891409390"/>
    <s v="RADIOLOGOS ASOCIADOS S.A"/>
    <n v="2024"/>
    <s v="FACTURA"/>
    <s v="RSAL320177"/>
    <s v="RSAL"/>
    <n v="320177"/>
    <s v="RSAL320177"/>
    <s v="891409390_RSAL320177"/>
    <d v="2024-04-29T00:00:00"/>
    <d v="2024-05-09T14:24:55"/>
    <n v="52290"/>
    <n v="52290"/>
    <x v="3"/>
    <s v="Finalizada"/>
    <n v="52290"/>
    <n v="52290"/>
    <m/>
    <n v="0"/>
    <m/>
    <m/>
    <n v="52290"/>
    <n v="52290"/>
    <n v="1222464776"/>
    <n v="0"/>
    <m/>
    <m/>
    <m/>
    <d v="2024-05-31T00:00:00"/>
  </r>
  <r>
    <n v="891409390"/>
    <s v="RADIOLOGOS ASOCIADOS S.A"/>
    <n v="2024"/>
    <s v="FACTURA"/>
    <s v="RSAL320205"/>
    <s v="RSAL"/>
    <n v="320205"/>
    <s v="RSAL320205"/>
    <s v="891409390_RSAL320205"/>
    <d v="2024-04-29T00:00:00"/>
    <d v="2024-05-09T14:24:55"/>
    <n v="186187"/>
    <n v="186187"/>
    <x v="3"/>
    <s v="Finalizada"/>
    <n v="186187"/>
    <n v="186187"/>
    <m/>
    <n v="0"/>
    <m/>
    <m/>
    <n v="186187"/>
    <n v="186187"/>
    <n v="1222465147"/>
    <n v="0"/>
    <m/>
    <m/>
    <m/>
    <d v="2024-05-31T00:00:00"/>
  </r>
  <r>
    <n v="891409390"/>
    <s v="RADIOLOGOS ASOCIADOS S.A"/>
    <n v="2024"/>
    <s v="FACTURA"/>
    <s v="RSAL320378"/>
    <s v="RSAL"/>
    <n v="320378"/>
    <s v="RSAL320378"/>
    <s v="891409390_RSAL320378"/>
    <d v="2024-04-30T00:00:00"/>
    <d v="2024-05-09T14:24:55"/>
    <n v="104580"/>
    <n v="104580"/>
    <x v="3"/>
    <s v="Finalizada"/>
    <n v="104580"/>
    <n v="104580"/>
    <m/>
    <n v="0"/>
    <m/>
    <m/>
    <n v="104580"/>
    <n v="104580"/>
    <n v="1222465126"/>
    <n v="0"/>
    <m/>
    <m/>
    <m/>
    <d v="2024-05-31T00:00:00"/>
  </r>
  <r>
    <n v="891409390"/>
    <s v="RADIOLOGOS ASOCIADOS S.A"/>
    <n v="2024"/>
    <s v="FACTURA"/>
    <s v="CMCR251941"/>
    <s v="CMCR"/>
    <n v="251941"/>
    <s v="CMCR251941"/>
    <s v="891409390_CMCR251941"/>
    <d v="2024-05-03T00:00:00"/>
    <d v="2024-05-15T16:45:53"/>
    <n v="52290"/>
    <n v="47790"/>
    <x v="3"/>
    <s v="Finalizada"/>
    <n v="52290"/>
    <n v="52290"/>
    <m/>
    <n v="0"/>
    <m/>
    <m/>
    <n v="47790"/>
    <n v="47790"/>
    <n v="1222465372"/>
    <n v="0"/>
    <m/>
    <m/>
    <m/>
    <d v="2024-05-31T00:00:00"/>
  </r>
  <r>
    <n v="891409390"/>
    <s v="RADIOLOGOS ASOCIADOS S.A"/>
    <n v="2024"/>
    <s v="FACTURA"/>
    <s v="CMCR252052"/>
    <s v="CMCR"/>
    <n v="252052"/>
    <s v="CMCR252052"/>
    <s v="891409390_CMCR252052"/>
    <d v="2024-05-04T00:00:00"/>
    <d v="2024-05-15T16:46:01"/>
    <n v="52290"/>
    <n v="52290"/>
    <x v="3"/>
    <s v="Finalizada"/>
    <n v="52290"/>
    <n v="52290"/>
    <m/>
    <n v="0"/>
    <m/>
    <m/>
    <n v="52290"/>
    <n v="52290"/>
    <n v="1222465429"/>
    <n v="0"/>
    <m/>
    <m/>
    <m/>
    <d v="2024-05-31T00:00:00"/>
  </r>
  <r>
    <n v="891409390"/>
    <s v="RADIOLOGOS ASOCIADOS S.A"/>
    <n v="2024"/>
    <s v="FACTURA"/>
    <s v="CMCR252074"/>
    <s v="CMCR"/>
    <n v="252074"/>
    <s v="CMCR252074"/>
    <s v="891409390_CMCR252074"/>
    <d v="2024-05-06T00:00:00"/>
    <d v="2024-05-15T16:46:01"/>
    <n v="52290"/>
    <n v="52290"/>
    <x v="3"/>
    <s v="Finalizada"/>
    <n v="52290"/>
    <n v="52290"/>
    <m/>
    <n v="0"/>
    <m/>
    <m/>
    <n v="52290"/>
    <n v="52290"/>
    <n v="1222465428"/>
    <n v="0"/>
    <m/>
    <m/>
    <m/>
    <d v="2024-05-31T00:00:00"/>
  </r>
  <r>
    <n v="891409390"/>
    <s v="RADIOLOGOS ASOCIADOS S.A"/>
    <n v="2024"/>
    <s v="FACTURA"/>
    <s v="CMCR252183"/>
    <s v="CMCR"/>
    <n v="252183"/>
    <s v="CMCR252183"/>
    <s v="891409390_CMCR252183"/>
    <d v="2024-05-07T00:00:00"/>
    <d v="2024-05-15T16:46:01"/>
    <n v="51540"/>
    <n v="51540"/>
    <x v="3"/>
    <s v="Finalizada"/>
    <n v="51540"/>
    <n v="51540"/>
    <m/>
    <n v="0"/>
    <m/>
    <m/>
    <n v="51540"/>
    <n v="51540"/>
    <n v="1222465419"/>
    <n v="0"/>
    <m/>
    <m/>
    <m/>
    <d v="2024-05-31T00:00:00"/>
  </r>
  <r>
    <n v="891409390"/>
    <s v="RADIOLOGOS ASOCIADOS S.A"/>
    <n v="2024"/>
    <s v="FACTURA"/>
    <s v="CMCR252257"/>
    <s v="CMCR"/>
    <n v="252257"/>
    <s v="CMCR252257"/>
    <s v="891409390_CMCR252257"/>
    <d v="2024-05-08T00:00:00"/>
    <d v="2024-05-15T16:46:01"/>
    <n v="556616"/>
    <n v="556616"/>
    <x v="3"/>
    <s v="Finalizada"/>
    <n v="556616"/>
    <n v="556616"/>
    <m/>
    <n v="0"/>
    <m/>
    <m/>
    <n v="545484"/>
    <n v="545484"/>
    <n v="1222465438"/>
    <n v="0"/>
    <m/>
    <m/>
    <m/>
    <d v="2024-05-31T00:00:00"/>
  </r>
  <r>
    <n v="891409390"/>
    <s v="RADIOLOGOS ASOCIADOS S.A"/>
    <n v="2024"/>
    <s v="FACTURA"/>
    <s v="CMCR252368"/>
    <s v="CMCR"/>
    <n v="252368"/>
    <s v="CMCR252368"/>
    <s v="891409390_CMCR252368"/>
    <d v="2024-05-10T00:00:00"/>
    <d v="2024-05-15T16:46:01"/>
    <n v="52290"/>
    <n v="52290"/>
    <x v="3"/>
    <s v="Finalizada"/>
    <n v="52290"/>
    <n v="52290"/>
    <m/>
    <n v="0"/>
    <m/>
    <m/>
    <n v="52290"/>
    <n v="52290"/>
    <n v="1222465425"/>
    <n v="0"/>
    <m/>
    <m/>
    <m/>
    <d v="2024-05-31T00:00:00"/>
  </r>
  <r>
    <n v="891409390"/>
    <s v="RADIOLOGOS ASOCIADOS S.A"/>
    <n v="2024"/>
    <s v="FACTURA"/>
    <s v="CMCR252370"/>
    <s v="CMCR"/>
    <n v="252370"/>
    <s v="CMCR252370"/>
    <s v="891409390_CMCR252370"/>
    <d v="2024-05-10T00:00:00"/>
    <d v="2024-05-15T16:46:01"/>
    <n v="52290"/>
    <n v="52290"/>
    <x v="3"/>
    <s v="Finalizada"/>
    <n v="52290"/>
    <n v="52290"/>
    <m/>
    <n v="0"/>
    <m/>
    <m/>
    <n v="52290"/>
    <n v="52290"/>
    <n v="1222465424"/>
    <n v="0"/>
    <m/>
    <m/>
    <m/>
    <d v="2024-05-31T00:00:00"/>
  </r>
  <r>
    <n v="891409390"/>
    <s v="RADIOLOGOS ASOCIADOS S.A"/>
    <n v="2024"/>
    <s v="FACTURA"/>
    <s v="CMCR252419"/>
    <s v="CMCR"/>
    <n v="252419"/>
    <s v="CMCR252419"/>
    <s v="891409390_CMCR252419"/>
    <d v="2024-05-11T00:00:00"/>
    <d v="2024-05-15T16:46:01"/>
    <n v="51540"/>
    <n v="51540"/>
    <x v="3"/>
    <s v="Finalizada"/>
    <n v="51540"/>
    <n v="51540"/>
    <m/>
    <n v="0"/>
    <m/>
    <m/>
    <n v="51540"/>
    <n v="51540"/>
    <n v="1222465407"/>
    <n v="0"/>
    <m/>
    <m/>
    <m/>
    <d v="2024-05-31T00:00:00"/>
  </r>
  <r>
    <n v="891409390"/>
    <s v="RADIOLOGOS ASOCIADOS S.A"/>
    <n v="2024"/>
    <s v="FACTURA"/>
    <s v="CMCR252423"/>
    <s v="CMCR"/>
    <n v="252423"/>
    <s v="CMCR252423"/>
    <s v="891409390_CMCR252423"/>
    <d v="2024-05-11T00:00:00"/>
    <d v="2024-05-15T16:45:53"/>
    <n v="52290"/>
    <n v="47790"/>
    <x v="3"/>
    <s v="Finalizada"/>
    <n v="52290"/>
    <n v="52290"/>
    <m/>
    <n v="0"/>
    <m/>
    <m/>
    <n v="47790"/>
    <n v="47790"/>
    <n v="1222464712"/>
    <n v="0"/>
    <m/>
    <m/>
    <m/>
    <d v="2024-05-31T00:00:00"/>
  </r>
  <r>
    <n v="891409390"/>
    <s v="RADIOLOGOS ASOCIADOS S.A"/>
    <n v="2024"/>
    <s v="FACTURA"/>
    <s v="CMCR252469"/>
    <s v="CMCR"/>
    <n v="252469"/>
    <s v="CMCR252469"/>
    <s v="891409390_CMCR252469"/>
    <d v="2024-05-14T00:00:00"/>
    <d v="2024-06-14T20:10:41"/>
    <n v="51540"/>
    <n v="51540"/>
    <x v="3"/>
    <s v="Finalizada"/>
    <n v="51540"/>
    <n v="51540"/>
    <m/>
    <n v="0"/>
    <m/>
    <m/>
    <n v="51540"/>
    <n v="51540"/>
    <n v="1222469961"/>
    <n v="0"/>
    <m/>
    <m/>
    <m/>
    <d v="2024-05-31T00:00:00"/>
  </r>
  <r>
    <n v="891409390"/>
    <s v="RADIOLOGOS ASOCIADOS S.A"/>
    <n v="2024"/>
    <s v="FACTURA"/>
    <s v="CMCR252493"/>
    <s v="CMCR"/>
    <n v="252493"/>
    <s v="CMCR252493"/>
    <s v="891409390_CMCR252493"/>
    <d v="2024-05-14T00:00:00"/>
    <d v="2024-06-14T20:10:41"/>
    <n v="52290"/>
    <n v="52290"/>
    <x v="3"/>
    <s v="Finalizada"/>
    <n v="52290"/>
    <n v="52290"/>
    <m/>
    <n v="0"/>
    <m/>
    <m/>
    <n v="52290"/>
    <n v="52290"/>
    <n v="1222469929"/>
    <n v="0"/>
    <m/>
    <m/>
    <m/>
    <d v="2024-05-31T00:00:00"/>
  </r>
  <r>
    <n v="891409390"/>
    <s v="RADIOLOGOS ASOCIADOS S.A"/>
    <n v="2024"/>
    <s v="FACTURA"/>
    <s v="CMCR252721"/>
    <s v="CMCR"/>
    <n v="252721"/>
    <s v="CMCR252721"/>
    <s v="891409390_CMCR252721"/>
    <d v="2024-05-17T00:00:00"/>
    <d v="2024-06-14T20:10:41"/>
    <n v="51268"/>
    <n v="51268"/>
    <x v="3"/>
    <s v="Finalizada"/>
    <n v="51268"/>
    <n v="51268"/>
    <m/>
    <n v="0"/>
    <m/>
    <m/>
    <n v="51268"/>
    <n v="51268"/>
    <n v="1222469964"/>
    <n v="0"/>
    <m/>
    <m/>
    <m/>
    <d v="2024-05-31T00:00:00"/>
  </r>
  <r>
    <n v="891409390"/>
    <s v="RADIOLOGOS ASOCIADOS S.A"/>
    <n v="2024"/>
    <s v="FACTURA"/>
    <s v="CMCR252801"/>
    <s v="CMCR"/>
    <n v="252801"/>
    <s v="CMCR252801"/>
    <s v="891409390_CMCR252801"/>
    <d v="2024-05-20T00:00:00"/>
    <d v="2024-06-14T20:10:41"/>
    <n v="52290"/>
    <n v="52290"/>
    <x v="3"/>
    <s v="Finalizada"/>
    <n v="52290"/>
    <n v="52290"/>
    <m/>
    <n v="0"/>
    <m/>
    <m/>
    <n v="52290"/>
    <n v="52290"/>
    <n v="1222469927"/>
    <n v="0"/>
    <m/>
    <m/>
    <m/>
    <d v="2024-05-31T00:00:00"/>
  </r>
  <r>
    <n v="891409390"/>
    <s v="RADIOLOGOS ASOCIADOS S.A"/>
    <n v="2024"/>
    <s v="FACTURA"/>
    <s v="CMCR252915"/>
    <s v="CMCR"/>
    <n v="252915"/>
    <s v="CMCR252915"/>
    <s v="891409390_CMCR252915"/>
    <d v="2024-05-21T00:00:00"/>
    <d v="2024-06-14T20:10:41"/>
    <n v="52290"/>
    <n v="52290"/>
    <x v="3"/>
    <s v="Finalizada"/>
    <n v="52290"/>
    <n v="52290"/>
    <m/>
    <n v="0"/>
    <m/>
    <m/>
    <n v="52290"/>
    <n v="52290"/>
    <n v="1222469922"/>
    <n v="0"/>
    <m/>
    <m/>
    <m/>
    <d v="2024-05-31T00:00:00"/>
  </r>
  <r>
    <n v="891409390"/>
    <s v="RADIOLOGOS ASOCIADOS S.A"/>
    <n v="2024"/>
    <s v="FACTURA"/>
    <s v="CMCR252947"/>
    <s v="CMCR"/>
    <n v="252947"/>
    <s v="CMCR252947"/>
    <s v="891409390_CMCR252947"/>
    <d v="2024-05-21T00:00:00"/>
    <d v="2024-06-14T20:10:41"/>
    <n v="52290"/>
    <n v="52290"/>
    <x v="3"/>
    <s v="Finalizada"/>
    <n v="52290"/>
    <n v="52290"/>
    <m/>
    <n v="0"/>
    <m/>
    <m/>
    <n v="52290"/>
    <n v="52290"/>
    <n v="1222469921"/>
    <n v="0"/>
    <m/>
    <m/>
    <m/>
    <d v="2024-05-31T00:00:00"/>
  </r>
  <r>
    <n v="891409390"/>
    <s v="RADIOLOGOS ASOCIADOS S.A"/>
    <n v="2024"/>
    <s v="FACTURA"/>
    <s v="CMCR252948"/>
    <s v="CMCR"/>
    <n v="252948"/>
    <s v="CMCR252948"/>
    <s v="891409390_CMCR252948"/>
    <d v="2024-05-21T00:00:00"/>
    <d v="2024-06-14T20:10:41"/>
    <n v="52290"/>
    <n v="52290"/>
    <x v="3"/>
    <s v="Finalizada"/>
    <n v="52290"/>
    <n v="52290"/>
    <m/>
    <n v="0"/>
    <m/>
    <m/>
    <n v="52290"/>
    <n v="52290"/>
    <n v="1222469920"/>
    <n v="0"/>
    <m/>
    <m/>
    <m/>
    <d v="2024-05-31T00:00:00"/>
  </r>
  <r>
    <n v="891409390"/>
    <s v="RADIOLOGOS ASOCIADOS S.A"/>
    <n v="2024"/>
    <s v="FACTURA"/>
    <s v="CMCR252952"/>
    <s v="CMCR"/>
    <n v="252952"/>
    <s v="CMCR252952"/>
    <s v="891409390_CMCR252952"/>
    <d v="2024-05-21T00:00:00"/>
    <d v="2024-06-14T20:10:41"/>
    <n v="52290"/>
    <n v="52290"/>
    <x v="3"/>
    <s v="Finalizada"/>
    <n v="52290"/>
    <n v="52290"/>
    <m/>
    <n v="0"/>
    <m/>
    <m/>
    <n v="52290"/>
    <n v="52290"/>
    <n v="1222469919"/>
    <n v="0"/>
    <m/>
    <m/>
    <m/>
    <d v="2024-05-31T00:00:00"/>
  </r>
  <r>
    <n v="891409390"/>
    <s v="RADIOLOGOS ASOCIADOS S.A"/>
    <n v="2024"/>
    <s v="FACTURA"/>
    <s v="CMCR252988"/>
    <s v="CMCR"/>
    <n v="252988"/>
    <s v="CMCR252988"/>
    <s v="891409390_CMCR252988"/>
    <d v="2024-05-22T00:00:00"/>
    <d v="2024-06-14T20:10:41"/>
    <n v="51540"/>
    <n v="51540"/>
    <x v="3"/>
    <s v="Finalizada"/>
    <n v="51540"/>
    <n v="51540"/>
    <m/>
    <n v="0"/>
    <m/>
    <m/>
    <n v="51540"/>
    <n v="51540"/>
    <n v="1222469958"/>
    <n v="0"/>
    <m/>
    <m/>
    <m/>
    <d v="2024-05-31T00:00:00"/>
  </r>
  <r>
    <n v="891409390"/>
    <s v="RADIOLOGOS ASOCIADOS S.A"/>
    <n v="2024"/>
    <s v="FACTURA"/>
    <s v="CMCR253089"/>
    <s v="CMCR"/>
    <n v="253089"/>
    <s v="CMCR253089"/>
    <s v="891409390_CMCR253089"/>
    <d v="2024-05-23T00:00:00"/>
    <d v="2024-06-14T20:10:41"/>
    <n v="84152"/>
    <n v="84152"/>
    <x v="3"/>
    <s v="Finalizada"/>
    <n v="84152"/>
    <n v="84152"/>
    <m/>
    <n v="0"/>
    <m/>
    <m/>
    <n v="84152"/>
    <n v="84152"/>
    <n v="1222469818"/>
    <n v="0"/>
    <m/>
    <m/>
    <m/>
    <d v="2024-05-31T00:00:00"/>
  </r>
  <r>
    <n v="891409390"/>
    <s v="RADIOLOGOS ASOCIADOS S.A"/>
    <n v="2024"/>
    <s v="FACTURA"/>
    <s v="CMCR253090"/>
    <s v="CMCR"/>
    <n v="253090"/>
    <s v="CMCR253090"/>
    <s v="891409390_CMCR253090"/>
    <d v="2024-05-23T00:00:00"/>
    <d v="2024-06-14T20:10:41"/>
    <n v="52290"/>
    <n v="52290"/>
    <x v="3"/>
    <s v="Finalizada"/>
    <n v="52290"/>
    <n v="52290"/>
    <m/>
    <n v="0"/>
    <m/>
    <m/>
    <n v="52290"/>
    <n v="52290"/>
    <n v="1222469914"/>
    <n v="0"/>
    <m/>
    <m/>
    <m/>
    <d v="2024-05-31T00:00:00"/>
  </r>
  <r>
    <n v="891409390"/>
    <s v="RADIOLOGOS ASOCIADOS S.A"/>
    <n v="2024"/>
    <s v="FACTURA"/>
    <s v="CMCR253103"/>
    <s v="CMCR"/>
    <n v="253103"/>
    <s v="CMCR253103"/>
    <s v="891409390_CMCR253103"/>
    <d v="2024-05-23T00:00:00"/>
    <d v="2024-06-14T20:10:41"/>
    <n v="52290"/>
    <n v="52290"/>
    <x v="3"/>
    <s v="Finalizada"/>
    <n v="52290"/>
    <n v="52290"/>
    <m/>
    <n v="0"/>
    <m/>
    <m/>
    <n v="52290"/>
    <n v="52290"/>
    <n v="1222469912"/>
    <n v="0"/>
    <m/>
    <m/>
    <m/>
    <d v="2024-05-31T00:00:00"/>
  </r>
  <r>
    <n v="891409390"/>
    <s v="RADIOLOGOS ASOCIADOS S.A"/>
    <n v="2024"/>
    <s v="FACTURA"/>
    <s v="CMCR253185"/>
    <s v="CMCR"/>
    <n v="253185"/>
    <s v="CMCR253185"/>
    <s v="891409390_CMCR253185"/>
    <d v="2024-05-24T00:00:00"/>
    <d v="2024-06-14T20:10:41"/>
    <n v="52290"/>
    <n v="52290"/>
    <x v="3"/>
    <s v="Finalizada"/>
    <n v="52290"/>
    <n v="52290"/>
    <m/>
    <n v="0"/>
    <m/>
    <m/>
    <n v="52290"/>
    <n v="52290"/>
    <n v="1222469911"/>
    <n v="0"/>
    <m/>
    <m/>
    <m/>
    <d v="2024-05-31T00:00:00"/>
  </r>
  <r>
    <n v="891409390"/>
    <s v="RADIOLOGOS ASOCIADOS S.A"/>
    <n v="2024"/>
    <s v="FACTURA"/>
    <s v="CMCR253199"/>
    <s v="CMCR"/>
    <n v="253199"/>
    <s v="CMCR253199"/>
    <s v="891409390_CMCR253199"/>
    <d v="2024-05-24T00:00:00"/>
    <d v="2024-06-14T20:10:41"/>
    <n v="118102"/>
    <n v="118102"/>
    <x v="3"/>
    <s v="Finalizada"/>
    <n v="118102"/>
    <n v="118102"/>
    <m/>
    <n v="0"/>
    <m/>
    <m/>
    <n v="118102"/>
    <n v="118102"/>
    <n v="1222469797"/>
    <n v="0"/>
    <m/>
    <m/>
    <m/>
    <d v="2024-05-31T00:00:00"/>
  </r>
  <r>
    <n v="891409390"/>
    <s v="RADIOLOGOS ASOCIADOS S.A"/>
    <n v="2024"/>
    <s v="FACTURA"/>
    <s v="CMCR253285"/>
    <s v="CMCR"/>
    <n v="253285"/>
    <s v="CMCR253285"/>
    <s v="891409390_CMCR253285"/>
    <d v="2024-05-27T00:00:00"/>
    <d v="2024-06-14T20:10:41"/>
    <n v="52290"/>
    <n v="52290"/>
    <x v="3"/>
    <s v="Finalizada"/>
    <n v="52290"/>
    <n v="52290"/>
    <m/>
    <n v="0"/>
    <m/>
    <m/>
    <n v="52290"/>
    <n v="52290"/>
    <n v="1222469894"/>
    <n v="0"/>
    <m/>
    <m/>
    <m/>
    <d v="2024-05-31T00:00:00"/>
  </r>
  <r>
    <n v="891409390"/>
    <s v="RADIOLOGOS ASOCIADOS S.A"/>
    <n v="2024"/>
    <s v="FACTURA"/>
    <s v="CMCR253289"/>
    <s v="CMCR"/>
    <n v="253289"/>
    <s v="CMCR253289"/>
    <s v="891409390_CMCR253289"/>
    <d v="2024-05-27T00:00:00"/>
    <d v="2024-06-14T20:10:41"/>
    <n v="52290"/>
    <n v="52290"/>
    <x v="3"/>
    <s v="Finalizada"/>
    <n v="52290"/>
    <n v="52290"/>
    <m/>
    <n v="0"/>
    <m/>
    <m/>
    <n v="52290"/>
    <n v="52290"/>
    <n v="1222469893"/>
    <n v="0"/>
    <m/>
    <m/>
    <m/>
    <d v="2024-05-31T00:00:00"/>
  </r>
  <r>
    <n v="891409390"/>
    <s v="RADIOLOGOS ASOCIADOS S.A"/>
    <n v="2024"/>
    <s v="FACTURA"/>
    <s v="CMCR253480"/>
    <s v="CMCR"/>
    <n v="253480"/>
    <s v="CMCR253480"/>
    <s v="891409390_CMCR253480"/>
    <d v="2024-05-29T00:00:00"/>
    <d v="2024-06-14T20:10:41"/>
    <n v="556616"/>
    <n v="556616"/>
    <x v="3"/>
    <s v="Finalizada"/>
    <n v="556616"/>
    <n v="556616"/>
    <m/>
    <n v="0"/>
    <m/>
    <m/>
    <n v="545484"/>
    <n v="545484"/>
    <n v="1222469777"/>
    <n v="0"/>
    <m/>
    <m/>
    <m/>
    <d v="2024-05-31T00:00:00"/>
  </r>
  <r>
    <n v="891409390"/>
    <s v="RADIOLOGOS ASOCIADOS S.A"/>
    <n v="2024"/>
    <s v="FACTURA"/>
    <s v="CMCR253484"/>
    <s v="CMCR"/>
    <n v="253484"/>
    <s v="CMCR253484"/>
    <s v="891409390_CMCR253484"/>
    <d v="2024-05-29T00:00:00"/>
    <d v="2024-06-14T20:10:41"/>
    <n v="52290"/>
    <n v="52290"/>
    <x v="3"/>
    <s v="Finalizada"/>
    <n v="52290"/>
    <n v="52290"/>
    <m/>
    <n v="0"/>
    <m/>
    <m/>
    <n v="52290"/>
    <n v="52290"/>
    <n v="1222469892"/>
    <n v="0"/>
    <m/>
    <m/>
    <m/>
    <d v="2024-05-31T00:00:00"/>
  </r>
  <r>
    <n v="891409390"/>
    <s v="RADIOLOGOS ASOCIADOS S.A"/>
    <n v="2024"/>
    <s v="FACTURA"/>
    <s v="CMCR253517"/>
    <s v="CMCR"/>
    <n v="253517"/>
    <s v="CMCR253517"/>
    <s v="891409390_CMCR253517"/>
    <d v="2024-05-29T00:00:00"/>
    <d v="2024-06-14T20:10:41"/>
    <n v="52290"/>
    <n v="52290"/>
    <x v="3"/>
    <s v="Finalizada"/>
    <n v="52290"/>
    <n v="52290"/>
    <m/>
    <n v="0"/>
    <m/>
    <m/>
    <n v="52290"/>
    <n v="52290"/>
    <n v="1222469891"/>
    <n v="0"/>
    <m/>
    <m/>
    <m/>
    <d v="2024-05-31T00:00:00"/>
  </r>
  <r>
    <n v="891409390"/>
    <s v="RADIOLOGOS ASOCIADOS S.A"/>
    <n v="2024"/>
    <s v="FACTURA"/>
    <s v="CMCR253653"/>
    <s v="CMCR"/>
    <n v="253653"/>
    <s v="CMCR253653"/>
    <s v="891409390_CMCR253653"/>
    <d v="2024-05-30T00:00:00"/>
    <d v="2024-06-14T20:10:41"/>
    <n v="52290"/>
    <n v="52290"/>
    <x v="3"/>
    <s v="Finalizada"/>
    <n v="52290"/>
    <n v="52290"/>
    <m/>
    <n v="0"/>
    <m/>
    <m/>
    <n v="52290"/>
    <n v="52290"/>
    <n v="1222469887"/>
    <n v="0"/>
    <m/>
    <m/>
    <m/>
    <d v="2024-05-31T00:00:00"/>
  </r>
  <r>
    <n v="891409390"/>
    <s v="RADIOLOGOS ASOCIADOS S.A"/>
    <n v="2024"/>
    <s v="FACTURA"/>
    <s v="CMCR253750"/>
    <s v="CMCR"/>
    <n v="253750"/>
    <s v="CMCR253750"/>
    <s v="891409390_CMCR253750"/>
    <d v="2024-05-31T00:00:00"/>
    <d v="2024-06-14T20:10:41"/>
    <n v="205069"/>
    <n v="205069"/>
    <x v="3"/>
    <s v="Finalizada"/>
    <n v="205069"/>
    <n v="205069"/>
    <m/>
    <n v="0"/>
    <m/>
    <m/>
    <n v="200968"/>
    <n v="200968"/>
    <n v="1222469789"/>
    <n v="0"/>
    <m/>
    <m/>
    <m/>
    <d v="2024-05-31T00:00:00"/>
  </r>
  <r>
    <n v="891409390"/>
    <s v="RADIOLOGOS ASOCIADOS S.A"/>
    <n v="2024"/>
    <s v="FACTURA"/>
    <s v="CMCR253757"/>
    <s v="CMCR"/>
    <n v="253757"/>
    <s v="CMCR253757"/>
    <s v="891409390_CMCR253757"/>
    <d v="2024-05-31T00:00:00"/>
    <d v="2024-06-14T20:10:41"/>
    <n v="52290"/>
    <n v="52290"/>
    <x v="3"/>
    <s v="Finalizada"/>
    <n v="52290"/>
    <n v="52290"/>
    <m/>
    <n v="0"/>
    <m/>
    <m/>
    <n v="52290"/>
    <n v="52290"/>
    <n v="1222469886"/>
    <n v="0"/>
    <m/>
    <m/>
    <m/>
    <d v="2024-05-31T00:00:00"/>
  </r>
  <r>
    <n v="891409390"/>
    <s v="RADIOLOGOS ASOCIADOS S.A"/>
    <n v="2024"/>
    <s v="FACTURA"/>
    <s v="CMFA242115"/>
    <s v="CMFA"/>
    <n v="242115"/>
    <s v="CMFA242115"/>
    <s v="891409390_CMFA242115"/>
    <d v="2024-05-08T00:00:00"/>
    <d v="2024-05-15T16:46:01"/>
    <n v="52290"/>
    <n v="52290"/>
    <x v="3"/>
    <s v="Finalizada"/>
    <n v="52290"/>
    <n v="52290"/>
    <m/>
    <n v="0"/>
    <m/>
    <m/>
    <n v="52290"/>
    <n v="52290"/>
    <n v="1222465427"/>
    <n v="0"/>
    <m/>
    <m/>
    <m/>
    <d v="2024-05-31T00:00:00"/>
  </r>
  <r>
    <n v="891409390"/>
    <s v="RADIOLOGOS ASOCIADOS S.A"/>
    <n v="2024"/>
    <s v="FACTURA"/>
    <s v="CMFA242213"/>
    <s v="CMFA"/>
    <n v="242213"/>
    <s v="CMFA242213"/>
    <s v="891409390_CMFA242213"/>
    <d v="2024-05-13T00:00:00"/>
    <d v="2024-05-15T16:46:01"/>
    <n v="159444"/>
    <n v="159444"/>
    <x v="3"/>
    <s v="Finalizada"/>
    <n v="159444"/>
    <n v="159444"/>
    <m/>
    <n v="0"/>
    <m/>
    <m/>
    <n v="159444"/>
    <n v="159444"/>
    <n v="1222465436"/>
    <n v="0"/>
    <m/>
    <m/>
    <m/>
    <d v="2024-05-31T00:00:00"/>
  </r>
  <r>
    <n v="891409390"/>
    <s v="RADIOLOGOS ASOCIADOS S.A"/>
    <n v="2024"/>
    <s v="FACTURA"/>
    <s v="CMFA242368"/>
    <s v="CMFA"/>
    <n v="242368"/>
    <s v="CMFA242368"/>
    <s v="891409390_CMFA242368"/>
    <d v="2024-05-18T00:00:00"/>
    <d v="2024-06-14T20:10:41"/>
    <n v="127830"/>
    <n v="127830"/>
    <x v="3"/>
    <s v="Finalizada"/>
    <n v="127830"/>
    <n v="127830"/>
    <m/>
    <n v="0"/>
    <m/>
    <m/>
    <n v="127830"/>
    <n v="127830"/>
    <n v="1222469794"/>
    <n v="0"/>
    <m/>
    <m/>
    <m/>
    <d v="2024-05-31T00:00:00"/>
  </r>
  <r>
    <n v="891409390"/>
    <s v="RADIOLOGOS ASOCIADOS S.A"/>
    <n v="2024"/>
    <s v="FACTURA"/>
    <s v="CMFA242503"/>
    <s v="CMFA"/>
    <n v="242503"/>
    <s v="CMFA242503"/>
    <s v="891409390_CMFA242503"/>
    <d v="2024-05-22T00:00:00"/>
    <d v="2024-06-14T18:54:23"/>
    <n v="116454"/>
    <n v="103062"/>
    <x v="3"/>
    <s v="Finalizada"/>
    <n v="116454"/>
    <n v="116454"/>
    <m/>
    <n v="0"/>
    <m/>
    <m/>
    <n v="103062"/>
    <n v="0"/>
    <m/>
    <n v="0"/>
    <m/>
    <m/>
    <m/>
    <d v="2024-05-31T00:00:00"/>
  </r>
  <r>
    <n v="891409390"/>
    <s v="RADIOLOGOS ASOCIADOS S.A"/>
    <n v="2024"/>
    <s v="FACTURA"/>
    <s v="ESEC002522"/>
    <s v="ESEC"/>
    <n v="2522"/>
    <s v="ESEC2522"/>
    <s v="891409390_ESEC2522"/>
    <d v="2024-05-02T00:00:00"/>
    <d v="2024-05-09T14:24:55"/>
    <n v="52290"/>
    <n v="52290"/>
    <x v="3"/>
    <s v="Finalizada"/>
    <n v="52290"/>
    <n v="52290"/>
    <m/>
    <n v="0"/>
    <m/>
    <m/>
    <n v="52290"/>
    <n v="52290"/>
    <n v="1222465431"/>
    <n v="0"/>
    <m/>
    <m/>
    <m/>
    <d v="2024-05-31T00:00:00"/>
  </r>
  <r>
    <n v="891409390"/>
    <s v="RADIOLOGOS ASOCIADOS S.A"/>
    <n v="2024"/>
    <s v="FACTURA"/>
    <s v="ESEC002526"/>
    <s v="ESEC"/>
    <n v="2526"/>
    <s v="ESEC2526"/>
    <s v="891409390_ESEC2526"/>
    <d v="2024-05-02T00:00:00"/>
    <d v="2024-05-09T14:24:55"/>
    <n v="17676"/>
    <n v="17676"/>
    <x v="3"/>
    <s v="Finalizada"/>
    <n v="17676"/>
    <n v="17676"/>
    <m/>
    <n v="0"/>
    <m/>
    <m/>
    <n v="17676"/>
    <n v="17676"/>
    <n v="1222464706"/>
    <n v="0"/>
    <m/>
    <m/>
    <m/>
    <d v="2024-05-31T00:00:00"/>
  </r>
  <r>
    <n v="891409390"/>
    <s v="RADIOLOGOS ASOCIADOS S.A"/>
    <n v="2024"/>
    <s v="FACTURA"/>
    <s v="ESEC002535"/>
    <s v="ESEC"/>
    <n v="2535"/>
    <s v="ESEC2535"/>
    <s v="891409390_ESEC2535"/>
    <d v="2024-05-02T00:00:00"/>
    <d v="2024-05-09T14:24:55"/>
    <n v="27804"/>
    <n v="27804"/>
    <x v="3"/>
    <s v="Finalizada"/>
    <n v="27804"/>
    <n v="27804"/>
    <m/>
    <n v="0"/>
    <m/>
    <m/>
    <n v="27804"/>
    <n v="27804"/>
    <n v="1222464710"/>
    <n v="0"/>
    <m/>
    <m/>
    <m/>
    <d v="2024-05-31T00:00:00"/>
  </r>
  <r>
    <n v="891409390"/>
    <s v="RADIOLOGOS ASOCIADOS S.A"/>
    <n v="2024"/>
    <s v="FACTURA"/>
    <s v="ESEC002554"/>
    <s v="ESEC"/>
    <n v="2554"/>
    <s v="ESEC2554"/>
    <s v="891409390_ESEC2554"/>
    <d v="2024-05-04T00:00:00"/>
    <d v="2024-05-09T14:24:33"/>
    <n v="17676"/>
    <n v="13176"/>
    <x v="3"/>
    <s v="Finalizada"/>
    <n v="17676"/>
    <n v="17676"/>
    <m/>
    <n v="0"/>
    <m/>
    <m/>
    <n v="13176"/>
    <n v="13176"/>
    <n v="1222464705"/>
    <n v="0"/>
    <m/>
    <m/>
    <m/>
    <d v="2024-05-31T00:00:00"/>
  </r>
  <r>
    <n v="891409390"/>
    <s v="RADIOLOGOS ASOCIADOS S.A"/>
    <n v="2024"/>
    <s v="FACTURA"/>
    <s v="ESEC002614"/>
    <s v="ESEC"/>
    <n v="2614"/>
    <s v="ESEC2614"/>
    <s v="891409390_ESEC2614"/>
    <d v="2024-05-09T00:00:00"/>
    <d v="2024-05-15T16:46:01"/>
    <n v="51540"/>
    <n v="51540"/>
    <x v="3"/>
    <s v="Finalizada"/>
    <n v="51540"/>
    <n v="51540"/>
    <m/>
    <n v="0"/>
    <m/>
    <m/>
    <n v="51540"/>
    <n v="51540"/>
    <n v="1222465417"/>
    <n v="0"/>
    <m/>
    <m/>
    <m/>
    <d v="2024-05-31T00:00:00"/>
  </r>
  <r>
    <n v="891409390"/>
    <s v="RADIOLOGOS ASOCIADOS S.A"/>
    <n v="2024"/>
    <s v="FACTURA"/>
    <s v="ESEC002615"/>
    <s v="ESEC"/>
    <n v="2615"/>
    <s v="ESEC2615"/>
    <s v="891409390_ESEC2615"/>
    <d v="2024-05-09T00:00:00"/>
    <d v="2024-05-15T16:46:01"/>
    <n v="52290"/>
    <n v="52290"/>
    <x v="3"/>
    <s v="Finalizada"/>
    <n v="52290"/>
    <n v="52290"/>
    <m/>
    <n v="0"/>
    <m/>
    <m/>
    <n v="52290"/>
    <n v="52290"/>
    <n v="1222465426"/>
    <n v="0"/>
    <m/>
    <m/>
    <m/>
    <d v="2024-05-31T00:00:00"/>
  </r>
  <r>
    <n v="891409390"/>
    <s v="RADIOLOGOS ASOCIADOS S.A"/>
    <n v="2024"/>
    <s v="FACTURA"/>
    <s v="ESEC002618"/>
    <s v="ESEC"/>
    <n v="2618"/>
    <s v="ESEC2618"/>
    <s v="891409390_ESEC2618"/>
    <d v="2024-05-09T00:00:00"/>
    <d v="2024-05-15T16:46:01"/>
    <n v="71292"/>
    <n v="71292"/>
    <x v="3"/>
    <s v="Finalizada"/>
    <n v="71292"/>
    <n v="71292"/>
    <m/>
    <n v="0"/>
    <m/>
    <m/>
    <n v="71292"/>
    <n v="71292"/>
    <n v="1222465432"/>
    <n v="0"/>
    <m/>
    <m/>
    <m/>
    <d v="2024-05-31T00:00:00"/>
  </r>
  <r>
    <n v="891409390"/>
    <s v="RADIOLOGOS ASOCIADOS S.A"/>
    <n v="2024"/>
    <s v="FACTURA"/>
    <s v="ESEC002622"/>
    <s v="ESEC"/>
    <n v="2622"/>
    <s v="ESEC2622"/>
    <s v="891409390_ESEC2622"/>
    <d v="2024-05-10T00:00:00"/>
    <d v="2024-05-15T16:46:01"/>
    <n v="33036"/>
    <n v="33036"/>
    <x v="3"/>
    <s v="Finalizada"/>
    <n v="33036"/>
    <n v="33036"/>
    <m/>
    <n v="0"/>
    <m/>
    <m/>
    <n v="33036"/>
    <n v="33036"/>
    <n v="1222464711"/>
    <n v="0"/>
    <m/>
    <m/>
    <m/>
    <d v="2024-05-31T00:00:00"/>
  </r>
  <r>
    <n v="891409390"/>
    <s v="RADIOLOGOS ASOCIADOS S.A"/>
    <n v="2024"/>
    <s v="FACTURA"/>
    <s v="ESEC002639"/>
    <s v="ESEC"/>
    <n v="2639"/>
    <s v="ESEC2639"/>
    <s v="891409390_ESEC2639"/>
    <d v="2024-05-14T00:00:00"/>
    <d v="2024-06-14T20:10:41"/>
    <n v="52290"/>
    <n v="52290"/>
    <x v="3"/>
    <s v="Finalizada"/>
    <n v="52290"/>
    <n v="52290"/>
    <m/>
    <n v="0"/>
    <m/>
    <m/>
    <n v="52290"/>
    <n v="52290"/>
    <n v="1222469931"/>
    <n v="0"/>
    <m/>
    <m/>
    <m/>
    <d v="2024-05-31T00:00:00"/>
  </r>
  <r>
    <n v="891409390"/>
    <s v="RADIOLOGOS ASOCIADOS S.A"/>
    <n v="2024"/>
    <s v="FACTURA"/>
    <s v="ESEC002680"/>
    <s v="ESEC"/>
    <n v="2680"/>
    <s v="ESEC2680"/>
    <s v="891409390_ESEC2680"/>
    <d v="2024-05-15T00:00:00"/>
    <d v="2024-06-14T20:10:41"/>
    <n v="17676"/>
    <n v="17676"/>
    <x v="3"/>
    <s v="Finalizada"/>
    <n v="17676"/>
    <n v="17676"/>
    <m/>
    <n v="0"/>
    <m/>
    <m/>
    <n v="17676"/>
    <n v="17676"/>
    <n v="1222469978"/>
    <n v="0"/>
    <m/>
    <m/>
    <m/>
    <d v="2024-05-31T00:00:00"/>
  </r>
  <r>
    <n v="891409390"/>
    <s v="RADIOLOGOS ASOCIADOS S.A"/>
    <n v="2024"/>
    <s v="FACTURA"/>
    <s v="ESEC002743"/>
    <s v="ESEC"/>
    <n v="2743"/>
    <s v="ESEC2743"/>
    <s v="891409390_ESEC2743"/>
    <d v="2024-05-18T00:00:00"/>
    <d v="2024-06-14T20:10:41"/>
    <n v="17676"/>
    <n v="17676"/>
    <x v="3"/>
    <s v="Finalizada"/>
    <n v="17676"/>
    <n v="17676"/>
    <m/>
    <n v="0"/>
    <m/>
    <m/>
    <n v="17676"/>
    <n v="17676"/>
    <n v="1222469977"/>
    <n v="0"/>
    <m/>
    <m/>
    <m/>
    <d v="2024-05-31T00:00:00"/>
  </r>
  <r>
    <n v="891409390"/>
    <s v="RADIOLOGOS ASOCIADOS S.A"/>
    <n v="2024"/>
    <s v="FACTURA"/>
    <s v="ESEC002773"/>
    <s v="ESEC"/>
    <n v="2773"/>
    <s v="ESEC2773"/>
    <s v="891409390_ESEC2773"/>
    <d v="2024-05-20T00:00:00"/>
    <d v="2024-06-14T18:54:23"/>
    <n v="52290"/>
    <n v="34090"/>
    <x v="3"/>
    <s v="Finalizada"/>
    <n v="52290"/>
    <n v="52290"/>
    <m/>
    <n v="0"/>
    <m/>
    <m/>
    <n v="34090"/>
    <n v="0"/>
    <m/>
    <n v="0"/>
    <m/>
    <m/>
    <m/>
    <d v="2024-05-31T00:00:00"/>
  </r>
  <r>
    <n v="891409390"/>
    <s v="RADIOLOGOS ASOCIADOS S.A"/>
    <n v="2024"/>
    <s v="FACTURA"/>
    <s v="ESEC002787"/>
    <s v="ESEC"/>
    <n v="2787"/>
    <s v="ESEC2787"/>
    <s v="891409390_ESEC2787"/>
    <d v="2024-05-21T00:00:00"/>
    <d v="2024-06-14T20:10:41"/>
    <n v="33036"/>
    <n v="33036"/>
    <x v="3"/>
    <s v="Finalizada"/>
    <n v="33036"/>
    <n v="33036"/>
    <m/>
    <n v="0"/>
    <m/>
    <m/>
    <n v="33036"/>
    <n v="33036"/>
    <n v="1222469969"/>
    <n v="0"/>
    <m/>
    <m/>
    <m/>
    <d v="2024-05-31T00:00:00"/>
  </r>
  <r>
    <n v="891409390"/>
    <s v="RADIOLOGOS ASOCIADOS S.A"/>
    <n v="2024"/>
    <s v="FACTURA"/>
    <s v="ESEC002789"/>
    <s v="ESEC"/>
    <n v="2789"/>
    <s v="ESEC2789"/>
    <s v="891409390_ESEC2789"/>
    <d v="2024-05-21T00:00:00"/>
    <d v="2024-06-14T20:10:41"/>
    <n v="52290"/>
    <n v="52290"/>
    <x v="3"/>
    <s v="Finalizada"/>
    <n v="52290"/>
    <n v="52290"/>
    <m/>
    <n v="0"/>
    <m/>
    <m/>
    <n v="52290"/>
    <n v="52290"/>
    <n v="1222469924"/>
    <n v="0"/>
    <m/>
    <m/>
    <m/>
    <d v="2024-05-31T00:00:00"/>
  </r>
  <r>
    <n v="891409390"/>
    <s v="RADIOLOGOS ASOCIADOS S.A"/>
    <n v="2024"/>
    <s v="FACTURA"/>
    <s v="ESEC002805"/>
    <s v="ESEC"/>
    <n v="2805"/>
    <s v="ESEC2805"/>
    <s v="891409390_ESEC2805"/>
    <d v="2024-05-21T00:00:00"/>
    <d v="2024-06-14T20:10:41"/>
    <n v="52290"/>
    <n v="52290"/>
    <x v="3"/>
    <s v="Finalizada"/>
    <n v="52290"/>
    <n v="52290"/>
    <m/>
    <n v="0"/>
    <m/>
    <m/>
    <n v="52290"/>
    <n v="52290"/>
    <n v="1222469923"/>
    <n v="0"/>
    <m/>
    <m/>
    <m/>
    <d v="2024-05-31T00:00:00"/>
  </r>
  <r>
    <n v="891409390"/>
    <s v="RADIOLOGOS ASOCIADOS S.A"/>
    <n v="2024"/>
    <s v="FACTURA"/>
    <s v="ESEC002941"/>
    <s v="ESEC"/>
    <n v="2941"/>
    <s v="ESEC2941"/>
    <s v="891409390_ESEC2941"/>
    <d v="2024-05-28T00:00:00"/>
    <d v="2024-06-14T20:10:41"/>
    <n v="52290"/>
    <n v="52290"/>
    <x v="3"/>
    <s v="Finalizada"/>
    <n v="52290"/>
    <n v="52290"/>
    <m/>
    <n v="0"/>
    <m/>
    <m/>
    <n v="52290"/>
    <n v="52290"/>
    <n v="1222469890"/>
    <n v="0"/>
    <m/>
    <m/>
    <m/>
    <d v="2024-05-31T00:00:00"/>
  </r>
  <r>
    <n v="891409390"/>
    <s v="RADIOLOGOS ASOCIADOS S.A"/>
    <n v="2024"/>
    <s v="FACTURA"/>
    <s v="ESEC002949"/>
    <s v="ESEC"/>
    <n v="2949"/>
    <s v="ESEC2949"/>
    <s v="891409390_ESEC2949"/>
    <d v="2024-05-28T00:00:00"/>
    <d v="2024-06-14T20:10:41"/>
    <n v="52290"/>
    <n v="52290"/>
    <x v="3"/>
    <s v="Finalizada"/>
    <n v="52290"/>
    <n v="52290"/>
    <m/>
    <n v="0"/>
    <m/>
    <m/>
    <n v="52290"/>
    <n v="52290"/>
    <n v="1222469888"/>
    <n v="0"/>
    <m/>
    <m/>
    <m/>
    <d v="2024-05-31T00:00:00"/>
  </r>
  <r>
    <n v="891409390"/>
    <s v="RADIOLOGOS ASOCIADOS S.A"/>
    <n v="2024"/>
    <s v="FACTURA"/>
    <s v="ESEC002953"/>
    <s v="ESEC"/>
    <n v="2953"/>
    <s v="ESEC2953"/>
    <s v="891409390_ESEC2953"/>
    <d v="2024-05-28T00:00:00"/>
    <d v="2024-06-14T20:10:41"/>
    <n v="75198"/>
    <n v="75198"/>
    <x v="3"/>
    <s v="Finalizada"/>
    <n v="75198"/>
    <n v="75198"/>
    <m/>
    <n v="0"/>
    <m/>
    <m/>
    <n v="75198"/>
    <n v="75198"/>
    <n v="1222469820"/>
    <n v="0"/>
    <m/>
    <m/>
    <m/>
    <d v="2024-05-31T00:00:00"/>
  </r>
  <r>
    <n v="891409390"/>
    <s v="RADIOLOGOS ASOCIADOS S.A"/>
    <n v="2024"/>
    <s v="FACTURA"/>
    <s v="ESEC003023"/>
    <s v="ESEC"/>
    <n v="3023"/>
    <s v="ESEC3023"/>
    <s v="891409390_ESEC3023"/>
    <d v="2024-05-30T00:00:00"/>
    <d v="2024-06-14T20:10:41"/>
    <n v="51540"/>
    <n v="51540"/>
    <x v="3"/>
    <s v="Finalizada"/>
    <n v="51540"/>
    <n v="51540"/>
    <m/>
    <n v="0"/>
    <m/>
    <m/>
    <n v="51540"/>
    <n v="51540"/>
    <n v="1222469940"/>
    <n v="0"/>
    <m/>
    <m/>
    <m/>
    <d v="2024-05-31T00:00:00"/>
  </r>
  <r>
    <n v="891409390"/>
    <s v="RADIOLOGOS ASOCIADOS S.A"/>
    <n v="2024"/>
    <s v="FACTURA"/>
    <s v="ESEC003091"/>
    <s v="ESEC"/>
    <n v="3091"/>
    <s v="ESEC3091"/>
    <s v="891409390_ESEC3091"/>
    <d v="2024-05-31T00:00:00"/>
    <d v="2024-06-14T18:54:23"/>
    <n v="33036"/>
    <n v="28536"/>
    <x v="3"/>
    <s v="Finalizada"/>
    <n v="33036"/>
    <n v="33036"/>
    <m/>
    <n v="0"/>
    <m/>
    <m/>
    <n v="28536"/>
    <n v="0"/>
    <m/>
    <n v="0"/>
    <m/>
    <m/>
    <m/>
    <d v="2024-05-31T00:00:00"/>
  </r>
  <r>
    <n v="891409390"/>
    <s v="RADIOLOGOS ASOCIADOS S.A"/>
    <n v="2024"/>
    <s v="FACTURA"/>
    <s v="ESEJ001995"/>
    <s v="ESEJ"/>
    <n v="1995"/>
    <s v="ESEJ1995"/>
    <s v="891409390_ESEJ1995"/>
    <d v="2024-05-20T00:00:00"/>
    <d v="2024-06-14T20:10:41"/>
    <n v="17676"/>
    <n v="17676"/>
    <x v="3"/>
    <s v="Finalizada"/>
    <n v="17676"/>
    <n v="17676"/>
    <m/>
    <n v="0"/>
    <m/>
    <m/>
    <n v="17676"/>
    <n v="17676"/>
    <n v="1222469976"/>
    <n v="0"/>
    <m/>
    <m/>
    <m/>
    <d v="2024-05-31T00:00:00"/>
  </r>
  <r>
    <n v="891409390"/>
    <s v="RADIOLOGOS ASOCIADOS S.A"/>
    <n v="2024"/>
    <s v="FACTURA"/>
    <s v="MACP220086"/>
    <s v="MACP"/>
    <n v="220086"/>
    <s v="MACP220086"/>
    <s v="891409390_MACP220086"/>
    <d v="2024-05-07T00:00:00"/>
    <d v="2024-05-15T16:46:01"/>
    <n v="116454"/>
    <n v="116454"/>
    <x v="3"/>
    <s v="Finalizada"/>
    <n v="116454"/>
    <n v="116454"/>
    <m/>
    <n v="0"/>
    <m/>
    <m/>
    <n v="116454"/>
    <n v="116454"/>
    <n v="1222465435"/>
    <n v="0"/>
    <m/>
    <m/>
    <m/>
    <d v="2024-05-31T00:00:00"/>
  </r>
  <r>
    <n v="891409390"/>
    <s v="RADIOLOGOS ASOCIADOS S.A"/>
    <n v="2024"/>
    <s v="FACTURA"/>
    <s v="MACP220088"/>
    <s v="MACP"/>
    <n v="220088"/>
    <s v="MACP220088"/>
    <s v="891409390_MACP220088"/>
    <d v="2024-05-07T00:00:00"/>
    <d v="2024-05-15T16:46:01"/>
    <n v="116454"/>
    <n v="116454"/>
    <x v="3"/>
    <s v="Finalizada"/>
    <n v="116454"/>
    <n v="116454"/>
    <m/>
    <n v="0"/>
    <m/>
    <m/>
    <n v="116454"/>
    <n v="116454"/>
    <n v="1222465434"/>
    <n v="0"/>
    <m/>
    <m/>
    <m/>
    <d v="2024-05-31T00:00:00"/>
  </r>
  <r>
    <n v="891409390"/>
    <s v="RADIOLOGOS ASOCIADOS S.A"/>
    <n v="2024"/>
    <s v="FACTURA"/>
    <s v="MACP220359"/>
    <s v="MACP"/>
    <n v="220359"/>
    <s v="MACP220359"/>
    <s v="891409390_MACP220359"/>
    <d v="2024-05-20T00:00:00"/>
    <d v="2024-06-14T20:10:41"/>
    <n v="116454"/>
    <n v="116454"/>
    <x v="3"/>
    <s v="Finalizada"/>
    <n v="116454"/>
    <n v="116454"/>
    <m/>
    <n v="0"/>
    <m/>
    <m/>
    <n v="116454"/>
    <n v="116454"/>
    <n v="1222469807"/>
    <n v="0"/>
    <m/>
    <m/>
    <m/>
    <d v="2024-05-31T00:00:00"/>
  </r>
  <r>
    <n v="891409390"/>
    <s v="RADIOLOGOS ASOCIADOS S.A"/>
    <n v="2024"/>
    <s v="FACTURA"/>
    <s v="MACP220428"/>
    <s v="MACP"/>
    <n v="220428"/>
    <s v="MACP220428"/>
    <s v="891409390_MACP220428"/>
    <d v="2024-05-23T00:00:00"/>
    <d v="2024-06-14T20:10:41"/>
    <n v="121188"/>
    <n v="121188"/>
    <x v="3"/>
    <s v="Finalizada"/>
    <n v="121188"/>
    <n v="121188"/>
    <m/>
    <n v="0"/>
    <m/>
    <m/>
    <n v="121188"/>
    <n v="121188"/>
    <n v="1222469796"/>
    <n v="0"/>
    <m/>
    <m/>
    <m/>
    <d v="2024-05-31T00:00:00"/>
  </r>
  <r>
    <n v="891409390"/>
    <s v="RADIOLOGOS ASOCIADOS S.A"/>
    <n v="2024"/>
    <s v="FACTURA"/>
    <s v="MACP220452"/>
    <s v="MACP"/>
    <n v="220452"/>
    <s v="MACP220452"/>
    <s v="891409390_MACP220452"/>
    <d v="2024-05-24T00:00:00"/>
    <d v="2024-06-14T20:10:41"/>
    <n v="116454"/>
    <n v="116454"/>
    <x v="3"/>
    <s v="Finalizada"/>
    <n v="116454"/>
    <n v="116454"/>
    <m/>
    <n v="0"/>
    <m/>
    <m/>
    <n v="116454"/>
    <n v="116454"/>
    <n v="1222469806"/>
    <n v="0"/>
    <m/>
    <m/>
    <m/>
    <d v="2024-05-31T00:00:00"/>
  </r>
  <r>
    <n v="891409390"/>
    <s v="RADIOLOGOS ASOCIADOS S.A"/>
    <n v="2024"/>
    <s v="FACTURA"/>
    <s v="MACP220519"/>
    <s v="MACP"/>
    <n v="220519"/>
    <s v="MACP220519"/>
    <s v="891409390_MACP220519"/>
    <d v="2024-05-27T00:00:00"/>
    <d v="2024-06-14T20:10:41"/>
    <n v="116454"/>
    <n v="116454"/>
    <x v="3"/>
    <s v="Finalizada"/>
    <n v="116454"/>
    <n v="116454"/>
    <m/>
    <n v="0"/>
    <m/>
    <m/>
    <n v="116454"/>
    <n v="116454"/>
    <n v="1222469799"/>
    <n v="0"/>
    <m/>
    <m/>
    <m/>
    <d v="2024-05-31T00:00:00"/>
  </r>
  <r>
    <n v="891409390"/>
    <s v="RADIOLOGOS ASOCIADOS S.A"/>
    <n v="2024"/>
    <s v="FACTURA"/>
    <s v="MACP220547"/>
    <s v="MACP"/>
    <n v="220547"/>
    <s v="MACP220547"/>
    <s v="891409390_MACP220547"/>
    <d v="2024-05-28T00:00:00"/>
    <d v="2024-06-14T20:10:41"/>
    <n v="116454"/>
    <n v="116454"/>
    <x v="3"/>
    <s v="Finalizada"/>
    <n v="116454"/>
    <n v="116454"/>
    <m/>
    <n v="0"/>
    <m/>
    <m/>
    <n v="116454"/>
    <n v="116454"/>
    <n v="1222469805"/>
    <n v="0"/>
    <m/>
    <m/>
    <m/>
    <d v="2024-05-31T00:00:00"/>
  </r>
  <r>
    <n v="891409390"/>
    <s v="RADIOLOGOS ASOCIADOS S.A"/>
    <n v="2024"/>
    <s v="FACTURA"/>
    <s v="PLUS278536"/>
    <s v="PLUS"/>
    <n v="278536"/>
    <s v="PLUS278536"/>
    <s v="891409390_PLUS278536"/>
    <d v="2024-05-02T00:00:00"/>
    <d v="2024-05-15T16:46:01"/>
    <n v="51540"/>
    <n v="51540"/>
    <x v="3"/>
    <s v="Finalizada"/>
    <n v="51540"/>
    <n v="51540"/>
    <m/>
    <n v="0"/>
    <m/>
    <m/>
    <n v="51540"/>
    <n v="51540"/>
    <n v="1222465422"/>
    <n v="0"/>
    <m/>
    <m/>
    <m/>
    <d v="2024-05-31T00:00:00"/>
  </r>
  <r>
    <n v="891409390"/>
    <s v="RADIOLOGOS ASOCIADOS S.A"/>
    <n v="2024"/>
    <s v="FACTURA"/>
    <s v="PLUS278597"/>
    <s v="PLUS"/>
    <n v="278597"/>
    <s v="PLUS278597"/>
    <s v="891409390_PLUS278597"/>
    <d v="2024-05-03T00:00:00"/>
    <d v="2024-05-15T16:46:01"/>
    <n v="186187"/>
    <n v="186187"/>
    <x v="3"/>
    <s v="Finalizada"/>
    <n v="186187"/>
    <n v="186187"/>
    <m/>
    <n v="0"/>
    <m/>
    <m/>
    <n v="186187"/>
    <n v="186187"/>
    <n v="1222465437"/>
    <n v="0"/>
    <m/>
    <m/>
    <m/>
    <d v="2024-05-31T00:00:00"/>
  </r>
  <r>
    <n v="891409390"/>
    <s v="RADIOLOGOS ASOCIADOS S.A"/>
    <n v="2024"/>
    <s v="FACTURA"/>
    <s v="PLUS278697"/>
    <s v="PLUS"/>
    <n v="278697"/>
    <s v="PLUS278697"/>
    <s v="891409390_PLUS278697"/>
    <d v="2024-05-04T00:00:00"/>
    <d v="2024-05-15T16:46:01"/>
    <n v="52290"/>
    <n v="52290"/>
    <x v="3"/>
    <s v="Finalizada"/>
    <n v="52290"/>
    <n v="52290"/>
    <m/>
    <n v="0"/>
    <m/>
    <m/>
    <n v="52290"/>
    <n v="52290"/>
    <n v="1222465430"/>
    <n v="0"/>
    <m/>
    <m/>
    <m/>
    <d v="2024-05-31T00:00:00"/>
  </r>
  <r>
    <n v="891409390"/>
    <s v="RADIOLOGOS ASOCIADOS S.A"/>
    <n v="2024"/>
    <s v="FACTURA"/>
    <s v="PLUS279275"/>
    <s v="PLUS"/>
    <n v="279275"/>
    <s v="PLUS279275"/>
    <s v="891409390_PLUS279275"/>
    <d v="2024-05-15T00:00:00"/>
    <d v="2024-06-14T20:10:41"/>
    <n v="51540"/>
    <n v="51540"/>
    <x v="3"/>
    <s v="Finalizada"/>
    <n v="51540"/>
    <n v="51540"/>
    <m/>
    <n v="0"/>
    <m/>
    <m/>
    <n v="51540"/>
    <n v="51540"/>
    <n v="1222469960"/>
    <n v="0"/>
    <m/>
    <m/>
    <m/>
    <d v="2024-05-31T00:00:00"/>
  </r>
  <r>
    <n v="891409390"/>
    <s v="RADIOLOGOS ASOCIADOS S.A"/>
    <n v="2024"/>
    <s v="FACTURA"/>
    <s v="PLUS279276"/>
    <s v="PLUS"/>
    <n v="279276"/>
    <s v="PLUS279276"/>
    <s v="891409390_PLUS279276"/>
    <d v="2024-05-15T00:00:00"/>
    <d v="2024-06-14T20:10:41"/>
    <n v="52290"/>
    <n v="52290"/>
    <x v="3"/>
    <s v="Finalizada"/>
    <n v="52290"/>
    <n v="52290"/>
    <m/>
    <n v="0"/>
    <m/>
    <m/>
    <n v="52290"/>
    <n v="52290"/>
    <n v="1222469928"/>
    <n v="0"/>
    <m/>
    <m/>
    <m/>
    <d v="2024-05-31T00:00:00"/>
  </r>
  <r>
    <n v="891409390"/>
    <s v="RADIOLOGOS ASOCIADOS S.A"/>
    <n v="2024"/>
    <s v="FACTURA"/>
    <s v="PLUS279565"/>
    <s v="PLUS"/>
    <n v="279565"/>
    <s v="PLUS279565"/>
    <s v="891409390_PLUS279565"/>
    <d v="2024-05-21T00:00:00"/>
    <d v="2024-06-14T20:10:41"/>
    <n v="51540"/>
    <n v="51540"/>
    <x v="3"/>
    <s v="Finalizada"/>
    <n v="51540"/>
    <n v="51540"/>
    <m/>
    <n v="0"/>
    <m/>
    <m/>
    <n v="51540"/>
    <n v="51540"/>
    <n v="1222469959"/>
    <n v="0"/>
    <m/>
    <m/>
    <m/>
    <d v="2024-05-31T00:00:00"/>
  </r>
  <r>
    <n v="891409390"/>
    <s v="RADIOLOGOS ASOCIADOS S.A"/>
    <n v="2024"/>
    <s v="FACTURA"/>
    <s v="PLUS279596"/>
    <s v="PLUS"/>
    <n v="279596"/>
    <s v="PLUS279596"/>
    <s v="891409390_PLUS279596"/>
    <d v="2024-05-21T00:00:00"/>
    <d v="2024-06-14T20:10:41"/>
    <n v="87720"/>
    <n v="87720"/>
    <x v="3"/>
    <s v="Finalizada"/>
    <n v="87720"/>
    <n v="87720"/>
    <m/>
    <n v="0"/>
    <m/>
    <m/>
    <n v="87720"/>
    <n v="87720"/>
    <n v="1222469812"/>
    <n v="0"/>
    <m/>
    <m/>
    <m/>
    <d v="2024-05-31T00:00:00"/>
  </r>
  <r>
    <n v="891409390"/>
    <s v="RADIOLOGOS ASOCIADOS S.A"/>
    <n v="2024"/>
    <s v="FACTURA"/>
    <s v="PLUS279669"/>
    <s v="PLUS"/>
    <n v="279669"/>
    <s v="PLUS279669"/>
    <s v="891409390_PLUS279669"/>
    <d v="2024-05-22T00:00:00"/>
    <d v="2024-06-14T20:10:41"/>
    <n v="52290"/>
    <n v="52290"/>
    <x v="3"/>
    <s v="Finalizada"/>
    <n v="52290"/>
    <n v="52290"/>
    <m/>
    <n v="0"/>
    <m/>
    <m/>
    <n v="52290"/>
    <n v="52290"/>
    <n v="1222469915"/>
    <n v="0"/>
    <m/>
    <m/>
    <m/>
    <d v="2024-05-31T00:00:00"/>
  </r>
  <r>
    <n v="891409390"/>
    <s v="RADIOLOGOS ASOCIADOS S.A"/>
    <n v="2024"/>
    <s v="FACTURA"/>
    <s v="PLUS280070"/>
    <s v="PLUS"/>
    <n v="280070"/>
    <s v="PLUS280070"/>
    <s v="891409390_PLUS280070"/>
    <d v="2024-05-29T00:00:00"/>
    <d v="2024-06-14T20:10:41"/>
    <n v="51540"/>
    <n v="51540"/>
    <x v="3"/>
    <s v="Finalizada"/>
    <n v="51540"/>
    <n v="51540"/>
    <m/>
    <n v="0"/>
    <m/>
    <m/>
    <n v="51540"/>
    <n v="51540"/>
    <n v="1222469952"/>
    <n v="0"/>
    <m/>
    <m/>
    <m/>
    <d v="2024-05-31T00:00:00"/>
  </r>
  <r>
    <n v="891409390"/>
    <s v="RADIOLOGOS ASOCIADOS S.A"/>
    <n v="2024"/>
    <s v="FACTURA"/>
    <s v="PLUS280078"/>
    <s v="PLUS"/>
    <n v="280078"/>
    <s v="PLUS280078"/>
    <s v="891409390_PLUS280078"/>
    <d v="2024-05-29T00:00:00"/>
    <d v="2024-06-14T20:10:41"/>
    <n v="52290"/>
    <n v="52290"/>
    <x v="3"/>
    <s v="Finalizada"/>
    <n v="52290"/>
    <n v="52290"/>
    <m/>
    <n v="0"/>
    <m/>
    <m/>
    <n v="52290"/>
    <n v="52290"/>
    <n v="1222469910"/>
    <n v="0"/>
    <m/>
    <m/>
    <m/>
    <d v="2024-05-31T00:00:00"/>
  </r>
  <r>
    <n v="891409390"/>
    <s v="RADIOLOGOS ASOCIADOS S.A"/>
    <n v="2024"/>
    <s v="FACTURA"/>
    <s v="PLUS280083"/>
    <s v="PLUS"/>
    <n v="280083"/>
    <s v="PLUS280083"/>
    <s v="891409390_PLUS280083"/>
    <d v="2024-05-29T00:00:00"/>
    <d v="2024-06-14T20:10:41"/>
    <n v="51540"/>
    <n v="51540"/>
    <x v="3"/>
    <s v="Finalizada"/>
    <n v="51540"/>
    <n v="51540"/>
    <m/>
    <n v="0"/>
    <m/>
    <m/>
    <n v="51540"/>
    <n v="51540"/>
    <n v="1222469951"/>
    <n v="0"/>
    <m/>
    <m/>
    <m/>
    <d v="2024-05-31T00:00:00"/>
  </r>
  <r>
    <n v="891409390"/>
    <s v="RADIOLOGOS ASOCIADOS S.A"/>
    <n v="2024"/>
    <s v="FACTURA"/>
    <s v="PLUS280208"/>
    <s v="PLUS"/>
    <n v="280208"/>
    <s v="PLUS280208"/>
    <s v="891409390_PLUS280208"/>
    <d v="2024-05-31T00:00:00"/>
    <d v="2024-06-14T20:10:41"/>
    <n v="51540"/>
    <n v="51540"/>
    <x v="3"/>
    <s v="Finalizada"/>
    <n v="51540"/>
    <n v="51540"/>
    <m/>
    <n v="0"/>
    <m/>
    <m/>
    <n v="51540"/>
    <n v="51540"/>
    <n v="1222469942"/>
    <n v="0"/>
    <m/>
    <m/>
    <m/>
    <d v="2024-05-31T00:00:00"/>
  </r>
  <r>
    <n v="891409390"/>
    <s v="RADIOLOGOS ASOCIADOS S.A"/>
    <n v="2024"/>
    <s v="FACTURA"/>
    <s v="RSAL320584"/>
    <s v="RSAL"/>
    <n v="320584"/>
    <s v="RSAL320584"/>
    <s v="891409390_RSAL320584"/>
    <d v="2024-05-02T00:00:00"/>
    <d v="2024-05-09T14:24:55"/>
    <n v="51540"/>
    <n v="51540"/>
    <x v="3"/>
    <s v="Finalizada"/>
    <n v="51540"/>
    <n v="51540"/>
    <m/>
    <n v="0"/>
    <m/>
    <m/>
    <n v="51540"/>
    <n v="51540"/>
    <n v="1222464736"/>
    <n v="0"/>
    <m/>
    <m/>
    <m/>
    <d v="2024-05-31T00:00:00"/>
  </r>
  <r>
    <n v="891409390"/>
    <s v="RADIOLOGOS ASOCIADOS S.A"/>
    <n v="2024"/>
    <s v="FACTURA"/>
    <s v="RSAL320664"/>
    <s v="RSAL"/>
    <n v="320664"/>
    <s v="RSAL320664"/>
    <s v="891409390_RSAL320664"/>
    <d v="2024-05-03T00:00:00"/>
    <d v="2024-05-09T14:24:55"/>
    <n v="52290"/>
    <n v="52290"/>
    <x v="3"/>
    <s v="Finalizada"/>
    <n v="52290"/>
    <n v="52290"/>
    <m/>
    <n v="0"/>
    <m/>
    <m/>
    <n v="52290"/>
    <n v="52290"/>
    <n v="1222464774"/>
    <n v="0"/>
    <m/>
    <m/>
    <m/>
    <d v="2024-05-31T00:00:00"/>
  </r>
  <r>
    <n v="891409390"/>
    <s v="RADIOLOGOS ASOCIADOS S.A"/>
    <n v="2024"/>
    <s v="FACTURA"/>
    <s v="RSAL320830"/>
    <s v="RSAL"/>
    <n v="320830"/>
    <s v="RSAL320830"/>
    <s v="891409390_RSAL320830"/>
    <d v="2024-05-05T00:00:00"/>
    <d v="2024-05-09T14:24:55"/>
    <n v="51540"/>
    <n v="51540"/>
    <x v="3"/>
    <s v="Finalizada"/>
    <n v="51540"/>
    <n v="51540"/>
    <m/>
    <n v="0"/>
    <m/>
    <m/>
    <n v="51540"/>
    <n v="51540"/>
    <n v="1222464717"/>
    <n v="0"/>
    <m/>
    <m/>
    <m/>
    <d v="2024-05-31T00:00:00"/>
  </r>
  <r>
    <n v="891409390"/>
    <s v="RADIOLOGOS ASOCIADOS S.A"/>
    <n v="2024"/>
    <s v="FACTURA"/>
    <s v="RSAL320851"/>
    <s v="RSAL"/>
    <n v="320851"/>
    <s v="RSAL320851"/>
    <s v="891409390_RSAL320851"/>
    <d v="2024-05-06T00:00:00"/>
    <d v="2024-05-15T16:46:01"/>
    <n v="104580"/>
    <n v="104580"/>
    <x v="3"/>
    <s v="Finalizada"/>
    <n v="104580"/>
    <n v="104580"/>
    <m/>
    <n v="0"/>
    <m/>
    <m/>
    <n v="104580"/>
    <n v="104580"/>
    <n v="1222465433"/>
    <n v="0"/>
    <m/>
    <m/>
    <m/>
    <d v="2024-05-31T00:00:00"/>
  </r>
  <r>
    <n v="891409390"/>
    <s v="RADIOLOGOS ASOCIADOS S.A"/>
    <n v="2024"/>
    <s v="FACTURA"/>
    <s v="RSAL320854"/>
    <s v="RSAL"/>
    <n v="320854"/>
    <s v="RSAL320854"/>
    <s v="891409390_RSAL320854"/>
    <d v="2024-05-06T00:00:00"/>
    <d v="2024-05-15T16:46:01"/>
    <n v="51540"/>
    <n v="51540"/>
    <x v="3"/>
    <s v="Finalizada"/>
    <n v="51540"/>
    <n v="51540"/>
    <m/>
    <n v="0"/>
    <m/>
    <m/>
    <n v="51540"/>
    <n v="51540"/>
    <n v="1222465421"/>
    <n v="0"/>
    <m/>
    <m/>
    <m/>
    <d v="2024-05-31T00:00:00"/>
  </r>
  <r>
    <n v="891409390"/>
    <s v="RADIOLOGOS ASOCIADOS S.A"/>
    <n v="2024"/>
    <s v="FACTURA"/>
    <s v="RSAL321284"/>
    <s v="RSAL"/>
    <n v="321284"/>
    <s v="RSAL321284"/>
    <s v="891409390_RSAL321284"/>
    <d v="2024-05-10T00:00:00"/>
    <d v="2024-05-15T16:45:53"/>
    <n v="52290"/>
    <n v="47790"/>
    <x v="3"/>
    <s v="Finalizada"/>
    <n v="52290"/>
    <n v="52290"/>
    <m/>
    <n v="0"/>
    <m/>
    <m/>
    <n v="47790"/>
    <n v="47790"/>
    <n v="1222464713"/>
    <n v="0"/>
    <m/>
    <m/>
    <m/>
    <d v="2024-05-31T00:00:00"/>
  </r>
  <r>
    <n v="891409390"/>
    <s v="RADIOLOGOS ASOCIADOS S.A"/>
    <n v="2024"/>
    <s v="FACTURA"/>
    <s v="RSAL321501"/>
    <s v="RSAL"/>
    <n v="321501"/>
    <s v="RSAL321501"/>
    <s v="891409390_RSAL321501"/>
    <d v="2024-05-14T00:00:00"/>
    <d v="2024-06-14T20:10:41"/>
    <n v="52290"/>
    <n v="52290"/>
    <x v="3"/>
    <s v="Finalizada"/>
    <n v="52290"/>
    <n v="52290"/>
    <m/>
    <n v="0"/>
    <m/>
    <m/>
    <n v="52290"/>
    <n v="52290"/>
    <n v="1222469932"/>
    <n v="0"/>
    <m/>
    <m/>
    <m/>
    <d v="2024-05-31T00:00:00"/>
  </r>
  <r>
    <n v="891409390"/>
    <s v="RADIOLOGOS ASOCIADOS S.A"/>
    <n v="2024"/>
    <s v="FACTURA"/>
    <s v="RSAL322032"/>
    <s v="RSAL"/>
    <n v="322032"/>
    <s v="RSAL322032"/>
    <s v="891409390_RSAL322032"/>
    <d v="2024-05-20T00:00:00"/>
    <d v="2024-06-14T20:10:41"/>
    <n v="100644"/>
    <n v="100644"/>
    <x v="3"/>
    <s v="Finalizada"/>
    <n v="100644"/>
    <n v="100644"/>
    <m/>
    <n v="0"/>
    <m/>
    <m/>
    <n v="100644"/>
    <n v="100644"/>
    <n v="1222469810"/>
    <n v="0"/>
    <m/>
    <m/>
    <m/>
    <d v="2024-05-31T00:00:00"/>
  </r>
  <r>
    <n v="891409390"/>
    <s v="RADIOLOGOS ASOCIADOS S.A"/>
    <n v="2024"/>
    <s v="FACTURA"/>
    <s v="RSAL322053"/>
    <s v="RSAL"/>
    <n v="322053"/>
    <s v="RSAL322053"/>
    <s v="891409390_RSAL322053"/>
    <d v="2024-05-20T00:00:00"/>
    <d v="2024-06-14T20:10:41"/>
    <n v="52290"/>
    <n v="52290"/>
    <x v="3"/>
    <s v="Finalizada"/>
    <n v="52290"/>
    <n v="52290"/>
    <m/>
    <n v="0"/>
    <m/>
    <m/>
    <n v="52290"/>
    <n v="52290"/>
    <n v="1222469926"/>
    <n v="0"/>
    <m/>
    <m/>
    <m/>
    <d v="2024-05-31T00:00:00"/>
  </r>
  <r>
    <n v="891409390"/>
    <s v="RADIOLOGOS ASOCIADOS S.A"/>
    <n v="2024"/>
    <s v="FACTURA"/>
    <s v="RSAL322253"/>
    <s v="RSAL"/>
    <n v="322253"/>
    <s v="RSAL322253"/>
    <s v="891409390_RSAL322253"/>
    <d v="2024-05-22T00:00:00"/>
    <d v="2024-06-14T20:10:41"/>
    <n v="52290"/>
    <n v="52290"/>
    <x v="3"/>
    <s v="Finalizada"/>
    <n v="52290"/>
    <n v="52290"/>
    <m/>
    <n v="0"/>
    <m/>
    <m/>
    <n v="52290"/>
    <n v="52290"/>
    <n v="1222469918"/>
    <n v="0"/>
    <m/>
    <m/>
    <m/>
    <d v="2024-05-31T00:00:00"/>
  </r>
  <r>
    <n v="891409390"/>
    <s v="RADIOLOGOS ASOCIADOS S.A"/>
    <n v="2024"/>
    <s v="FACTURA"/>
    <s v="RSAL322267"/>
    <s v="RSAL"/>
    <n v="322267"/>
    <s v="RSAL322267"/>
    <s v="891409390_RSAL322267"/>
    <d v="2024-05-22T00:00:00"/>
    <d v="2024-06-14T20:10:41"/>
    <n v="52290"/>
    <n v="52290"/>
    <x v="3"/>
    <s v="Finalizada"/>
    <n v="52290"/>
    <n v="52290"/>
    <m/>
    <n v="0"/>
    <m/>
    <m/>
    <n v="52290"/>
    <n v="52290"/>
    <n v="1222469917"/>
    <n v="0"/>
    <m/>
    <m/>
    <m/>
    <d v="2024-05-31T00:00:00"/>
  </r>
  <r>
    <n v="891409390"/>
    <s v="RADIOLOGOS ASOCIADOS S.A"/>
    <n v="2024"/>
    <s v="FACTURA"/>
    <s v="RSAL322388"/>
    <s v="RSAL"/>
    <n v="322388"/>
    <s v="RSAL322388"/>
    <s v="891409390_RSAL322388"/>
    <d v="2024-05-23T00:00:00"/>
    <d v="2024-06-14T20:10:41"/>
    <n v="52290"/>
    <n v="52290"/>
    <x v="3"/>
    <s v="Finalizada"/>
    <n v="52290"/>
    <n v="52290"/>
    <m/>
    <n v="0"/>
    <m/>
    <m/>
    <n v="52290"/>
    <n v="52290"/>
    <n v="1222469913"/>
    <n v="0"/>
    <m/>
    <m/>
    <m/>
    <d v="2024-05-31T00:00:00"/>
  </r>
  <r>
    <n v="891409390"/>
    <s v="RADIOLOGOS ASOCIADOS S.A"/>
    <n v="2024"/>
    <s v="FACTURA"/>
    <s v="RSAL322511"/>
    <s v="RSAL"/>
    <n v="322511"/>
    <s v="RSAL322511"/>
    <s v="891409390_RSAL322511"/>
    <d v="2024-05-24T00:00:00"/>
    <d v="2024-06-14T18:54:23"/>
    <n v="280620"/>
    <n v="248320"/>
    <x v="3"/>
    <s v="Finalizada"/>
    <n v="280620"/>
    <n v="280620"/>
    <m/>
    <n v="0"/>
    <m/>
    <m/>
    <n v="242708"/>
    <n v="0"/>
    <m/>
    <n v="0"/>
    <m/>
    <m/>
    <m/>
    <d v="2024-05-31T00:00:00"/>
  </r>
  <r>
    <n v="891409390"/>
    <s v="RADIOLOGOS ASOCIADOS S.A"/>
    <n v="2024"/>
    <s v="FACTURA"/>
    <s v="RSAL322527"/>
    <s v="RSAL"/>
    <n v="322527"/>
    <s v="RSAL322527"/>
    <s v="891409390_RSAL322527"/>
    <d v="2024-05-24T00:00:00"/>
    <d v="2024-06-14T20:10:41"/>
    <n v="38706"/>
    <n v="38706"/>
    <x v="3"/>
    <s v="Finalizada"/>
    <n v="38706"/>
    <n v="38706"/>
    <m/>
    <n v="0"/>
    <m/>
    <m/>
    <n v="38706"/>
    <n v="38706"/>
    <n v="1222469967"/>
    <n v="0"/>
    <m/>
    <m/>
    <m/>
    <d v="2024-05-31T00:00:00"/>
  </r>
  <r>
    <n v="891409390"/>
    <s v="RADIOLOGOS ASOCIADOS S.A"/>
    <n v="2024"/>
    <s v="FACTURA"/>
    <s v="RSAL322548"/>
    <s v="RSAL"/>
    <n v="322548"/>
    <s v="RSAL322548"/>
    <s v="891409390_RSAL322548"/>
    <d v="2024-05-24T00:00:00"/>
    <d v="2024-06-14T20:10:41"/>
    <n v="51540"/>
    <n v="51540"/>
    <x v="3"/>
    <s v="Finalizada"/>
    <n v="51540"/>
    <n v="51540"/>
    <m/>
    <n v="0"/>
    <m/>
    <m/>
    <n v="51540"/>
    <n v="51540"/>
    <n v="1222469957"/>
    <n v="0"/>
    <m/>
    <m/>
    <m/>
    <d v="2024-05-31T00:00:00"/>
  </r>
  <r>
    <n v="891409390"/>
    <s v="RADIOLOGOS ASOCIADOS S.A"/>
    <n v="2024"/>
    <s v="FACTURA"/>
    <s v="RSAL322694"/>
    <s v="RSAL"/>
    <n v="322694"/>
    <s v="RSAL322694"/>
    <s v="891409390_RSAL322694"/>
    <d v="2024-05-25T00:00:00"/>
    <d v="2024-06-14T20:10:41"/>
    <n v="99406"/>
    <n v="99406"/>
    <x v="3"/>
    <s v="Finalizada"/>
    <n v="99406"/>
    <n v="99406"/>
    <m/>
    <n v="0"/>
    <m/>
    <m/>
    <n v="99406"/>
    <n v="99406"/>
    <n v="1222469811"/>
    <n v="0"/>
    <m/>
    <m/>
    <m/>
    <d v="2024-05-31T00:00:00"/>
  </r>
  <r>
    <n v="891409390"/>
    <s v="RADIOLOGOS ASOCIADOS S.A"/>
    <n v="2024"/>
    <s v="FACTURA"/>
    <s v="RSAL322703"/>
    <s v="RSAL"/>
    <n v="322703"/>
    <s v="RSAL322703"/>
    <s v="891409390_RSAL322703"/>
    <d v="2024-05-26T00:00:00"/>
    <d v="2024-06-14T20:10:41"/>
    <n v="51540"/>
    <n v="51540"/>
    <x v="3"/>
    <s v="Finalizada"/>
    <n v="51540"/>
    <n v="51540"/>
    <m/>
    <n v="0"/>
    <m/>
    <m/>
    <n v="51540"/>
    <n v="51540"/>
    <n v="1222469956"/>
    <n v="0"/>
    <m/>
    <m/>
    <m/>
    <d v="2024-05-31T00:00:00"/>
  </r>
  <r>
    <n v="891409390"/>
    <s v="RADIOLOGOS ASOCIADOS S.A"/>
    <n v="2024"/>
    <s v="FACTURA"/>
    <s v="RSAL322708"/>
    <s v="RSAL"/>
    <n v="322708"/>
    <s v="RSAL322708"/>
    <s v="891409390_RSAL322708"/>
    <d v="2024-05-26T00:00:00"/>
    <d v="2024-06-14T20:10:41"/>
    <n v="51540"/>
    <n v="51540"/>
    <x v="3"/>
    <s v="Finalizada"/>
    <n v="51540"/>
    <n v="51540"/>
    <m/>
    <n v="0"/>
    <m/>
    <m/>
    <n v="51540"/>
    <n v="51540"/>
    <n v="1222469954"/>
    <n v="0"/>
    <m/>
    <m/>
    <m/>
    <d v="2024-05-31T00:00:00"/>
  </r>
  <r>
    <n v="891409390"/>
    <s v="RADIOLOGOS ASOCIADOS S.A"/>
    <n v="2024"/>
    <s v="FACTURA"/>
    <s v="RSAL322724"/>
    <s v="RSAL"/>
    <n v="322724"/>
    <s v="RSAL322724"/>
    <s v="891409390_RSAL322724"/>
    <d v="2024-05-26T00:00:00"/>
    <d v="2024-06-14T20:10:41"/>
    <n v="51540"/>
    <n v="51540"/>
    <x v="3"/>
    <s v="Finalizada"/>
    <n v="51540"/>
    <n v="51540"/>
    <m/>
    <n v="0"/>
    <m/>
    <m/>
    <n v="51540"/>
    <n v="51540"/>
    <n v="1222469953"/>
    <n v="0"/>
    <m/>
    <m/>
    <m/>
    <d v="2024-05-31T00:00:00"/>
  </r>
  <r>
    <n v="891409390"/>
    <s v="RADIOLOGOS ASOCIADOS S.A"/>
    <n v="2024"/>
    <s v="FACTURA"/>
    <s v="RSAL322742"/>
    <s v="RSAL"/>
    <n v="322742"/>
    <s v="RSAL322742"/>
    <s v="891409390_RSAL322742"/>
    <d v="2024-05-27T00:00:00"/>
    <d v="2024-06-14T20:10:41"/>
    <n v="52290"/>
    <n v="52290"/>
    <x v="3"/>
    <s v="Finalizada"/>
    <n v="52290"/>
    <n v="52290"/>
    <m/>
    <n v="0"/>
    <m/>
    <m/>
    <n v="52290"/>
    <n v="52290"/>
    <n v="1222469831"/>
    <n v="0"/>
    <m/>
    <m/>
    <m/>
    <d v="2024-05-31T00:00:00"/>
  </r>
  <r>
    <n v="891409390"/>
    <s v="RADIOLOGOS ASOCIADOS S.A"/>
    <n v="2024"/>
    <s v="FACTURA"/>
    <s v="RSAL322757"/>
    <s v="RSAL"/>
    <n v="322757"/>
    <s v="RSAL322757"/>
    <s v="891409390_RSAL322757"/>
    <d v="2024-05-27T00:00:00"/>
    <d v="2024-06-14T18:54:23"/>
    <n v="51540"/>
    <n v="47040"/>
    <x v="3"/>
    <s v="Finalizada"/>
    <n v="51540"/>
    <n v="51540"/>
    <m/>
    <n v="0"/>
    <m/>
    <m/>
    <n v="47040"/>
    <n v="0"/>
    <m/>
    <n v="0"/>
    <m/>
    <m/>
    <m/>
    <d v="2024-05-31T00:00:00"/>
  </r>
  <r>
    <n v="891409390"/>
    <s v="RADIOLOGOS ASOCIADOS S.A"/>
    <n v="2024"/>
    <s v="FACTURA"/>
    <s v="RSAL322789"/>
    <s v="RSAL"/>
    <n v="322789"/>
    <s v="RSAL322789"/>
    <s v="891409390_RSAL322789"/>
    <d v="2024-05-27T00:00:00"/>
    <d v="2024-06-14T20:10:41"/>
    <n v="155244"/>
    <n v="155244"/>
    <x v="4"/>
    <s v="Para respuesta prestador"/>
    <n v="155244"/>
    <n v="155244"/>
    <m/>
    <n v="83820"/>
    <m/>
    <m/>
    <n v="71424"/>
    <n v="71424"/>
    <n v="1222469762"/>
    <n v="0"/>
    <m/>
    <m/>
    <m/>
    <d v="2024-05-31T00:00:00"/>
  </r>
  <r>
    <n v="891409390"/>
    <s v="RADIOLOGOS ASOCIADOS S.A"/>
    <n v="2024"/>
    <s v="FACTURA"/>
    <s v="RSAL322858"/>
    <s v="RSAL"/>
    <n v="322858"/>
    <s v="RSAL322858"/>
    <s v="891409390_RSAL322858"/>
    <d v="2024-05-27T00:00:00"/>
    <d v="2024-06-14T20:10:41"/>
    <n v="52290"/>
    <n v="52290"/>
    <x v="3"/>
    <s v="Finalizada"/>
    <n v="52290"/>
    <n v="52290"/>
    <m/>
    <n v="0"/>
    <m/>
    <m/>
    <n v="52290"/>
    <n v="52290"/>
    <n v="1222469830"/>
    <n v="0"/>
    <m/>
    <m/>
    <m/>
    <d v="2024-05-31T00:00:00"/>
  </r>
  <r>
    <n v="891409390"/>
    <s v="RADIOLOGOS ASOCIADOS S.A"/>
    <n v="2024"/>
    <s v="FACTURA"/>
    <s v="RSAL323007"/>
    <s v="RSAL"/>
    <n v="323007"/>
    <s v="RSAL323007"/>
    <s v="891409390_RSAL323007"/>
    <d v="2024-05-28T00:00:00"/>
    <d v="2024-06-14T20:10:41"/>
    <n v="52290"/>
    <n v="52290"/>
    <x v="3"/>
    <s v="Finalizada"/>
    <n v="52290"/>
    <n v="52290"/>
    <m/>
    <n v="0"/>
    <m/>
    <m/>
    <n v="52290"/>
    <n v="52290"/>
    <n v="1222469828"/>
    <n v="0"/>
    <m/>
    <m/>
    <m/>
    <d v="2024-05-31T00:00:00"/>
  </r>
  <r>
    <n v="891409390"/>
    <s v="RADIOLOGOS ASOCIADOS S.A"/>
    <n v="2024"/>
    <s v="FACTURA"/>
    <s v="RSAL323011"/>
    <s v="RSAL"/>
    <n v="323011"/>
    <s v="RSAL323011"/>
    <s v="891409390_RSAL323011"/>
    <d v="2024-05-28T00:00:00"/>
    <d v="2024-06-14T20:10:41"/>
    <n v="52290"/>
    <n v="52290"/>
    <x v="3"/>
    <s v="Finalizada"/>
    <n v="52290"/>
    <n v="52290"/>
    <m/>
    <n v="0"/>
    <m/>
    <m/>
    <n v="52290"/>
    <n v="52290"/>
    <n v="1222469827"/>
    <n v="0"/>
    <m/>
    <m/>
    <m/>
    <d v="2024-05-31T00:00:00"/>
  </r>
  <r>
    <n v="891409390"/>
    <s v="RADIOLOGOS ASOCIADOS S.A"/>
    <n v="2024"/>
    <s v="FACTURA"/>
    <s v="RSAL323207"/>
    <s v="RSAL"/>
    <n v="323207"/>
    <s v="RSAL323207"/>
    <s v="891409390_RSAL323207"/>
    <d v="2024-05-30T00:00:00"/>
    <d v="2024-06-14T20:10:41"/>
    <n v="51540"/>
    <n v="51540"/>
    <x v="3"/>
    <s v="Finalizada"/>
    <n v="51540"/>
    <n v="51540"/>
    <m/>
    <n v="0"/>
    <m/>
    <m/>
    <n v="51540"/>
    <n v="51540"/>
    <n v="1222469937"/>
    <n v="0"/>
    <m/>
    <m/>
    <m/>
    <d v="2024-05-31T00:00:00"/>
  </r>
  <r>
    <n v="891409390"/>
    <s v="RADIOLOGOS ASOCIADOS S.A"/>
    <n v="2024"/>
    <s v="FACTURA"/>
    <s v="RSAL323216"/>
    <s v="RSAL"/>
    <n v="323216"/>
    <s v="RSAL323216"/>
    <s v="891409390_RSAL323216"/>
    <d v="2024-05-30T00:00:00"/>
    <d v="2024-06-14T20:10:41"/>
    <n v="51540"/>
    <n v="51540"/>
    <x v="3"/>
    <s v="Finalizada"/>
    <n v="51540"/>
    <n v="51540"/>
    <m/>
    <n v="0"/>
    <m/>
    <m/>
    <n v="51540"/>
    <n v="51540"/>
    <n v="1222469934"/>
    <n v="0"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2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5" showAll="0"/>
    <pivotField dataField="1" numFmtId="165" showAll="0"/>
    <pivotField axis="axisRow" dataField="1" showAll="0">
      <items count="6">
        <item x="1"/>
        <item x="2"/>
        <item x="3"/>
        <item x="4"/>
        <item x="0"/>
        <item t="default"/>
      </items>
    </pivotField>
    <pivotField showAll="0"/>
    <pivotField numFmtId="165" showAll="0"/>
    <pivotField numFmtId="165" showAll="0"/>
    <pivotField showAll="0"/>
    <pivotField dataField="1" numFmtId="165" showAll="0"/>
    <pivotField showAll="0"/>
    <pivotField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3" subtotal="count" baseField="0" baseItem="0"/>
    <dataField name="Saldo IPS " fld="12" baseField="0" baseItem="0" numFmtId="165"/>
    <dataField name="Valor glosa pendiente " fld="18" baseField="0" baseItem="0" numFmtId="165"/>
  </dataFields>
  <formats count="23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3" type="button" dataOnly="0" labelOnly="1" outline="0" axis="axisRow" fieldPosition="0"/>
    </format>
    <format dxfId="17">
      <pivotArea dataOnly="0" labelOnly="1" fieldPosition="0">
        <references count="1">
          <reference field="13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3" type="button" dataOnly="0" labelOnly="1" outline="0" axis="axisRow" fieldPosition="0"/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grandRow="1" outline="0" fieldPosition="0"/>
    </format>
    <format dxfId="7">
      <pivotArea field="13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12"/>
  <sheetViews>
    <sheetView showGridLines="0" workbookViewId="0">
      <selection activeCell="D12" sqref="D12:F12"/>
    </sheetView>
  </sheetViews>
  <sheetFormatPr baseColWidth="10" defaultRowHeight="14.5" x14ac:dyDescent="0.35"/>
  <cols>
    <col min="3" max="3" width="17.54296875" bestFit="1" customWidth="1"/>
    <col min="4" max="4" width="17.54296875" customWidth="1"/>
    <col min="5" max="5" width="10.26953125" customWidth="1"/>
    <col min="6" max="6" width="15" customWidth="1"/>
    <col min="7" max="7" width="14.81640625" customWidth="1"/>
    <col min="8" max="8" width="28.54296875" bestFit="1" customWidth="1"/>
    <col min="9" max="9" width="13.453125" bestFit="1" customWidth="1"/>
    <col min="10" max="10" width="30.7265625" bestFit="1" customWidth="1"/>
    <col min="11" max="11" width="14.1796875" bestFit="1" customWidth="1"/>
    <col min="12" max="12" width="28.54296875" bestFit="1" customWidth="1"/>
  </cols>
  <sheetData>
    <row r="2" spans="4:7" x14ac:dyDescent="0.35">
      <c r="D2" s="117" t="s">
        <v>264</v>
      </c>
      <c r="E2" s="117"/>
      <c r="F2" s="117"/>
      <c r="G2" s="117"/>
    </row>
    <row r="3" spans="4:7" x14ac:dyDescent="0.35">
      <c r="D3" s="117" t="s">
        <v>260</v>
      </c>
      <c r="E3" s="117"/>
      <c r="F3" s="117"/>
      <c r="G3" s="117"/>
    </row>
    <row r="4" spans="4:7" x14ac:dyDescent="0.35">
      <c r="D4" s="117" t="s">
        <v>11</v>
      </c>
      <c r="E4" s="117"/>
      <c r="F4" s="117"/>
      <c r="G4" s="117"/>
    </row>
    <row r="7" spans="4:7" x14ac:dyDescent="0.35">
      <c r="D7" s="1" t="s">
        <v>10</v>
      </c>
      <c r="E7" s="1" t="s">
        <v>0</v>
      </c>
      <c r="F7" s="1" t="s">
        <v>262</v>
      </c>
      <c r="G7" s="1" t="s">
        <v>263</v>
      </c>
    </row>
    <row r="8" spans="4:7" x14ac:dyDescent="0.35">
      <c r="D8" s="11">
        <v>2023</v>
      </c>
      <c r="E8" s="3" t="s">
        <v>4</v>
      </c>
      <c r="F8" s="10">
        <v>1049000</v>
      </c>
      <c r="G8" s="10">
        <v>759329</v>
      </c>
    </row>
    <row r="9" spans="4:7" x14ac:dyDescent="0.35">
      <c r="D9" s="11">
        <v>2024</v>
      </c>
      <c r="E9" s="3" t="s">
        <v>4</v>
      </c>
      <c r="F9" s="10">
        <v>26886167</v>
      </c>
      <c r="G9" s="10">
        <v>25911283</v>
      </c>
    </row>
    <row r="10" spans="4:7" x14ac:dyDescent="0.35">
      <c r="D10" s="118" t="s">
        <v>261</v>
      </c>
      <c r="E10" s="119"/>
      <c r="F10" s="9">
        <v>27935167</v>
      </c>
      <c r="G10" s="9">
        <v>26670612</v>
      </c>
    </row>
    <row r="12" spans="4:7" x14ac:dyDescent="0.35">
      <c r="D12" s="118" t="s">
        <v>265</v>
      </c>
      <c r="E12" s="120"/>
      <c r="F12" s="119"/>
      <c r="G12" s="9">
        <f>+G10</f>
        <v>26670612</v>
      </c>
    </row>
  </sheetData>
  <mergeCells count="5">
    <mergeCell ref="D2:G2"/>
    <mergeCell ref="D3:G3"/>
    <mergeCell ref="D4:G4"/>
    <mergeCell ref="D10:E10"/>
    <mergeCell ref="D12:F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17"/>
  <sheetViews>
    <sheetView showGridLines="0" topLeftCell="A7" workbookViewId="0">
      <selection activeCell="E7" sqref="E7"/>
    </sheetView>
  </sheetViews>
  <sheetFormatPr baseColWidth="10" defaultRowHeight="14.5" x14ac:dyDescent="0.35"/>
  <cols>
    <col min="4" max="4" width="12.54296875" customWidth="1"/>
    <col min="7" max="7" width="12.54296875" customWidth="1"/>
    <col min="8" max="8" width="11.453125" style="7"/>
    <col min="10" max="10" width="31.453125" customWidth="1"/>
    <col min="11" max="12" width="15.81640625" style="8" bestFit="1" customWidth="1"/>
  </cols>
  <sheetData>
    <row r="3" spans="2:12" x14ac:dyDescent="0.35">
      <c r="C3" s="117" t="s">
        <v>259</v>
      </c>
      <c r="D3" s="117"/>
      <c r="E3" s="117"/>
      <c r="F3" s="117"/>
      <c r="G3" s="117"/>
      <c r="H3" s="117"/>
      <c r="I3" s="117"/>
      <c r="J3" s="117"/>
      <c r="K3" s="117"/>
    </row>
    <row r="4" spans="2:12" x14ac:dyDescent="0.35">
      <c r="C4" s="117" t="s">
        <v>260</v>
      </c>
      <c r="D4" s="117"/>
      <c r="E4" s="117"/>
      <c r="F4" s="117"/>
      <c r="G4" s="117"/>
      <c r="H4" s="117"/>
      <c r="I4" s="117"/>
      <c r="J4" s="117"/>
      <c r="K4" s="117"/>
    </row>
    <row r="5" spans="2:12" x14ac:dyDescent="0.35">
      <c r="C5" s="117" t="s">
        <v>11</v>
      </c>
      <c r="D5" s="117"/>
      <c r="E5" s="117"/>
      <c r="F5" s="117"/>
      <c r="G5" s="117"/>
      <c r="H5" s="117"/>
      <c r="I5" s="117"/>
      <c r="J5" s="117"/>
      <c r="K5" s="117"/>
    </row>
    <row r="7" spans="2:12" x14ac:dyDescent="0.35">
      <c r="B7" s="1" t="s">
        <v>10</v>
      </c>
      <c r="C7" s="1" t="s">
        <v>0</v>
      </c>
      <c r="D7" s="1" t="s">
        <v>1</v>
      </c>
      <c r="E7" s="1" t="s">
        <v>2</v>
      </c>
      <c r="F7" s="1" t="s">
        <v>3</v>
      </c>
      <c r="G7" s="1" t="s">
        <v>4</v>
      </c>
      <c r="H7" s="2" t="s">
        <v>5</v>
      </c>
      <c r="I7" s="1" t="s">
        <v>6</v>
      </c>
      <c r="J7" s="1" t="s">
        <v>7</v>
      </c>
      <c r="K7" s="9" t="s">
        <v>8</v>
      </c>
      <c r="L7" s="9" t="s">
        <v>9</v>
      </c>
    </row>
    <row r="8" spans="2:12" x14ac:dyDescent="0.35">
      <c r="B8" s="3">
        <f>YEAR(H8)</f>
        <v>2023</v>
      </c>
      <c r="C8" s="3" t="s">
        <v>4</v>
      </c>
      <c r="D8" s="5" t="s">
        <v>13</v>
      </c>
      <c r="E8" s="3" t="s">
        <v>12</v>
      </c>
      <c r="F8" s="3">
        <v>244934</v>
      </c>
      <c r="G8" s="5" t="s">
        <v>13</v>
      </c>
      <c r="H8" s="4">
        <v>45288</v>
      </c>
      <c r="I8" s="3" t="s">
        <v>257</v>
      </c>
      <c r="J8" s="3" t="s">
        <v>258</v>
      </c>
      <c r="K8" s="10">
        <v>136442</v>
      </c>
      <c r="L8" s="10">
        <v>52290</v>
      </c>
    </row>
    <row r="9" spans="2:12" x14ac:dyDescent="0.35">
      <c r="B9" s="3">
        <f t="shared" ref="B9:B72" si="0">YEAR(H9)</f>
        <v>2023</v>
      </c>
      <c r="C9" s="3" t="s">
        <v>4</v>
      </c>
      <c r="D9" s="3" t="s">
        <v>15</v>
      </c>
      <c r="E9" s="3" t="s">
        <v>14</v>
      </c>
      <c r="F9" s="3">
        <v>307422</v>
      </c>
      <c r="G9" s="3" t="s">
        <v>15</v>
      </c>
      <c r="H9" s="4">
        <v>45286</v>
      </c>
      <c r="I9" s="3" t="s">
        <v>257</v>
      </c>
      <c r="J9" s="3" t="s">
        <v>258</v>
      </c>
      <c r="K9" s="10">
        <v>119095</v>
      </c>
      <c r="L9" s="10">
        <v>18451</v>
      </c>
    </row>
    <row r="10" spans="2:12" x14ac:dyDescent="0.35">
      <c r="B10" s="3">
        <f t="shared" si="0"/>
        <v>2023</v>
      </c>
      <c r="C10" s="3" t="s">
        <v>4</v>
      </c>
      <c r="D10" s="3" t="s">
        <v>16</v>
      </c>
      <c r="E10" s="3" t="s">
        <v>14</v>
      </c>
      <c r="F10" s="3">
        <v>307533</v>
      </c>
      <c r="G10" s="3" t="s">
        <v>16</v>
      </c>
      <c r="H10" s="4">
        <v>45287</v>
      </c>
      <c r="I10" s="3">
        <v>890303093</v>
      </c>
      <c r="J10" s="3" t="s">
        <v>258</v>
      </c>
      <c r="K10" s="10">
        <v>114044</v>
      </c>
      <c r="L10" s="10">
        <v>9169</v>
      </c>
    </row>
    <row r="11" spans="2:12" x14ac:dyDescent="0.35">
      <c r="B11" s="3">
        <f t="shared" si="0"/>
        <v>2023</v>
      </c>
      <c r="C11" s="3" t="s">
        <v>4</v>
      </c>
      <c r="D11" s="3" t="s">
        <v>17</v>
      </c>
      <c r="E11" s="3" t="s">
        <v>14</v>
      </c>
      <c r="F11" s="3">
        <v>307543</v>
      </c>
      <c r="G11" s="3" t="s">
        <v>17</v>
      </c>
      <c r="H11" s="4">
        <v>45287</v>
      </c>
      <c r="I11" s="3" t="s">
        <v>257</v>
      </c>
      <c r="J11" s="3" t="s">
        <v>258</v>
      </c>
      <c r="K11" s="10">
        <v>524175</v>
      </c>
      <c r="L11" s="10">
        <v>524175</v>
      </c>
    </row>
    <row r="12" spans="2:12" x14ac:dyDescent="0.35">
      <c r="B12" s="3">
        <f t="shared" si="0"/>
        <v>2023</v>
      </c>
      <c r="C12" s="3" t="s">
        <v>4</v>
      </c>
      <c r="D12" s="3" t="s">
        <v>18</v>
      </c>
      <c r="E12" s="3" t="s">
        <v>14</v>
      </c>
      <c r="F12" s="3">
        <v>307545</v>
      </c>
      <c r="G12" s="3" t="s">
        <v>18</v>
      </c>
      <c r="H12" s="4">
        <v>45287</v>
      </c>
      <c r="I12" s="3" t="s">
        <v>257</v>
      </c>
      <c r="J12" s="3" t="s">
        <v>258</v>
      </c>
      <c r="K12" s="10">
        <v>155244</v>
      </c>
      <c r="L12" s="10">
        <v>155244</v>
      </c>
    </row>
    <row r="13" spans="2:12" x14ac:dyDescent="0.35">
      <c r="B13" s="3">
        <f t="shared" si="0"/>
        <v>2024</v>
      </c>
      <c r="C13" s="3" t="s">
        <v>4</v>
      </c>
      <c r="D13" s="3" t="s">
        <v>19</v>
      </c>
      <c r="E13" s="3" t="s">
        <v>12</v>
      </c>
      <c r="F13" s="3">
        <v>245794</v>
      </c>
      <c r="G13" s="3" t="s">
        <v>19</v>
      </c>
      <c r="H13" s="4">
        <v>45307</v>
      </c>
      <c r="I13" s="3" t="s">
        <v>257</v>
      </c>
      <c r="J13" s="3" t="s">
        <v>258</v>
      </c>
      <c r="K13" s="10">
        <v>263660</v>
      </c>
      <c r="L13" s="10">
        <v>259160</v>
      </c>
    </row>
    <row r="14" spans="2:12" x14ac:dyDescent="0.35">
      <c r="B14" s="3">
        <f t="shared" si="0"/>
        <v>2024</v>
      </c>
      <c r="C14" s="3" t="s">
        <v>4</v>
      </c>
      <c r="D14" s="3" t="s">
        <v>20</v>
      </c>
      <c r="E14" s="3" t="s">
        <v>12</v>
      </c>
      <c r="F14" s="3">
        <v>246620</v>
      </c>
      <c r="G14" s="3" t="s">
        <v>20</v>
      </c>
      <c r="H14" s="4">
        <v>45321</v>
      </c>
      <c r="I14" s="3" t="s">
        <v>257</v>
      </c>
      <c r="J14" s="3" t="s">
        <v>258</v>
      </c>
      <c r="K14" s="10">
        <v>556616</v>
      </c>
      <c r="L14" s="10">
        <v>556616</v>
      </c>
    </row>
    <row r="15" spans="2:12" x14ac:dyDescent="0.35">
      <c r="B15" s="3">
        <f t="shared" si="0"/>
        <v>2024</v>
      </c>
      <c r="C15" s="3" t="s">
        <v>4</v>
      </c>
      <c r="D15" s="3" t="s">
        <v>22</v>
      </c>
      <c r="E15" s="3" t="s">
        <v>21</v>
      </c>
      <c r="F15" s="3">
        <v>239357</v>
      </c>
      <c r="G15" s="3" t="s">
        <v>22</v>
      </c>
      <c r="H15" s="4">
        <v>45309</v>
      </c>
      <c r="I15" s="3" t="s">
        <v>257</v>
      </c>
      <c r="J15" s="3" t="s">
        <v>258</v>
      </c>
      <c r="K15" s="10">
        <v>489504</v>
      </c>
      <c r="L15" s="10">
        <v>489504</v>
      </c>
    </row>
    <row r="16" spans="2:12" x14ac:dyDescent="0.35">
      <c r="B16" s="3">
        <f t="shared" si="0"/>
        <v>2024</v>
      </c>
      <c r="C16" s="3" t="s">
        <v>4</v>
      </c>
      <c r="D16" s="3" t="s">
        <v>23</v>
      </c>
      <c r="E16" s="3" t="s">
        <v>14</v>
      </c>
      <c r="F16" s="3">
        <v>309113</v>
      </c>
      <c r="G16" s="3" t="s">
        <v>23</v>
      </c>
      <c r="H16" s="4">
        <v>45305</v>
      </c>
      <c r="I16" s="3" t="s">
        <v>257</v>
      </c>
      <c r="J16" s="3" t="s">
        <v>258</v>
      </c>
      <c r="K16" s="10">
        <v>209160</v>
      </c>
      <c r="L16" s="10">
        <v>204660</v>
      </c>
    </row>
    <row r="17" spans="2:12" x14ac:dyDescent="0.35">
      <c r="B17" s="3">
        <f t="shared" si="0"/>
        <v>2024</v>
      </c>
      <c r="C17" s="3" t="s">
        <v>4</v>
      </c>
      <c r="D17" s="3" t="s">
        <v>24</v>
      </c>
      <c r="E17" s="3" t="s">
        <v>14</v>
      </c>
      <c r="F17" s="3">
        <v>309651</v>
      </c>
      <c r="G17" s="3" t="s">
        <v>24</v>
      </c>
      <c r="H17" s="4">
        <v>45310</v>
      </c>
      <c r="I17" s="3" t="s">
        <v>257</v>
      </c>
      <c r="J17" s="3" t="s">
        <v>258</v>
      </c>
      <c r="K17" s="10">
        <v>99406</v>
      </c>
      <c r="L17" s="10">
        <v>99406</v>
      </c>
    </row>
    <row r="18" spans="2:12" x14ac:dyDescent="0.35">
      <c r="B18" s="3">
        <f t="shared" si="0"/>
        <v>2024</v>
      </c>
      <c r="C18" s="3" t="s">
        <v>4</v>
      </c>
      <c r="D18" s="3" t="s">
        <v>25</v>
      </c>
      <c r="E18" s="3" t="s">
        <v>12</v>
      </c>
      <c r="F18" s="3">
        <v>247397</v>
      </c>
      <c r="G18" s="3" t="s">
        <v>25</v>
      </c>
      <c r="H18" s="4">
        <v>45335</v>
      </c>
      <c r="I18" s="3" t="s">
        <v>257</v>
      </c>
      <c r="J18" s="3" t="s">
        <v>258</v>
      </c>
      <c r="K18" s="10">
        <v>51540</v>
      </c>
      <c r="L18" s="10">
        <v>47040</v>
      </c>
    </row>
    <row r="19" spans="2:12" x14ac:dyDescent="0.35">
      <c r="B19" s="3">
        <f t="shared" si="0"/>
        <v>2024</v>
      </c>
      <c r="C19" s="3" t="s">
        <v>4</v>
      </c>
      <c r="D19" s="3" t="s">
        <v>26</v>
      </c>
      <c r="E19" s="3" t="s">
        <v>12</v>
      </c>
      <c r="F19" s="3">
        <v>247472</v>
      </c>
      <c r="G19" s="3" t="s">
        <v>26</v>
      </c>
      <c r="H19" s="4">
        <v>45336</v>
      </c>
      <c r="I19" s="3" t="s">
        <v>257</v>
      </c>
      <c r="J19" s="3" t="s">
        <v>258</v>
      </c>
      <c r="K19" s="10">
        <v>52290</v>
      </c>
      <c r="L19" s="10">
        <v>52290</v>
      </c>
    </row>
    <row r="20" spans="2:12" x14ac:dyDescent="0.35">
      <c r="B20" s="3">
        <f t="shared" si="0"/>
        <v>2024</v>
      </c>
      <c r="C20" s="3" t="s">
        <v>4</v>
      </c>
      <c r="D20" s="3" t="s">
        <v>27</v>
      </c>
      <c r="E20" s="3" t="s">
        <v>12</v>
      </c>
      <c r="F20" s="3">
        <v>247624</v>
      </c>
      <c r="G20" s="3" t="s">
        <v>27</v>
      </c>
      <c r="H20" s="4">
        <v>45338</v>
      </c>
      <c r="I20" s="3" t="s">
        <v>257</v>
      </c>
      <c r="J20" s="3" t="s">
        <v>258</v>
      </c>
      <c r="K20" s="10">
        <v>263660</v>
      </c>
      <c r="L20" s="10">
        <v>263660</v>
      </c>
    </row>
    <row r="21" spans="2:12" x14ac:dyDescent="0.35">
      <c r="B21" s="3">
        <f t="shared" si="0"/>
        <v>2024</v>
      </c>
      <c r="C21" s="3" t="s">
        <v>4</v>
      </c>
      <c r="D21" s="3" t="s">
        <v>28</v>
      </c>
      <c r="E21" s="3" t="s">
        <v>12</v>
      </c>
      <c r="F21" s="3">
        <v>248030</v>
      </c>
      <c r="G21" s="3" t="s">
        <v>28</v>
      </c>
      <c r="H21" s="4">
        <v>45345</v>
      </c>
      <c r="I21" s="3" t="s">
        <v>257</v>
      </c>
      <c r="J21" s="3" t="s">
        <v>258</v>
      </c>
      <c r="K21" s="10">
        <v>51540</v>
      </c>
      <c r="L21" s="10">
        <v>47040</v>
      </c>
    </row>
    <row r="22" spans="2:12" x14ac:dyDescent="0.35">
      <c r="B22" s="3">
        <f t="shared" si="0"/>
        <v>2024</v>
      </c>
      <c r="C22" s="3" t="s">
        <v>4</v>
      </c>
      <c r="D22" s="3" t="s">
        <v>29</v>
      </c>
      <c r="E22" s="3" t="s">
        <v>12</v>
      </c>
      <c r="F22" s="3">
        <v>248370</v>
      </c>
      <c r="G22" s="3" t="s">
        <v>29</v>
      </c>
      <c r="H22" s="4">
        <v>45351</v>
      </c>
      <c r="I22" s="3" t="s">
        <v>257</v>
      </c>
      <c r="J22" s="3" t="s">
        <v>258</v>
      </c>
      <c r="K22" s="10">
        <v>556616</v>
      </c>
      <c r="L22" s="10">
        <v>508916</v>
      </c>
    </row>
    <row r="23" spans="2:12" x14ac:dyDescent="0.35">
      <c r="B23" s="3">
        <f t="shared" si="0"/>
        <v>2024</v>
      </c>
      <c r="C23" s="3" t="s">
        <v>4</v>
      </c>
      <c r="D23" s="3" t="s">
        <v>30</v>
      </c>
      <c r="E23" s="3" t="s">
        <v>21</v>
      </c>
      <c r="F23" s="3">
        <v>240149</v>
      </c>
      <c r="G23" s="3" t="s">
        <v>30</v>
      </c>
      <c r="H23" s="4">
        <v>45337</v>
      </c>
      <c r="I23" s="3" t="s">
        <v>257</v>
      </c>
      <c r="J23" s="3" t="s">
        <v>258</v>
      </c>
      <c r="K23" s="10">
        <v>127830</v>
      </c>
      <c r="L23" s="10">
        <v>113130</v>
      </c>
    </row>
    <row r="24" spans="2:12" x14ac:dyDescent="0.35">
      <c r="B24" s="3">
        <f t="shared" si="0"/>
        <v>2024</v>
      </c>
      <c r="C24" s="3" t="s">
        <v>4</v>
      </c>
      <c r="D24" s="3" t="s">
        <v>229</v>
      </c>
      <c r="E24" s="3" t="s">
        <v>31</v>
      </c>
      <c r="F24" s="3">
        <v>1705</v>
      </c>
      <c r="G24" s="3" t="s">
        <v>32</v>
      </c>
      <c r="H24" s="4">
        <v>45348</v>
      </c>
      <c r="I24" s="3" t="s">
        <v>257</v>
      </c>
      <c r="J24" s="3" t="s">
        <v>258</v>
      </c>
      <c r="K24" s="10">
        <v>52290</v>
      </c>
      <c r="L24" s="10">
        <v>52290</v>
      </c>
    </row>
    <row r="25" spans="2:12" x14ac:dyDescent="0.35">
      <c r="B25" s="3">
        <f t="shared" si="0"/>
        <v>2024</v>
      </c>
      <c r="C25" s="3" t="s">
        <v>4</v>
      </c>
      <c r="D25" s="3" t="s">
        <v>230</v>
      </c>
      <c r="E25" s="3" t="s">
        <v>31</v>
      </c>
      <c r="F25" s="3">
        <v>1743</v>
      </c>
      <c r="G25" s="3" t="s">
        <v>33</v>
      </c>
      <c r="H25" s="4">
        <v>45349</v>
      </c>
      <c r="I25" s="3" t="s">
        <v>257</v>
      </c>
      <c r="J25" s="3" t="s">
        <v>258</v>
      </c>
      <c r="K25" s="10">
        <v>52290</v>
      </c>
      <c r="L25" s="10">
        <v>47790</v>
      </c>
    </row>
    <row r="26" spans="2:12" x14ac:dyDescent="0.35">
      <c r="B26" s="3">
        <f t="shared" si="0"/>
        <v>2024</v>
      </c>
      <c r="C26" s="3" t="s">
        <v>4</v>
      </c>
      <c r="D26" s="3" t="s">
        <v>35</v>
      </c>
      <c r="E26" s="3" t="s">
        <v>34</v>
      </c>
      <c r="F26" s="3">
        <v>218971</v>
      </c>
      <c r="G26" s="3" t="s">
        <v>35</v>
      </c>
      <c r="H26" s="4">
        <v>45347</v>
      </c>
      <c r="I26" s="3" t="s">
        <v>257</v>
      </c>
      <c r="J26" s="3" t="s">
        <v>258</v>
      </c>
      <c r="K26" s="10">
        <v>489504</v>
      </c>
      <c r="L26" s="10">
        <v>489504</v>
      </c>
    </row>
    <row r="27" spans="2:12" x14ac:dyDescent="0.35">
      <c r="B27" s="3">
        <f t="shared" si="0"/>
        <v>2024</v>
      </c>
      <c r="C27" s="3" t="s">
        <v>4</v>
      </c>
      <c r="D27" s="3" t="s">
        <v>37</v>
      </c>
      <c r="E27" s="3" t="s">
        <v>36</v>
      </c>
      <c r="F27" s="3">
        <v>274496</v>
      </c>
      <c r="G27" s="3" t="s">
        <v>37</v>
      </c>
      <c r="H27" s="4">
        <v>45341</v>
      </c>
      <c r="I27" s="3" t="s">
        <v>257</v>
      </c>
      <c r="J27" s="3" t="s">
        <v>258</v>
      </c>
      <c r="K27" s="10">
        <v>52290</v>
      </c>
      <c r="L27" s="10">
        <v>47790</v>
      </c>
    </row>
    <row r="28" spans="2:12" x14ac:dyDescent="0.35">
      <c r="B28" s="3">
        <f t="shared" si="0"/>
        <v>2024</v>
      </c>
      <c r="C28" s="3" t="s">
        <v>4</v>
      </c>
      <c r="D28" s="3" t="s">
        <v>38</v>
      </c>
      <c r="E28" s="3" t="s">
        <v>14</v>
      </c>
      <c r="F28" s="3">
        <v>312875</v>
      </c>
      <c r="G28" s="3" t="s">
        <v>38</v>
      </c>
      <c r="H28" s="4">
        <v>45338</v>
      </c>
      <c r="I28" s="3" t="s">
        <v>257</v>
      </c>
      <c r="J28" s="3" t="s">
        <v>258</v>
      </c>
      <c r="K28" s="10">
        <v>83726</v>
      </c>
      <c r="L28" s="10">
        <v>79226</v>
      </c>
    </row>
    <row r="29" spans="2:12" x14ac:dyDescent="0.35">
      <c r="B29" s="3">
        <f t="shared" si="0"/>
        <v>2024</v>
      </c>
      <c r="C29" s="3" t="s">
        <v>4</v>
      </c>
      <c r="D29" s="3" t="s">
        <v>39</v>
      </c>
      <c r="E29" s="3" t="s">
        <v>14</v>
      </c>
      <c r="F29" s="3">
        <v>313160</v>
      </c>
      <c r="G29" s="3" t="s">
        <v>39</v>
      </c>
      <c r="H29" s="4">
        <v>45342</v>
      </c>
      <c r="I29" s="3" t="s">
        <v>257</v>
      </c>
      <c r="J29" s="3" t="s">
        <v>258</v>
      </c>
      <c r="K29" s="10">
        <v>1443214</v>
      </c>
      <c r="L29" s="10">
        <v>1277239</v>
      </c>
    </row>
    <row r="30" spans="2:12" x14ac:dyDescent="0.35">
      <c r="B30" s="3">
        <f t="shared" si="0"/>
        <v>2024</v>
      </c>
      <c r="C30" s="3" t="s">
        <v>4</v>
      </c>
      <c r="D30" s="3" t="s">
        <v>40</v>
      </c>
      <c r="E30" s="3" t="s">
        <v>12</v>
      </c>
      <c r="F30" s="3">
        <v>248498</v>
      </c>
      <c r="G30" s="3" t="s">
        <v>40</v>
      </c>
      <c r="H30" s="4">
        <v>45355</v>
      </c>
      <c r="I30" s="3" t="s">
        <v>257</v>
      </c>
      <c r="J30" s="3" t="s">
        <v>258</v>
      </c>
      <c r="K30" s="10">
        <v>52290</v>
      </c>
      <c r="L30" s="10">
        <v>47790</v>
      </c>
    </row>
    <row r="31" spans="2:12" x14ac:dyDescent="0.35">
      <c r="B31" s="3">
        <f t="shared" si="0"/>
        <v>2024</v>
      </c>
      <c r="C31" s="3" t="s">
        <v>4</v>
      </c>
      <c r="D31" s="3" t="s">
        <v>41</v>
      </c>
      <c r="E31" s="3" t="s">
        <v>12</v>
      </c>
      <c r="F31" s="3">
        <v>248759</v>
      </c>
      <c r="G31" s="3" t="s">
        <v>41</v>
      </c>
      <c r="H31" s="4">
        <v>45360</v>
      </c>
      <c r="I31" s="3" t="s">
        <v>257</v>
      </c>
      <c r="J31" s="3" t="s">
        <v>258</v>
      </c>
      <c r="K31" s="10">
        <v>556616</v>
      </c>
      <c r="L31" s="10">
        <v>552116</v>
      </c>
    </row>
    <row r="32" spans="2:12" x14ac:dyDescent="0.35">
      <c r="B32" s="3">
        <f t="shared" si="0"/>
        <v>2024</v>
      </c>
      <c r="C32" s="3" t="s">
        <v>4</v>
      </c>
      <c r="D32" s="3" t="s">
        <v>231</v>
      </c>
      <c r="E32" s="3" t="s">
        <v>31</v>
      </c>
      <c r="F32" s="3">
        <v>2082</v>
      </c>
      <c r="G32" s="3" t="s">
        <v>42</v>
      </c>
      <c r="H32" s="4">
        <v>45371</v>
      </c>
      <c r="I32" s="3" t="s">
        <v>257</v>
      </c>
      <c r="J32" s="3" t="s">
        <v>258</v>
      </c>
      <c r="K32" s="10">
        <v>33036</v>
      </c>
      <c r="L32" s="10">
        <v>33036</v>
      </c>
    </row>
    <row r="33" spans="2:12" x14ac:dyDescent="0.35">
      <c r="B33" s="3">
        <f t="shared" si="0"/>
        <v>2024</v>
      </c>
      <c r="C33" s="3" t="s">
        <v>4</v>
      </c>
      <c r="D33" s="3" t="s">
        <v>232</v>
      </c>
      <c r="E33" s="3" t="s">
        <v>43</v>
      </c>
      <c r="F33" s="3">
        <v>1434</v>
      </c>
      <c r="G33" s="3" t="s">
        <v>44</v>
      </c>
      <c r="H33" s="4">
        <v>45356</v>
      </c>
      <c r="I33" s="3" t="s">
        <v>257</v>
      </c>
      <c r="J33" s="3" t="s">
        <v>258</v>
      </c>
      <c r="K33" s="10">
        <v>158683</v>
      </c>
      <c r="L33" s="10">
        <v>7465</v>
      </c>
    </row>
    <row r="34" spans="2:12" x14ac:dyDescent="0.35">
      <c r="B34" s="3">
        <f t="shared" si="0"/>
        <v>2024</v>
      </c>
      <c r="C34" s="3" t="s">
        <v>4</v>
      </c>
      <c r="D34" s="3" t="s">
        <v>45</v>
      </c>
      <c r="E34" s="3" t="s">
        <v>36</v>
      </c>
      <c r="F34" s="3">
        <v>275480</v>
      </c>
      <c r="G34" s="3" t="s">
        <v>45</v>
      </c>
      <c r="H34" s="4">
        <v>45357</v>
      </c>
      <c r="I34" s="3" t="s">
        <v>257</v>
      </c>
      <c r="J34" s="3" t="s">
        <v>258</v>
      </c>
      <c r="K34" s="10">
        <v>52290</v>
      </c>
      <c r="L34" s="10">
        <v>47790</v>
      </c>
    </row>
    <row r="35" spans="2:12" x14ac:dyDescent="0.35">
      <c r="B35" s="3">
        <f t="shared" si="0"/>
        <v>2024</v>
      </c>
      <c r="C35" s="3" t="s">
        <v>4</v>
      </c>
      <c r="D35" s="3" t="s">
        <v>46</v>
      </c>
      <c r="E35" s="3" t="s">
        <v>14</v>
      </c>
      <c r="F35" s="3">
        <v>314473</v>
      </c>
      <c r="G35" s="3" t="s">
        <v>46</v>
      </c>
      <c r="H35" s="4">
        <v>45355</v>
      </c>
      <c r="I35" s="3" t="s">
        <v>257</v>
      </c>
      <c r="J35" s="3" t="s">
        <v>258</v>
      </c>
      <c r="K35" s="10">
        <v>524175</v>
      </c>
      <c r="L35" s="10">
        <v>463895</v>
      </c>
    </row>
    <row r="36" spans="2:12" x14ac:dyDescent="0.35">
      <c r="B36" s="3">
        <f t="shared" si="0"/>
        <v>2024</v>
      </c>
      <c r="C36" s="3" t="s">
        <v>4</v>
      </c>
      <c r="D36" s="3" t="s">
        <v>47</v>
      </c>
      <c r="E36" s="3" t="s">
        <v>14</v>
      </c>
      <c r="F36" s="3">
        <v>314987</v>
      </c>
      <c r="G36" s="3" t="s">
        <v>47</v>
      </c>
      <c r="H36" s="4">
        <v>45360</v>
      </c>
      <c r="I36" s="3" t="s">
        <v>257</v>
      </c>
      <c r="J36" s="3" t="s">
        <v>258</v>
      </c>
      <c r="K36" s="10">
        <v>51540</v>
      </c>
      <c r="L36" s="10">
        <v>47040</v>
      </c>
    </row>
    <row r="37" spans="2:12" x14ac:dyDescent="0.35">
      <c r="B37" s="3">
        <f t="shared" si="0"/>
        <v>2024</v>
      </c>
      <c r="C37" s="3" t="s">
        <v>4</v>
      </c>
      <c r="D37" s="3" t="s">
        <v>48</v>
      </c>
      <c r="E37" s="3" t="s">
        <v>12</v>
      </c>
      <c r="F37" s="3">
        <v>250221</v>
      </c>
      <c r="G37" s="3" t="s">
        <v>48</v>
      </c>
      <c r="H37" s="4">
        <v>45387</v>
      </c>
      <c r="I37" s="3" t="s">
        <v>257</v>
      </c>
      <c r="J37" s="3" t="s">
        <v>258</v>
      </c>
      <c r="K37" s="10">
        <v>51268</v>
      </c>
      <c r="L37" s="10">
        <v>51268</v>
      </c>
    </row>
    <row r="38" spans="2:12" x14ac:dyDescent="0.35">
      <c r="B38" s="3">
        <f t="shared" si="0"/>
        <v>2024</v>
      </c>
      <c r="C38" s="3" t="s">
        <v>4</v>
      </c>
      <c r="D38" s="3" t="s">
        <v>49</v>
      </c>
      <c r="E38" s="3" t="s">
        <v>12</v>
      </c>
      <c r="F38" s="3">
        <v>250715</v>
      </c>
      <c r="G38" s="3" t="s">
        <v>49</v>
      </c>
      <c r="H38" s="4">
        <v>45397</v>
      </c>
      <c r="I38" s="3" t="s">
        <v>257</v>
      </c>
      <c r="J38" s="3" t="s">
        <v>258</v>
      </c>
      <c r="K38" s="10">
        <v>52290</v>
      </c>
      <c r="L38" s="10">
        <v>52290</v>
      </c>
    </row>
    <row r="39" spans="2:12" x14ac:dyDescent="0.35">
      <c r="B39" s="3">
        <f t="shared" si="0"/>
        <v>2024</v>
      </c>
      <c r="C39" s="3" t="s">
        <v>4</v>
      </c>
      <c r="D39" s="3" t="s">
        <v>50</v>
      </c>
      <c r="E39" s="3" t="s">
        <v>12</v>
      </c>
      <c r="F39" s="3">
        <v>250716</v>
      </c>
      <c r="G39" s="3" t="s">
        <v>50</v>
      </c>
      <c r="H39" s="4">
        <v>45397</v>
      </c>
      <c r="I39" s="3" t="s">
        <v>257</v>
      </c>
      <c r="J39" s="3" t="s">
        <v>258</v>
      </c>
      <c r="K39" s="10">
        <v>51540</v>
      </c>
      <c r="L39" s="10">
        <v>51540</v>
      </c>
    </row>
    <row r="40" spans="2:12" x14ac:dyDescent="0.35">
      <c r="B40" s="3">
        <f t="shared" si="0"/>
        <v>2024</v>
      </c>
      <c r="C40" s="3" t="s">
        <v>4</v>
      </c>
      <c r="D40" s="3" t="s">
        <v>51</v>
      </c>
      <c r="E40" s="3" t="s">
        <v>12</v>
      </c>
      <c r="F40" s="3">
        <v>250743</v>
      </c>
      <c r="G40" s="3" t="s">
        <v>51</v>
      </c>
      <c r="H40" s="4">
        <v>45397</v>
      </c>
      <c r="I40" s="3" t="s">
        <v>257</v>
      </c>
      <c r="J40" s="3" t="s">
        <v>258</v>
      </c>
      <c r="K40" s="10">
        <v>52290</v>
      </c>
      <c r="L40" s="10">
        <v>52290</v>
      </c>
    </row>
    <row r="41" spans="2:12" x14ac:dyDescent="0.35">
      <c r="B41" s="3">
        <f t="shared" si="0"/>
        <v>2024</v>
      </c>
      <c r="C41" s="3" t="s">
        <v>4</v>
      </c>
      <c r="D41" s="3" t="s">
        <v>52</v>
      </c>
      <c r="E41" s="3" t="s">
        <v>12</v>
      </c>
      <c r="F41" s="3">
        <v>250849</v>
      </c>
      <c r="G41" s="3" t="s">
        <v>52</v>
      </c>
      <c r="H41" s="4">
        <v>45398</v>
      </c>
      <c r="I41" s="3" t="s">
        <v>257</v>
      </c>
      <c r="J41" s="3" t="s">
        <v>258</v>
      </c>
      <c r="K41" s="10">
        <v>52290</v>
      </c>
      <c r="L41" s="10">
        <v>52290</v>
      </c>
    </row>
    <row r="42" spans="2:12" x14ac:dyDescent="0.35">
      <c r="B42" s="3">
        <f t="shared" si="0"/>
        <v>2024</v>
      </c>
      <c r="C42" s="3" t="s">
        <v>4</v>
      </c>
      <c r="D42" s="3" t="s">
        <v>53</v>
      </c>
      <c r="E42" s="3" t="s">
        <v>12</v>
      </c>
      <c r="F42" s="3">
        <v>250899</v>
      </c>
      <c r="G42" s="3" t="s">
        <v>53</v>
      </c>
      <c r="H42" s="4">
        <v>45398</v>
      </c>
      <c r="I42" s="3" t="s">
        <v>257</v>
      </c>
      <c r="J42" s="3" t="s">
        <v>258</v>
      </c>
      <c r="K42" s="10">
        <v>52290</v>
      </c>
      <c r="L42" s="10">
        <v>52290</v>
      </c>
    </row>
    <row r="43" spans="2:12" x14ac:dyDescent="0.35">
      <c r="B43" s="3">
        <f t="shared" si="0"/>
        <v>2024</v>
      </c>
      <c r="C43" s="3" t="s">
        <v>4</v>
      </c>
      <c r="D43" s="3" t="s">
        <v>54</v>
      </c>
      <c r="E43" s="3" t="s">
        <v>12</v>
      </c>
      <c r="F43" s="3">
        <v>250902</v>
      </c>
      <c r="G43" s="3" t="s">
        <v>54</v>
      </c>
      <c r="H43" s="4">
        <v>45398</v>
      </c>
      <c r="I43" s="3" t="s">
        <v>257</v>
      </c>
      <c r="J43" s="3" t="s">
        <v>258</v>
      </c>
      <c r="K43" s="10">
        <v>51540</v>
      </c>
      <c r="L43" s="10">
        <v>51540</v>
      </c>
    </row>
    <row r="44" spans="2:12" x14ac:dyDescent="0.35">
      <c r="B44" s="3">
        <f t="shared" si="0"/>
        <v>2024</v>
      </c>
      <c r="C44" s="3" t="s">
        <v>4</v>
      </c>
      <c r="D44" s="3" t="s">
        <v>55</v>
      </c>
      <c r="E44" s="3" t="s">
        <v>12</v>
      </c>
      <c r="F44" s="3">
        <v>250928</v>
      </c>
      <c r="G44" s="3" t="s">
        <v>55</v>
      </c>
      <c r="H44" s="4">
        <v>45399</v>
      </c>
      <c r="I44" s="3" t="s">
        <v>257</v>
      </c>
      <c r="J44" s="3" t="s">
        <v>258</v>
      </c>
      <c r="K44" s="10">
        <v>52290</v>
      </c>
      <c r="L44" s="10">
        <v>52290</v>
      </c>
    </row>
    <row r="45" spans="2:12" x14ac:dyDescent="0.35">
      <c r="B45" s="3">
        <f t="shared" si="0"/>
        <v>2024</v>
      </c>
      <c r="C45" s="3" t="s">
        <v>4</v>
      </c>
      <c r="D45" s="3" t="s">
        <v>56</v>
      </c>
      <c r="E45" s="3" t="s">
        <v>12</v>
      </c>
      <c r="F45" s="3">
        <v>250933</v>
      </c>
      <c r="G45" s="3" t="s">
        <v>56</v>
      </c>
      <c r="H45" s="4">
        <v>45399</v>
      </c>
      <c r="I45" s="3" t="s">
        <v>257</v>
      </c>
      <c r="J45" s="3" t="s">
        <v>258</v>
      </c>
      <c r="K45" s="10">
        <v>52290</v>
      </c>
      <c r="L45" s="10">
        <v>52290</v>
      </c>
    </row>
    <row r="46" spans="2:12" x14ac:dyDescent="0.35">
      <c r="B46" s="3">
        <f t="shared" si="0"/>
        <v>2024</v>
      </c>
      <c r="C46" s="3" t="s">
        <v>4</v>
      </c>
      <c r="D46" s="3" t="s">
        <v>57</v>
      </c>
      <c r="E46" s="3" t="s">
        <v>12</v>
      </c>
      <c r="F46" s="3">
        <v>251023</v>
      </c>
      <c r="G46" s="3" t="s">
        <v>57</v>
      </c>
      <c r="H46" s="4">
        <v>45399</v>
      </c>
      <c r="I46" s="3" t="s">
        <v>257</v>
      </c>
      <c r="J46" s="3" t="s">
        <v>258</v>
      </c>
      <c r="K46" s="10">
        <v>104580</v>
      </c>
      <c r="L46" s="10">
        <v>104580</v>
      </c>
    </row>
    <row r="47" spans="2:12" x14ac:dyDescent="0.35">
      <c r="B47" s="3">
        <f t="shared" si="0"/>
        <v>2024</v>
      </c>
      <c r="C47" s="3" t="s">
        <v>4</v>
      </c>
      <c r="D47" s="3" t="s">
        <v>58</v>
      </c>
      <c r="E47" s="3" t="s">
        <v>12</v>
      </c>
      <c r="F47" s="3">
        <v>251024</v>
      </c>
      <c r="G47" s="3" t="s">
        <v>58</v>
      </c>
      <c r="H47" s="4">
        <v>45399</v>
      </c>
      <c r="I47" s="3" t="s">
        <v>257</v>
      </c>
      <c r="J47" s="3" t="s">
        <v>258</v>
      </c>
      <c r="K47" s="10">
        <v>556616</v>
      </c>
      <c r="L47" s="10">
        <v>556616</v>
      </c>
    </row>
    <row r="48" spans="2:12" x14ac:dyDescent="0.35">
      <c r="B48" s="3">
        <f t="shared" si="0"/>
        <v>2024</v>
      </c>
      <c r="C48" s="3" t="s">
        <v>4</v>
      </c>
      <c r="D48" s="3" t="s">
        <v>59</v>
      </c>
      <c r="E48" s="3" t="s">
        <v>12</v>
      </c>
      <c r="F48" s="3">
        <v>251033</v>
      </c>
      <c r="G48" s="3" t="s">
        <v>59</v>
      </c>
      <c r="H48" s="4">
        <v>45399</v>
      </c>
      <c r="I48" s="3" t="s">
        <v>257</v>
      </c>
      <c r="J48" s="3" t="s">
        <v>258</v>
      </c>
      <c r="K48" s="10">
        <v>51540</v>
      </c>
      <c r="L48" s="10">
        <v>51540</v>
      </c>
    </row>
    <row r="49" spans="2:12" x14ac:dyDescent="0.35">
      <c r="B49" s="3">
        <f t="shared" si="0"/>
        <v>2024</v>
      </c>
      <c r="C49" s="3" t="s">
        <v>4</v>
      </c>
      <c r="D49" s="3" t="s">
        <v>60</v>
      </c>
      <c r="E49" s="3" t="s">
        <v>12</v>
      </c>
      <c r="F49" s="3">
        <v>251047</v>
      </c>
      <c r="G49" s="3" t="s">
        <v>60</v>
      </c>
      <c r="H49" s="4">
        <v>45400</v>
      </c>
      <c r="I49" s="3" t="s">
        <v>257</v>
      </c>
      <c r="J49" s="3" t="s">
        <v>258</v>
      </c>
      <c r="K49" s="10">
        <v>556616</v>
      </c>
      <c r="L49" s="10">
        <v>556616</v>
      </c>
    </row>
    <row r="50" spans="2:12" x14ac:dyDescent="0.35">
      <c r="B50" s="3">
        <f t="shared" si="0"/>
        <v>2024</v>
      </c>
      <c r="C50" s="3" t="s">
        <v>4</v>
      </c>
      <c r="D50" s="3" t="s">
        <v>61</v>
      </c>
      <c r="E50" s="3" t="s">
        <v>12</v>
      </c>
      <c r="F50" s="3">
        <v>251145</v>
      </c>
      <c r="G50" s="3" t="s">
        <v>61</v>
      </c>
      <c r="H50" s="4">
        <v>45401</v>
      </c>
      <c r="I50" s="3" t="s">
        <v>257</v>
      </c>
      <c r="J50" s="3" t="s">
        <v>258</v>
      </c>
      <c r="K50" s="10">
        <v>556616</v>
      </c>
      <c r="L50" s="10">
        <v>552116</v>
      </c>
    </row>
    <row r="51" spans="2:12" x14ac:dyDescent="0.35">
      <c r="B51" s="3">
        <f t="shared" si="0"/>
        <v>2024</v>
      </c>
      <c r="C51" s="3" t="s">
        <v>4</v>
      </c>
      <c r="D51" s="3" t="s">
        <v>62</v>
      </c>
      <c r="E51" s="3" t="s">
        <v>12</v>
      </c>
      <c r="F51" s="3">
        <v>251223</v>
      </c>
      <c r="G51" s="3" t="s">
        <v>62</v>
      </c>
      <c r="H51" s="4">
        <v>45404</v>
      </c>
      <c r="I51" s="3" t="s">
        <v>257</v>
      </c>
      <c r="J51" s="3" t="s">
        <v>258</v>
      </c>
      <c r="K51" s="10">
        <v>52290</v>
      </c>
      <c r="L51" s="10">
        <v>52290</v>
      </c>
    </row>
    <row r="52" spans="2:12" x14ac:dyDescent="0.35">
      <c r="B52" s="3">
        <f t="shared" si="0"/>
        <v>2024</v>
      </c>
      <c r="C52" s="3" t="s">
        <v>4</v>
      </c>
      <c r="D52" s="3" t="s">
        <v>63</v>
      </c>
      <c r="E52" s="3" t="s">
        <v>12</v>
      </c>
      <c r="F52" s="3">
        <v>251231</v>
      </c>
      <c r="G52" s="3" t="s">
        <v>63</v>
      </c>
      <c r="H52" s="4">
        <v>45404</v>
      </c>
      <c r="I52" s="3" t="s">
        <v>257</v>
      </c>
      <c r="J52" s="3" t="s">
        <v>258</v>
      </c>
      <c r="K52" s="10">
        <v>51540</v>
      </c>
      <c r="L52" s="10">
        <v>51540</v>
      </c>
    </row>
    <row r="53" spans="2:12" x14ac:dyDescent="0.35">
      <c r="B53" s="3">
        <f t="shared" si="0"/>
        <v>2024</v>
      </c>
      <c r="C53" s="3" t="s">
        <v>4</v>
      </c>
      <c r="D53" s="3" t="s">
        <v>64</v>
      </c>
      <c r="E53" s="3" t="s">
        <v>12</v>
      </c>
      <c r="F53" s="3">
        <v>251239</v>
      </c>
      <c r="G53" s="3" t="s">
        <v>64</v>
      </c>
      <c r="H53" s="4">
        <v>45404</v>
      </c>
      <c r="I53" s="3" t="s">
        <v>257</v>
      </c>
      <c r="J53" s="3" t="s">
        <v>258</v>
      </c>
      <c r="K53" s="10">
        <v>52290</v>
      </c>
      <c r="L53" s="10">
        <v>52290</v>
      </c>
    </row>
    <row r="54" spans="2:12" x14ac:dyDescent="0.35">
      <c r="B54" s="3">
        <f t="shared" si="0"/>
        <v>2024</v>
      </c>
      <c r="C54" s="3" t="s">
        <v>4</v>
      </c>
      <c r="D54" s="3" t="s">
        <v>65</v>
      </c>
      <c r="E54" s="3" t="s">
        <v>12</v>
      </c>
      <c r="F54" s="3">
        <v>251244</v>
      </c>
      <c r="G54" s="3" t="s">
        <v>65</v>
      </c>
      <c r="H54" s="4">
        <v>45404</v>
      </c>
      <c r="I54" s="3" t="s">
        <v>257</v>
      </c>
      <c r="J54" s="3" t="s">
        <v>258</v>
      </c>
      <c r="K54" s="10">
        <v>51540</v>
      </c>
      <c r="L54" s="10">
        <v>51540</v>
      </c>
    </row>
    <row r="55" spans="2:12" x14ac:dyDescent="0.35">
      <c r="B55" s="3">
        <f t="shared" si="0"/>
        <v>2024</v>
      </c>
      <c r="C55" s="3" t="s">
        <v>4</v>
      </c>
      <c r="D55" s="3" t="s">
        <v>66</v>
      </c>
      <c r="E55" s="3" t="s">
        <v>12</v>
      </c>
      <c r="F55" s="3">
        <v>251454</v>
      </c>
      <c r="G55" s="3" t="s">
        <v>66</v>
      </c>
      <c r="H55" s="4">
        <v>45406</v>
      </c>
      <c r="I55" s="3" t="s">
        <v>257</v>
      </c>
      <c r="J55" s="3" t="s">
        <v>258</v>
      </c>
      <c r="K55" s="10">
        <v>136442</v>
      </c>
      <c r="L55" s="10">
        <v>136442</v>
      </c>
    </row>
    <row r="56" spans="2:12" x14ac:dyDescent="0.35">
      <c r="B56" s="3">
        <f t="shared" si="0"/>
        <v>2024</v>
      </c>
      <c r="C56" s="3" t="s">
        <v>4</v>
      </c>
      <c r="D56" s="3" t="s">
        <v>67</v>
      </c>
      <c r="E56" s="3" t="s">
        <v>12</v>
      </c>
      <c r="F56" s="3">
        <v>251458</v>
      </c>
      <c r="G56" s="3" t="s">
        <v>67</v>
      </c>
      <c r="H56" s="4">
        <v>45406</v>
      </c>
      <c r="I56" s="3" t="s">
        <v>257</v>
      </c>
      <c r="J56" s="3" t="s">
        <v>258</v>
      </c>
      <c r="K56" s="10">
        <v>106393</v>
      </c>
      <c r="L56" s="10">
        <v>106393</v>
      </c>
    </row>
    <row r="57" spans="2:12" x14ac:dyDescent="0.35">
      <c r="B57" s="3">
        <f t="shared" si="0"/>
        <v>2024</v>
      </c>
      <c r="C57" s="3" t="s">
        <v>4</v>
      </c>
      <c r="D57" s="3" t="s">
        <v>68</v>
      </c>
      <c r="E57" s="3" t="s">
        <v>12</v>
      </c>
      <c r="F57" s="3">
        <v>251496</v>
      </c>
      <c r="G57" s="3" t="s">
        <v>68</v>
      </c>
      <c r="H57" s="4">
        <v>45407</v>
      </c>
      <c r="I57" s="3" t="s">
        <v>257</v>
      </c>
      <c r="J57" s="3" t="s">
        <v>258</v>
      </c>
      <c r="K57" s="10">
        <v>51540</v>
      </c>
      <c r="L57" s="10">
        <v>51540</v>
      </c>
    </row>
    <row r="58" spans="2:12" x14ac:dyDescent="0.35">
      <c r="B58" s="3">
        <f t="shared" si="0"/>
        <v>2024</v>
      </c>
      <c r="C58" s="3" t="s">
        <v>4</v>
      </c>
      <c r="D58" s="3" t="s">
        <v>69</v>
      </c>
      <c r="E58" s="3" t="s">
        <v>12</v>
      </c>
      <c r="F58" s="3">
        <v>251545</v>
      </c>
      <c r="G58" s="3" t="s">
        <v>69</v>
      </c>
      <c r="H58" s="4">
        <v>45408</v>
      </c>
      <c r="I58" s="3" t="s">
        <v>257</v>
      </c>
      <c r="J58" s="3" t="s">
        <v>258</v>
      </c>
      <c r="K58" s="10">
        <v>51540</v>
      </c>
      <c r="L58" s="10">
        <v>51540</v>
      </c>
    </row>
    <row r="59" spans="2:12" x14ac:dyDescent="0.35">
      <c r="B59" s="3">
        <f t="shared" si="0"/>
        <v>2024</v>
      </c>
      <c r="C59" s="3" t="s">
        <v>4</v>
      </c>
      <c r="D59" s="3" t="s">
        <v>70</v>
      </c>
      <c r="E59" s="3" t="s">
        <v>12</v>
      </c>
      <c r="F59" s="3">
        <v>251558</v>
      </c>
      <c r="G59" s="3" t="s">
        <v>70</v>
      </c>
      <c r="H59" s="4">
        <v>45408</v>
      </c>
      <c r="I59" s="3" t="s">
        <v>257</v>
      </c>
      <c r="J59" s="3" t="s">
        <v>258</v>
      </c>
      <c r="K59" s="10">
        <v>232722</v>
      </c>
      <c r="L59" s="10">
        <v>232722</v>
      </c>
    </row>
    <row r="60" spans="2:12" x14ac:dyDescent="0.35">
      <c r="B60" s="3">
        <f t="shared" si="0"/>
        <v>2024</v>
      </c>
      <c r="C60" s="3" t="s">
        <v>4</v>
      </c>
      <c r="D60" s="3" t="s">
        <v>71</v>
      </c>
      <c r="E60" s="3" t="s">
        <v>12</v>
      </c>
      <c r="F60" s="3">
        <v>251652</v>
      </c>
      <c r="G60" s="3" t="s">
        <v>71</v>
      </c>
      <c r="H60" s="4">
        <v>45409</v>
      </c>
      <c r="I60" s="3" t="s">
        <v>257</v>
      </c>
      <c r="J60" s="3" t="s">
        <v>258</v>
      </c>
      <c r="K60" s="10">
        <v>52290</v>
      </c>
      <c r="L60" s="10">
        <v>52290</v>
      </c>
    </row>
    <row r="61" spans="2:12" x14ac:dyDescent="0.35">
      <c r="B61" s="3">
        <f t="shared" si="0"/>
        <v>2024</v>
      </c>
      <c r="C61" s="3" t="s">
        <v>4</v>
      </c>
      <c r="D61" s="3" t="s">
        <v>72</v>
      </c>
      <c r="E61" s="3" t="s">
        <v>12</v>
      </c>
      <c r="F61" s="3">
        <v>251664</v>
      </c>
      <c r="G61" s="3" t="s">
        <v>72</v>
      </c>
      <c r="H61" s="4">
        <v>45409</v>
      </c>
      <c r="I61" s="3" t="s">
        <v>257</v>
      </c>
      <c r="J61" s="3" t="s">
        <v>258</v>
      </c>
      <c r="K61" s="10">
        <v>52290</v>
      </c>
      <c r="L61" s="10">
        <v>52290</v>
      </c>
    </row>
    <row r="62" spans="2:12" x14ac:dyDescent="0.35">
      <c r="B62" s="3">
        <f t="shared" si="0"/>
        <v>2024</v>
      </c>
      <c r="C62" s="3" t="s">
        <v>4</v>
      </c>
      <c r="D62" s="3" t="s">
        <v>73</v>
      </c>
      <c r="E62" s="3" t="s">
        <v>12</v>
      </c>
      <c r="F62" s="3">
        <v>251687</v>
      </c>
      <c r="G62" s="3" t="s">
        <v>73</v>
      </c>
      <c r="H62" s="4">
        <v>45411</v>
      </c>
      <c r="I62" s="3" t="s">
        <v>257</v>
      </c>
      <c r="J62" s="3" t="s">
        <v>258</v>
      </c>
      <c r="K62" s="10">
        <v>51268</v>
      </c>
      <c r="L62" s="10">
        <v>51268</v>
      </c>
    </row>
    <row r="63" spans="2:12" x14ac:dyDescent="0.35">
      <c r="B63" s="3">
        <f t="shared" si="0"/>
        <v>2024</v>
      </c>
      <c r="C63" s="3" t="s">
        <v>4</v>
      </c>
      <c r="D63" s="3" t="s">
        <v>74</v>
      </c>
      <c r="E63" s="3" t="s">
        <v>12</v>
      </c>
      <c r="F63" s="3">
        <v>251709</v>
      </c>
      <c r="G63" s="3" t="s">
        <v>74</v>
      </c>
      <c r="H63" s="4">
        <v>45411</v>
      </c>
      <c r="I63" s="3" t="s">
        <v>257</v>
      </c>
      <c r="J63" s="3" t="s">
        <v>258</v>
      </c>
      <c r="K63" s="10">
        <v>556616</v>
      </c>
      <c r="L63" s="10">
        <v>556616</v>
      </c>
    </row>
    <row r="64" spans="2:12" x14ac:dyDescent="0.35">
      <c r="B64" s="3">
        <f t="shared" si="0"/>
        <v>2024</v>
      </c>
      <c r="C64" s="3" t="s">
        <v>4</v>
      </c>
      <c r="D64" s="3" t="s">
        <v>75</v>
      </c>
      <c r="E64" s="3" t="s">
        <v>12</v>
      </c>
      <c r="F64" s="3">
        <v>251722</v>
      </c>
      <c r="G64" s="3" t="s">
        <v>75</v>
      </c>
      <c r="H64" s="4">
        <v>45412</v>
      </c>
      <c r="I64" s="3" t="s">
        <v>257</v>
      </c>
      <c r="J64" s="3" t="s">
        <v>258</v>
      </c>
      <c r="K64" s="10">
        <v>52290</v>
      </c>
      <c r="L64" s="10">
        <v>47790</v>
      </c>
    </row>
    <row r="65" spans="2:12" x14ac:dyDescent="0.35">
      <c r="B65" s="3">
        <f t="shared" si="0"/>
        <v>2024</v>
      </c>
      <c r="C65" s="3" t="s">
        <v>4</v>
      </c>
      <c r="D65" s="3" t="s">
        <v>76</v>
      </c>
      <c r="E65" s="3" t="s">
        <v>12</v>
      </c>
      <c r="F65" s="3">
        <v>251724</v>
      </c>
      <c r="G65" s="3" t="s">
        <v>76</v>
      </c>
      <c r="H65" s="4">
        <v>45412</v>
      </c>
      <c r="I65" s="3" t="s">
        <v>257</v>
      </c>
      <c r="J65" s="3" t="s">
        <v>258</v>
      </c>
      <c r="K65" s="10">
        <v>52290</v>
      </c>
      <c r="L65" s="10">
        <v>52290</v>
      </c>
    </row>
    <row r="66" spans="2:12" x14ac:dyDescent="0.35">
      <c r="B66" s="3">
        <f t="shared" si="0"/>
        <v>2024</v>
      </c>
      <c r="C66" s="3" t="s">
        <v>4</v>
      </c>
      <c r="D66" s="3" t="s">
        <v>77</v>
      </c>
      <c r="E66" s="3" t="s">
        <v>12</v>
      </c>
      <c r="F66" s="3">
        <v>251734</v>
      </c>
      <c r="G66" s="3" t="s">
        <v>77</v>
      </c>
      <c r="H66" s="4">
        <v>45412</v>
      </c>
      <c r="I66" s="3" t="s">
        <v>257</v>
      </c>
      <c r="J66" s="3" t="s">
        <v>258</v>
      </c>
      <c r="K66" s="10">
        <v>51540</v>
      </c>
      <c r="L66" s="10">
        <v>51540</v>
      </c>
    </row>
    <row r="67" spans="2:12" x14ac:dyDescent="0.35">
      <c r="B67" s="3">
        <f t="shared" si="0"/>
        <v>2024</v>
      </c>
      <c r="C67" s="3" t="s">
        <v>4</v>
      </c>
      <c r="D67" s="3" t="s">
        <v>78</v>
      </c>
      <c r="E67" s="3" t="s">
        <v>12</v>
      </c>
      <c r="F67" s="3">
        <v>251802</v>
      </c>
      <c r="G67" s="3" t="s">
        <v>78</v>
      </c>
      <c r="H67" s="4">
        <v>45412</v>
      </c>
      <c r="I67" s="3" t="s">
        <v>257</v>
      </c>
      <c r="J67" s="3" t="s">
        <v>258</v>
      </c>
      <c r="K67" s="10">
        <v>51540</v>
      </c>
      <c r="L67" s="10">
        <v>51540</v>
      </c>
    </row>
    <row r="68" spans="2:12" x14ac:dyDescent="0.35">
      <c r="B68" s="3">
        <f t="shared" si="0"/>
        <v>2024</v>
      </c>
      <c r="C68" s="3" t="s">
        <v>4</v>
      </c>
      <c r="D68" s="3" t="s">
        <v>79</v>
      </c>
      <c r="E68" s="3" t="s">
        <v>21</v>
      </c>
      <c r="F68" s="3">
        <v>241224</v>
      </c>
      <c r="G68" s="3" t="s">
        <v>79</v>
      </c>
      <c r="H68" s="4">
        <v>45386</v>
      </c>
      <c r="I68" s="3" t="s">
        <v>257</v>
      </c>
      <c r="J68" s="3" t="s">
        <v>258</v>
      </c>
      <c r="K68" s="10">
        <v>186411</v>
      </c>
      <c r="L68" s="10">
        <v>114141</v>
      </c>
    </row>
    <row r="69" spans="2:12" x14ac:dyDescent="0.35">
      <c r="B69" s="3">
        <f t="shared" si="0"/>
        <v>2024</v>
      </c>
      <c r="C69" s="3" t="s">
        <v>4</v>
      </c>
      <c r="D69" s="3" t="s">
        <v>80</v>
      </c>
      <c r="E69" s="3" t="s">
        <v>21</v>
      </c>
      <c r="F69" s="3">
        <v>241499</v>
      </c>
      <c r="G69" s="3" t="s">
        <v>80</v>
      </c>
      <c r="H69" s="4">
        <v>45397</v>
      </c>
      <c r="I69" s="3" t="s">
        <v>257</v>
      </c>
      <c r="J69" s="3" t="s">
        <v>258</v>
      </c>
      <c r="K69" s="10">
        <v>479361</v>
      </c>
      <c r="L69" s="10">
        <v>479361</v>
      </c>
    </row>
    <row r="70" spans="2:12" x14ac:dyDescent="0.35">
      <c r="B70" s="3">
        <f t="shared" si="0"/>
        <v>2024</v>
      </c>
      <c r="C70" s="3" t="s">
        <v>4</v>
      </c>
      <c r="D70" s="3" t="s">
        <v>81</v>
      </c>
      <c r="E70" s="3" t="s">
        <v>21</v>
      </c>
      <c r="F70" s="3">
        <v>241621</v>
      </c>
      <c r="G70" s="3" t="s">
        <v>81</v>
      </c>
      <c r="H70" s="4">
        <v>45400</v>
      </c>
      <c r="I70" s="3" t="s">
        <v>257</v>
      </c>
      <c r="J70" s="3" t="s">
        <v>258</v>
      </c>
      <c r="K70" s="10">
        <v>399426</v>
      </c>
      <c r="L70" s="10">
        <v>399426</v>
      </c>
    </row>
    <row r="71" spans="2:12" x14ac:dyDescent="0.35">
      <c r="B71" s="3">
        <f t="shared" si="0"/>
        <v>2024</v>
      </c>
      <c r="C71" s="3" t="s">
        <v>4</v>
      </c>
      <c r="D71" s="3" t="s">
        <v>82</v>
      </c>
      <c r="E71" s="3" t="s">
        <v>21</v>
      </c>
      <c r="F71" s="3">
        <v>241731</v>
      </c>
      <c r="G71" s="3" t="s">
        <v>82</v>
      </c>
      <c r="H71" s="4">
        <v>45405</v>
      </c>
      <c r="I71" s="3" t="s">
        <v>257</v>
      </c>
      <c r="J71" s="3" t="s">
        <v>258</v>
      </c>
      <c r="K71" s="10">
        <v>1157979</v>
      </c>
      <c r="L71" s="10">
        <v>1157979</v>
      </c>
    </row>
    <row r="72" spans="2:12" x14ac:dyDescent="0.35">
      <c r="B72" s="3">
        <f t="shared" si="0"/>
        <v>2024</v>
      </c>
      <c r="C72" s="3" t="s">
        <v>4</v>
      </c>
      <c r="D72" s="3" t="s">
        <v>83</v>
      </c>
      <c r="E72" s="3" t="s">
        <v>21</v>
      </c>
      <c r="F72" s="3">
        <v>241766</v>
      </c>
      <c r="G72" s="3" t="s">
        <v>83</v>
      </c>
      <c r="H72" s="4">
        <v>45406</v>
      </c>
      <c r="I72" s="3" t="s">
        <v>257</v>
      </c>
      <c r="J72" s="3" t="s">
        <v>258</v>
      </c>
      <c r="K72" s="10">
        <v>116454</v>
      </c>
      <c r="L72" s="10">
        <v>116454</v>
      </c>
    </row>
    <row r="73" spans="2:12" x14ac:dyDescent="0.35">
      <c r="B73" s="3">
        <f t="shared" ref="B73:B136" si="1">YEAR(H73)</f>
        <v>2024</v>
      </c>
      <c r="C73" s="3" t="s">
        <v>4</v>
      </c>
      <c r="D73" s="3" t="s">
        <v>84</v>
      </c>
      <c r="E73" s="3" t="s">
        <v>21</v>
      </c>
      <c r="F73" s="3">
        <v>241845</v>
      </c>
      <c r="G73" s="3" t="s">
        <v>84</v>
      </c>
      <c r="H73" s="4">
        <v>45409</v>
      </c>
      <c r="I73" s="3" t="s">
        <v>257</v>
      </c>
      <c r="J73" s="3" t="s">
        <v>258</v>
      </c>
      <c r="K73" s="10">
        <v>489504</v>
      </c>
      <c r="L73" s="10">
        <v>489504</v>
      </c>
    </row>
    <row r="74" spans="2:12" x14ac:dyDescent="0.35">
      <c r="B74" s="3">
        <f t="shared" si="1"/>
        <v>2024</v>
      </c>
      <c r="C74" s="3" t="s">
        <v>4</v>
      </c>
      <c r="D74" s="3" t="s">
        <v>85</v>
      </c>
      <c r="E74" s="3" t="s">
        <v>21</v>
      </c>
      <c r="F74" s="3">
        <v>241848</v>
      </c>
      <c r="G74" s="3" t="s">
        <v>85</v>
      </c>
      <c r="H74" s="4">
        <v>45409</v>
      </c>
      <c r="I74" s="3" t="s">
        <v>257</v>
      </c>
      <c r="J74" s="3" t="s">
        <v>258</v>
      </c>
      <c r="K74" s="10">
        <v>127830</v>
      </c>
      <c r="L74" s="10">
        <v>127830</v>
      </c>
    </row>
    <row r="75" spans="2:12" x14ac:dyDescent="0.35">
      <c r="B75" s="3">
        <f t="shared" si="1"/>
        <v>2024</v>
      </c>
      <c r="C75" s="3" t="s">
        <v>4</v>
      </c>
      <c r="D75" s="3" t="s">
        <v>86</v>
      </c>
      <c r="E75" s="3" t="s">
        <v>21</v>
      </c>
      <c r="F75" s="3">
        <v>241854</v>
      </c>
      <c r="G75" s="3" t="s">
        <v>86</v>
      </c>
      <c r="H75" s="4">
        <v>45409</v>
      </c>
      <c r="I75" s="3" t="s">
        <v>257</v>
      </c>
      <c r="J75" s="3" t="s">
        <v>258</v>
      </c>
      <c r="K75" s="10">
        <v>116454</v>
      </c>
      <c r="L75" s="10">
        <v>116454</v>
      </c>
    </row>
    <row r="76" spans="2:12" x14ac:dyDescent="0.35">
      <c r="B76" s="3">
        <f t="shared" si="1"/>
        <v>2024</v>
      </c>
      <c r="C76" s="3" t="s">
        <v>4</v>
      </c>
      <c r="D76" s="3" t="s">
        <v>233</v>
      </c>
      <c r="E76" s="3" t="s">
        <v>31</v>
      </c>
      <c r="F76" s="3">
        <v>2494</v>
      </c>
      <c r="G76" s="3" t="s">
        <v>87</v>
      </c>
      <c r="H76" s="4">
        <v>45412</v>
      </c>
      <c r="I76" s="3" t="s">
        <v>257</v>
      </c>
      <c r="J76" s="3" t="s">
        <v>258</v>
      </c>
      <c r="K76" s="10">
        <v>103830</v>
      </c>
      <c r="L76" s="10">
        <v>99330</v>
      </c>
    </row>
    <row r="77" spans="2:12" x14ac:dyDescent="0.35">
      <c r="B77" s="3">
        <f t="shared" si="1"/>
        <v>2024</v>
      </c>
      <c r="C77" s="3" t="s">
        <v>4</v>
      </c>
      <c r="D77" s="3" t="s">
        <v>234</v>
      </c>
      <c r="E77" s="3" t="s">
        <v>43</v>
      </c>
      <c r="F77" s="3">
        <v>1790</v>
      </c>
      <c r="G77" s="3" t="s">
        <v>88</v>
      </c>
      <c r="H77" s="4">
        <v>45397</v>
      </c>
      <c r="I77" s="3" t="s">
        <v>257</v>
      </c>
      <c r="J77" s="3" t="s">
        <v>258</v>
      </c>
      <c r="K77" s="10">
        <v>118313</v>
      </c>
      <c r="L77" s="10">
        <v>118313</v>
      </c>
    </row>
    <row r="78" spans="2:12" x14ac:dyDescent="0.35">
      <c r="B78" s="3">
        <f t="shared" si="1"/>
        <v>2024</v>
      </c>
      <c r="C78" s="3" t="s">
        <v>4</v>
      </c>
      <c r="D78" s="3" t="s">
        <v>235</v>
      </c>
      <c r="E78" s="3" t="s">
        <v>43</v>
      </c>
      <c r="F78" s="3">
        <v>1880</v>
      </c>
      <c r="G78" s="3" t="s">
        <v>89</v>
      </c>
      <c r="H78" s="4">
        <v>45405</v>
      </c>
      <c r="I78" s="3" t="s">
        <v>257</v>
      </c>
      <c r="J78" s="3" t="s">
        <v>258</v>
      </c>
      <c r="K78" s="10">
        <v>186187</v>
      </c>
      <c r="L78" s="10">
        <v>186187</v>
      </c>
    </row>
    <row r="79" spans="2:12" x14ac:dyDescent="0.35">
      <c r="B79" s="3">
        <f t="shared" si="1"/>
        <v>2024</v>
      </c>
      <c r="C79" s="3" t="s">
        <v>4</v>
      </c>
      <c r="D79" s="3" t="s">
        <v>90</v>
      </c>
      <c r="E79" s="3" t="s">
        <v>34</v>
      </c>
      <c r="F79" s="3">
        <v>219775</v>
      </c>
      <c r="G79" s="3" t="s">
        <v>90</v>
      </c>
      <c r="H79" s="4">
        <v>45401</v>
      </c>
      <c r="I79" s="3" t="s">
        <v>257</v>
      </c>
      <c r="J79" s="3" t="s">
        <v>258</v>
      </c>
      <c r="K79" s="10">
        <v>116454</v>
      </c>
      <c r="L79" s="10">
        <v>116454</v>
      </c>
    </row>
    <row r="80" spans="2:12" x14ac:dyDescent="0.35">
      <c r="B80" s="3">
        <f t="shared" si="1"/>
        <v>2024</v>
      </c>
      <c r="C80" s="3" t="s">
        <v>4</v>
      </c>
      <c r="D80" s="3" t="s">
        <v>91</v>
      </c>
      <c r="E80" s="3" t="s">
        <v>34</v>
      </c>
      <c r="F80" s="3">
        <v>219819</v>
      </c>
      <c r="G80" s="3" t="s">
        <v>91</v>
      </c>
      <c r="H80" s="4">
        <v>45404</v>
      </c>
      <c r="I80" s="3" t="s">
        <v>257</v>
      </c>
      <c r="J80" s="3" t="s">
        <v>258</v>
      </c>
      <c r="K80" s="10">
        <v>116454</v>
      </c>
      <c r="L80" s="10">
        <v>116454</v>
      </c>
    </row>
    <row r="81" spans="2:12" x14ac:dyDescent="0.35">
      <c r="B81" s="3">
        <f t="shared" si="1"/>
        <v>2024</v>
      </c>
      <c r="C81" s="3" t="s">
        <v>4</v>
      </c>
      <c r="D81" s="3" t="s">
        <v>92</v>
      </c>
      <c r="E81" s="3" t="s">
        <v>34</v>
      </c>
      <c r="F81" s="3">
        <v>219929</v>
      </c>
      <c r="G81" s="3" t="s">
        <v>92</v>
      </c>
      <c r="H81" s="4">
        <v>45409</v>
      </c>
      <c r="I81" s="3" t="s">
        <v>257</v>
      </c>
      <c r="J81" s="3" t="s">
        <v>258</v>
      </c>
      <c r="K81" s="10">
        <v>127830</v>
      </c>
      <c r="L81" s="10">
        <v>127830</v>
      </c>
    </row>
    <row r="82" spans="2:12" x14ac:dyDescent="0.35">
      <c r="B82" s="3">
        <f t="shared" si="1"/>
        <v>2024</v>
      </c>
      <c r="C82" s="3" t="s">
        <v>4</v>
      </c>
      <c r="D82" s="3" t="s">
        <v>94</v>
      </c>
      <c r="E82" s="3" t="s">
        <v>93</v>
      </c>
      <c r="F82" s="3">
        <v>277729</v>
      </c>
      <c r="G82" s="3" t="s">
        <v>94</v>
      </c>
      <c r="H82" s="4">
        <v>45397</v>
      </c>
      <c r="I82" s="3" t="s">
        <v>257</v>
      </c>
      <c r="J82" s="3" t="s">
        <v>258</v>
      </c>
      <c r="K82" s="10">
        <v>52290</v>
      </c>
      <c r="L82" s="10">
        <v>52290</v>
      </c>
    </row>
    <row r="83" spans="2:12" x14ac:dyDescent="0.35">
      <c r="B83" s="3">
        <f t="shared" si="1"/>
        <v>2024</v>
      </c>
      <c r="C83" s="3" t="s">
        <v>4</v>
      </c>
      <c r="D83" s="3" t="s">
        <v>95</v>
      </c>
      <c r="E83" s="3" t="s">
        <v>93</v>
      </c>
      <c r="F83" s="3">
        <v>277819</v>
      </c>
      <c r="G83" s="3" t="s">
        <v>95</v>
      </c>
      <c r="H83" s="4">
        <v>45398</v>
      </c>
      <c r="I83" s="3" t="s">
        <v>257</v>
      </c>
      <c r="J83" s="3" t="s">
        <v>258</v>
      </c>
      <c r="K83" s="10">
        <v>52290</v>
      </c>
      <c r="L83" s="10">
        <v>52290</v>
      </c>
    </row>
    <row r="84" spans="2:12" x14ac:dyDescent="0.35">
      <c r="B84" s="3">
        <f t="shared" si="1"/>
        <v>2024</v>
      </c>
      <c r="C84" s="3" t="s">
        <v>4</v>
      </c>
      <c r="D84" s="3" t="s">
        <v>96</v>
      </c>
      <c r="E84" s="3" t="s">
        <v>36</v>
      </c>
      <c r="F84" s="3">
        <v>277788</v>
      </c>
      <c r="G84" s="3" t="s">
        <v>96</v>
      </c>
      <c r="H84" s="4">
        <v>45400</v>
      </c>
      <c r="I84" s="3" t="s">
        <v>257</v>
      </c>
      <c r="J84" s="3" t="s">
        <v>258</v>
      </c>
      <c r="K84" s="10">
        <v>122954</v>
      </c>
      <c r="L84" s="10">
        <v>122954</v>
      </c>
    </row>
    <row r="85" spans="2:12" x14ac:dyDescent="0.35">
      <c r="B85" s="3">
        <f t="shared" si="1"/>
        <v>2024</v>
      </c>
      <c r="C85" s="3" t="s">
        <v>4</v>
      </c>
      <c r="D85" s="3" t="s">
        <v>97</v>
      </c>
      <c r="E85" s="3" t="s">
        <v>14</v>
      </c>
      <c r="F85" s="3">
        <v>317137</v>
      </c>
      <c r="G85" s="3" t="s">
        <v>97</v>
      </c>
      <c r="H85" s="4">
        <v>45383</v>
      </c>
      <c r="I85" s="3" t="s">
        <v>257</v>
      </c>
      <c r="J85" s="3" t="s">
        <v>258</v>
      </c>
      <c r="K85" s="10">
        <v>243852</v>
      </c>
      <c r="L85" s="10">
        <v>83724</v>
      </c>
    </row>
    <row r="86" spans="2:12" x14ac:dyDescent="0.35">
      <c r="B86" s="3">
        <f t="shared" si="1"/>
        <v>2024</v>
      </c>
      <c r="C86" s="3" t="s">
        <v>4</v>
      </c>
      <c r="D86" s="3" t="s">
        <v>98</v>
      </c>
      <c r="E86" s="3" t="s">
        <v>14</v>
      </c>
      <c r="F86" s="3">
        <v>317303</v>
      </c>
      <c r="G86" s="3" t="s">
        <v>98</v>
      </c>
      <c r="H86" s="4">
        <v>45384</v>
      </c>
      <c r="I86" s="3" t="s">
        <v>257</v>
      </c>
      <c r="J86" s="3" t="s">
        <v>258</v>
      </c>
      <c r="K86" s="10">
        <v>155244</v>
      </c>
      <c r="L86" s="10">
        <v>80715</v>
      </c>
    </row>
    <row r="87" spans="2:12" x14ac:dyDescent="0.35">
      <c r="B87" s="3">
        <f t="shared" si="1"/>
        <v>2024</v>
      </c>
      <c r="C87" s="3" t="s">
        <v>4</v>
      </c>
      <c r="D87" s="3" t="s">
        <v>99</v>
      </c>
      <c r="E87" s="3" t="s">
        <v>14</v>
      </c>
      <c r="F87" s="3">
        <v>318365</v>
      </c>
      <c r="G87" s="3" t="s">
        <v>99</v>
      </c>
      <c r="H87" s="4">
        <v>45394</v>
      </c>
      <c r="I87" s="3" t="s">
        <v>257</v>
      </c>
      <c r="J87" s="3" t="s">
        <v>258</v>
      </c>
      <c r="K87" s="10">
        <v>155244</v>
      </c>
      <c r="L87" s="10">
        <v>83820</v>
      </c>
    </row>
    <row r="88" spans="2:12" x14ac:dyDescent="0.35">
      <c r="B88" s="3">
        <f t="shared" si="1"/>
        <v>2024</v>
      </c>
      <c r="C88" s="3" t="s">
        <v>4</v>
      </c>
      <c r="D88" s="3" t="s">
        <v>100</v>
      </c>
      <c r="E88" s="3" t="s">
        <v>14</v>
      </c>
      <c r="F88" s="3">
        <v>318513</v>
      </c>
      <c r="G88" s="3" t="s">
        <v>100</v>
      </c>
      <c r="H88" s="4">
        <v>45397</v>
      </c>
      <c r="I88" s="3" t="s">
        <v>257</v>
      </c>
      <c r="J88" s="3" t="s">
        <v>258</v>
      </c>
      <c r="K88" s="10">
        <v>104580</v>
      </c>
      <c r="L88" s="10">
        <v>104580</v>
      </c>
    </row>
    <row r="89" spans="2:12" x14ac:dyDescent="0.35">
      <c r="B89" s="3">
        <f t="shared" si="1"/>
        <v>2024</v>
      </c>
      <c r="C89" s="3" t="s">
        <v>4</v>
      </c>
      <c r="D89" s="3" t="s">
        <v>101</v>
      </c>
      <c r="E89" s="3" t="s">
        <v>14</v>
      </c>
      <c r="F89" s="3">
        <v>318545</v>
      </c>
      <c r="G89" s="3" t="s">
        <v>101</v>
      </c>
      <c r="H89" s="4">
        <v>45397</v>
      </c>
      <c r="I89" s="3" t="s">
        <v>257</v>
      </c>
      <c r="J89" s="3" t="s">
        <v>258</v>
      </c>
      <c r="K89" s="10">
        <v>52290</v>
      </c>
      <c r="L89" s="10">
        <v>52290</v>
      </c>
    </row>
    <row r="90" spans="2:12" x14ac:dyDescent="0.35">
      <c r="B90" s="3">
        <f t="shared" si="1"/>
        <v>2024</v>
      </c>
      <c r="C90" s="3" t="s">
        <v>4</v>
      </c>
      <c r="D90" s="3" t="s">
        <v>102</v>
      </c>
      <c r="E90" s="3" t="s">
        <v>14</v>
      </c>
      <c r="F90" s="3">
        <v>318667</v>
      </c>
      <c r="G90" s="3" t="s">
        <v>102</v>
      </c>
      <c r="H90" s="4">
        <v>45398</v>
      </c>
      <c r="I90" s="3" t="s">
        <v>257</v>
      </c>
      <c r="J90" s="3" t="s">
        <v>258</v>
      </c>
      <c r="K90" s="10">
        <v>51540</v>
      </c>
      <c r="L90" s="10">
        <v>51540</v>
      </c>
    </row>
    <row r="91" spans="2:12" x14ac:dyDescent="0.35">
      <c r="B91" s="3">
        <f t="shared" si="1"/>
        <v>2024</v>
      </c>
      <c r="C91" s="3" t="s">
        <v>4</v>
      </c>
      <c r="D91" s="3" t="s">
        <v>103</v>
      </c>
      <c r="E91" s="3" t="s">
        <v>14</v>
      </c>
      <c r="F91" s="3">
        <v>318721</v>
      </c>
      <c r="G91" s="3" t="s">
        <v>103</v>
      </c>
      <c r="H91" s="4">
        <v>45398</v>
      </c>
      <c r="I91" s="3" t="s">
        <v>257</v>
      </c>
      <c r="J91" s="3" t="s">
        <v>258</v>
      </c>
      <c r="K91" s="10">
        <v>100644</v>
      </c>
      <c r="L91" s="10">
        <v>100644</v>
      </c>
    </row>
    <row r="92" spans="2:12" x14ac:dyDescent="0.35">
      <c r="B92" s="3">
        <f t="shared" si="1"/>
        <v>2024</v>
      </c>
      <c r="C92" s="3" t="s">
        <v>4</v>
      </c>
      <c r="D92" s="3" t="s">
        <v>104</v>
      </c>
      <c r="E92" s="3" t="s">
        <v>14</v>
      </c>
      <c r="F92" s="3">
        <v>318802</v>
      </c>
      <c r="G92" s="3" t="s">
        <v>104</v>
      </c>
      <c r="H92" s="4">
        <v>45398</v>
      </c>
      <c r="I92" s="3" t="s">
        <v>257</v>
      </c>
      <c r="J92" s="3" t="s">
        <v>258</v>
      </c>
      <c r="K92" s="10">
        <v>274175</v>
      </c>
      <c r="L92" s="10">
        <v>274175</v>
      </c>
    </row>
    <row r="93" spans="2:12" x14ac:dyDescent="0.35">
      <c r="B93" s="3">
        <f t="shared" si="1"/>
        <v>2024</v>
      </c>
      <c r="C93" s="3" t="s">
        <v>4</v>
      </c>
      <c r="D93" s="3" t="s">
        <v>105</v>
      </c>
      <c r="E93" s="3" t="s">
        <v>14</v>
      </c>
      <c r="F93" s="3">
        <v>318823</v>
      </c>
      <c r="G93" s="3" t="s">
        <v>105</v>
      </c>
      <c r="H93" s="4">
        <v>45399</v>
      </c>
      <c r="I93" s="3" t="s">
        <v>257</v>
      </c>
      <c r="J93" s="3" t="s">
        <v>258</v>
      </c>
      <c r="K93" s="10">
        <v>100644</v>
      </c>
      <c r="L93" s="10">
        <v>100644</v>
      </c>
    </row>
    <row r="94" spans="2:12" x14ac:dyDescent="0.35">
      <c r="B94" s="3">
        <f t="shared" si="1"/>
        <v>2024</v>
      </c>
      <c r="C94" s="3" t="s">
        <v>4</v>
      </c>
      <c r="D94" s="3" t="s">
        <v>106</v>
      </c>
      <c r="E94" s="3" t="s">
        <v>14</v>
      </c>
      <c r="F94" s="3">
        <v>318899</v>
      </c>
      <c r="G94" s="3" t="s">
        <v>106</v>
      </c>
      <c r="H94" s="4">
        <v>45399</v>
      </c>
      <c r="I94" s="3" t="s">
        <v>257</v>
      </c>
      <c r="J94" s="3" t="s">
        <v>258</v>
      </c>
      <c r="K94" s="10">
        <v>103830</v>
      </c>
      <c r="L94" s="10">
        <v>103830</v>
      </c>
    </row>
    <row r="95" spans="2:12" x14ac:dyDescent="0.35">
      <c r="B95" s="3">
        <f t="shared" si="1"/>
        <v>2024</v>
      </c>
      <c r="C95" s="3" t="s">
        <v>4</v>
      </c>
      <c r="D95" s="3" t="s">
        <v>107</v>
      </c>
      <c r="E95" s="3" t="s">
        <v>14</v>
      </c>
      <c r="F95" s="3">
        <v>318976</v>
      </c>
      <c r="G95" s="3" t="s">
        <v>107</v>
      </c>
      <c r="H95" s="4">
        <v>45400</v>
      </c>
      <c r="I95" s="3" t="s">
        <v>257</v>
      </c>
      <c r="J95" s="3" t="s">
        <v>258</v>
      </c>
      <c r="K95" s="10">
        <v>52290</v>
      </c>
      <c r="L95" s="10">
        <v>52290</v>
      </c>
    </row>
    <row r="96" spans="2:12" x14ac:dyDescent="0.35">
      <c r="B96" s="3">
        <f t="shared" si="1"/>
        <v>2024</v>
      </c>
      <c r="C96" s="3" t="s">
        <v>4</v>
      </c>
      <c r="D96" s="3" t="s">
        <v>108</v>
      </c>
      <c r="E96" s="3" t="s">
        <v>14</v>
      </c>
      <c r="F96" s="3">
        <v>318984</v>
      </c>
      <c r="G96" s="3" t="s">
        <v>108</v>
      </c>
      <c r="H96" s="4">
        <v>45400</v>
      </c>
      <c r="I96" s="3" t="s">
        <v>257</v>
      </c>
      <c r="J96" s="3" t="s">
        <v>258</v>
      </c>
      <c r="K96" s="10">
        <v>51540</v>
      </c>
      <c r="L96" s="10">
        <v>51540</v>
      </c>
    </row>
    <row r="97" spans="2:12" x14ac:dyDescent="0.35">
      <c r="B97" s="3">
        <f t="shared" si="1"/>
        <v>2024</v>
      </c>
      <c r="C97" s="3" t="s">
        <v>4</v>
      </c>
      <c r="D97" s="3" t="s">
        <v>109</v>
      </c>
      <c r="E97" s="3" t="s">
        <v>14</v>
      </c>
      <c r="F97" s="3">
        <v>318986</v>
      </c>
      <c r="G97" s="3" t="s">
        <v>109</v>
      </c>
      <c r="H97" s="4">
        <v>45400</v>
      </c>
      <c r="I97" s="3" t="s">
        <v>257</v>
      </c>
      <c r="J97" s="3" t="s">
        <v>258</v>
      </c>
      <c r="K97" s="10">
        <v>52290</v>
      </c>
      <c r="L97" s="10">
        <v>52290</v>
      </c>
    </row>
    <row r="98" spans="2:12" x14ac:dyDescent="0.35">
      <c r="B98" s="3">
        <f t="shared" si="1"/>
        <v>2024</v>
      </c>
      <c r="C98" s="3" t="s">
        <v>4</v>
      </c>
      <c r="D98" s="3" t="s">
        <v>110</v>
      </c>
      <c r="E98" s="3" t="s">
        <v>14</v>
      </c>
      <c r="F98" s="3">
        <v>319083</v>
      </c>
      <c r="G98" s="3" t="s">
        <v>110</v>
      </c>
      <c r="H98" s="4">
        <v>45401</v>
      </c>
      <c r="I98" s="3" t="s">
        <v>257</v>
      </c>
      <c r="J98" s="3" t="s">
        <v>258</v>
      </c>
      <c r="K98" s="10">
        <v>136442</v>
      </c>
      <c r="L98" s="10">
        <v>136442</v>
      </c>
    </row>
    <row r="99" spans="2:12" x14ac:dyDescent="0.35">
      <c r="B99" s="3">
        <f t="shared" si="1"/>
        <v>2024</v>
      </c>
      <c r="C99" s="3" t="s">
        <v>4</v>
      </c>
      <c r="D99" s="3" t="s">
        <v>111</v>
      </c>
      <c r="E99" s="3" t="s">
        <v>14</v>
      </c>
      <c r="F99" s="3">
        <v>319166</v>
      </c>
      <c r="G99" s="3" t="s">
        <v>111</v>
      </c>
      <c r="H99" s="4">
        <v>45401</v>
      </c>
      <c r="I99" s="3" t="s">
        <v>257</v>
      </c>
      <c r="J99" s="3" t="s">
        <v>258</v>
      </c>
      <c r="K99" s="10">
        <v>116454</v>
      </c>
      <c r="L99" s="10">
        <v>116454</v>
      </c>
    </row>
    <row r="100" spans="2:12" x14ac:dyDescent="0.35">
      <c r="B100" s="3">
        <f t="shared" si="1"/>
        <v>2024</v>
      </c>
      <c r="C100" s="3" t="s">
        <v>4</v>
      </c>
      <c r="D100" s="3" t="s">
        <v>112</v>
      </c>
      <c r="E100" s="3" t="s">
        <v>14</v>
      </c>
      <c r="F100" s="3">
        <v>319184</v>
      </c>
      <c r="G100" s="3" t="s">
        <v>112</v>
      </c>
      <c r="H100" s="4">
        <v>45402</v>
      </c>
      <c r="I100" s="3" t="s">
        <v>257</v>
      </c>
      <c r="J100" s="3" t="s">
        <v>258</v>
      </c>
      <c r="K100" s="10">
        <v>489504</v>
      </c>
      <c r="L100" s="10">
        <v>489504</v>
      </c>
    </row>
    <row r="101" spans="2:12" x14ac:dyDescent="0.35">
      <c r="B101" s="3">
        <f t="shared" si="1"/>
        <v>2024</v>
      </c>
      <c r="C101" s="3" t="s">
        <v>4</v>
      </c>
      <c r="D101" s="3" t="s">
        <v>113</v>
      </c>
      <c r="E101" s="3" t="s">
        <v>14</v>
      </c>
      <c r="F101" s="3">
        <v>319267</v>
      </c>
      <c r="G101" s="3" t="s">
        <v>113</v>
      </c>
      <c r="H101" s="4">
        <v>45403</v>
      </c>
      <c r="I101" s="3" t="s">
        <v>257</v>
      </c>
      <c r="J101" s="3" t="s">
        <v>258</v>
      </c>
      <c r="K101" s="10">
        <v>52290</v>
      </c>
      <c r="L101" s="10">
        <v>52290</v>
      </c>
    </row>
    <row r="102" spans="2:12" x14ac:dyDescent="0.35">
      <c r="B102" s="3">
        <f t="shared" si="1"/>
        <v>2024</v>
      </c>
      <c r="C102" s="3" t="s">
        <v>4</v>
      </c>
      <c r="D102" s="3" t="s">
        <v>114</v>
      </c>
      <c r="E102" s="3" t="s">
        <v>14</v>
      </c>
      <c r="F102" s="3">
        <v>319287</v>
      </c>
      <c r="G102" s="3" t="s">
        <v>114</v>
      </c>
      <c r="H102" s="4">
        <v>45403</v>
      </c>
      <c r="I102" s="3" t="s">
        <v>257</v>
      </c>
      <c r="J102" s="3" t="s">
        <v>258</v>
      </c>
      <c r="K102" s="10">
        <v>106393</v>
      </c>
      <c r="L102" s="10">
        <v>106393</v>
      </c>
    </row>
    <row r="103" spans="2:12" x14ac:dyDescent="0.35">
      <c r="B103" s="3">
        <f t="shared" si="1"/>
        <v>2024</v>
      </c>
      <c r="C103" s="3" t="s">
        <v>4</v>
      </c>
      <c r="D103" s="3" t="s">
        <v>115</v>
      </c>
      <c r="E103" s="3" t="s">
        <v>14</v>
      </c>
      <c r="F103" s="3">
        <v>319291</v>
      </c>
      <c r="G103" s="3" t="s">
        <v>115</v>
      </c>
      <c r="H103" s="4">
        <v>45403</v>
      </c>
      <c r="I103" s="3" t="s">
        <v>257</v>
      </c>
      <c r="J103" s="3" t="s">
        <v>258</v>
      </c>
      <c r="K103" s="10">
        <v>103830</v>
      </c>
      <c r="L103" s="10">
        <v>103830</v>
      </c>
    </row>
    <row r="104" spans="2:12" x14ac:dyDescent="0.35">
      <c r="B104" s="3">
        <f t="shared" si="1"/>
        <v>2024</v>
      </c>
      <c r="C104" s="3" t="s">
        <v>4</v>
      </c>
      <c r="D104" s="3" t="s">
        <v>116</v>
      </c>
      <c r="E104" s="3" t="s">
        <v>14</v>
      </c>
      <c r="F104" s="3">
        <v>319366</v>
      </c>
      <c r="G104" s="3" t="s">
        <v>116</v>
      </c>
      <c r="H104" s="4">
        <v>45404</v>
      </c>
      <c r="I104" s="3" t="s">
        <v>257</v>
      </c>
      <c r="J104" s="3" t="s">
        <v>258</v>
      </c>
      <c r="K104" s="10">
        <v>51540</v>
      </c>
      <c r="L104" s="10">
        <v>51540</v>
      </c>
    </row>
    <row r="105" spans="2:12" x14ac:dyDescent="0.35">
      <c r="B105" s="3">
        <f t="shared" si="1"/>
        <v>2024</v>
      </c>
      <c r="C105" s="3" t="s">
        <v>4</v>
      </c>
      <c r="D105" s="3" t="s">
        <v>117</v>
      </c>
      <c r="E105" s="3" t="s">
        <v>14</v>
      </c>
      <c r="F105" s="3">
        <v>319446</v>
      </c>
      <c r="G105" s="3" t="s">
        <v>117</v>
      </c>
      <c r="H105" s="4">
        <v>45404</v>
      </c>
      <c r="I105" s="3" t="s">
        <v>257</v>
      </c>
      <c r="J105" s="3" t="s">
        <v>258</v>
      </c>
      <c r="K105" s="10">
        <v>27679</v>
      </c>
      <c r="L105" s="10">
        <v>24911</v>
      </c>
    </row>
    <row r="106" spans="2:12" x14ac:dyDescent="0.35">
      <c r="B106" s="3">
        <f t="shared" si="1"/>
        <v>2024</v>
      </c>
      <c r="C106" s="3" t="s">
        <v>4</v>
      </c>
      <c r="D106" s="3" t="s">
        <v>118</v>
      </c>
      <c r="E106" s="3" t="s">
        <v>14</v>
      </c>
      <c r="F106" s="3">
        <v>319613</v>
      </c>
      <c r="G106" s="3" t="s">
        <v>118</v>
      </c>
      <c r="H106" s="4">
        <v>45405</v>
      </c>
      <c r="I106" s="3" t="s">
        <v>257</v>
      </c>
      <c r="J106" s="3" t="s">
        <v>258</v>
      </c>
      <c r="K106" s="10">
        <v>51540</v>
      </c>
      <c r="L106" s="10">
        <v>51540</v>
      </c>
    </row>
    <row r="107" spans="2:12" x14ac:dyDescent="0.35">
      <c r="B107" s="3">
        <f t="shared" si="1"/>
        <v>2024</v>
      </c>
      <c r="C107" s="3" t="s">
        <v>4</v>
      </c>
      <c r="D107" s="3" t="s">
        <v>119</v>
      </c>
      <c r="E107" s="3" t="s">
        <v>14</v>
      </c>
      <c r="F107" s="3">
        <v>319651</v>
      </c>
      <c r="G107" s="3" t="s">
        <v>119</v>
      </c>
      <c r="H107" s="4">
        <v>45405</v>
      </c>
      <c r="I107" s="3" t="s">
        <v>257</v>
      </c>
      <c r="J107" s="3" t="s">
        <v>258</v>
      </c>
      <c r="K107" s="10">
        <v>52290</v>
      </c>
      <c r="L107" s="10">
        <v>52290</v>
      </c>
    </row>
    <row r="108" spans="2:12" x14ac:dyDescent="0.35">
      <c r="B108" s="3">
        <f t="shared" si="1"/>
        <v>2024</v>
      </c>
      <c r="C108" s="3" t="s">
        <v>4</v>
      </c>
      <c r="D108" s="3" t="s">
        <v>120</v>
      </c>
      <c r="E108" s="3" t="s">
        <v>14</v>
      </c>
      <c r="F108" s="3">
        <v>319695</v>
      </c>
      <c r="G108" s="3" t="s">
        <v>120</v>
      </c>
      <c r="H108" s="4">
        <v>45405</v>
      </c>
      <c r="I108" s="3" t="s">
        <v>257</v>
      </c>
      <c r="J108" s="3" t="s">
        <v>258</v>
      </c>
      <c r="K108" s="10">
        <v>116454</v>
      </c>
      <c r="L108" s="10">
        <v>116454</v>
      </c>
    </row>
    <row r="109" spans="2:12" x14ac:dyDescent="0.35">
      <c r="B109" s="3">
        <f t="shared" si="1"/>
        <v>2024</v>
      </c>
      <c r="C109" s="3" t="s">
        <v>4</v>
      </c>
      <c r="D109" s="3" t="s">
        <v>121</v>
      </c>
      <c r="E109" s="3" t="s">
        <v>14</v>
      </c>
      <c r="F109" s="3">
        <v>319832</v>
      </c>
      <c r="G109" s="3" t="s">
        <v>121</v>
      </c>
      <c r="H109" s="4">
        <v>45407</v>
      </c>
      <c r="I109" s="3" t="s">
        <v>257</v>
      </c>
      <c r="J109" s="3" t="s">
        <v>258</v>
      </c>
      <c r="K109" s="10">
        <v>1241764</v>
      </c>
      <c r="L109" s="10">
        <v>1241764</v>
      </c>
    </row>
    <row r="110" spans="2:12" x14ac:dyDescent="0.35">
      <c r="B110" s="3">
        <f t="shared" si="1"/>
        <v>2024</v>
      </c>
      <c r="C110" s="3" t="s">
        <v>4</v>
      </c>
      <c r="D110" s="3" t="s">
        <v>122</v>
      </c>
      <c r="E110" s="3" t="s">
        <v>14</v>
      </c>
      <c r="F110" s="3">
        <v>319896</v>
      </c>
      <c r="G110" s="3" t="s">
        <v>122</v>
      </c>
      <c r="H110" s="4">
        <v>45408</v>
      </c>
      <c r="I110" s="3" t="s">
        <v>257</v>
      </c>
      <c r="J110" s="3" t="s">
        <v>258</v>
      </c>
      <c r="K110" s="10">
        <v>290767</v>
      </c>
      <c r="L110" s="10">
        <v>290767</v>
      </c>
    </row>
    <row r="111" spans="2:12" x14ac:dyDescent="0.35">
      <c r="B111" s="3">
        <f t="shared" si="1"/>
        <v>2024</v>
      </c>
      <c r="C111" s="3" t="s">
        <v>4</v>
      </c>
      <c r="D111" s="3" t="s">
        <v>123</v>
      </c>
      <c r="E111" s="3" t="s">
        <v>14</v>
      </c>
      <c r="F111" s="3">
        <v>320104</v>
      </c>
      <c r="G111" s="3" t="s">
        <v>123</v>
      </c>
      <c r="H111" s="4">
        <v>45409</v>
      </c>
      <c r="I111" s="3" t="s">
        <v>257</v>
      </c>
      <c r="J111" s="3" t="s">
        <v>258</v>
      </c>
      <c r="K111" s="10">
        <v>116454</v>
      </c>
      <c r="L111" s="10">
        <v>116454</v>
      </c>
    </row>
    <row r="112" spans="2:12" x14ac:dyDescent="0.35">
      <c r="B112" s="3">
        <f t="shared" si="1"/>
        <v>2024</v>
      </c>
      <c r="C112" s="3" t="s">
        <v>4</v>
      </c>
      <c r="D112" s="3" t="s">
        <v>124</v>
      </c>
      <c r="E112" s="3" t="s">
        <v>14</v>
      </c>
      <c r="F112" s="3">
        <v>320177</v>
      </c>
      <c r="G112" s="3" t="s">
        <v>124</v>
      </c>
      <c r="H112" s="4">
        <v>45411</v>
      </c>
      <c r="I112" s="3" t="s">
        <v>257</v>
      </c>
      <c r="J112" s="3" t="s">
        <v>258</v>
      </c>
      <c r="K112" s="10">
        <v>52290</v>
      </c>
      <c r="L112" s="10">
        <v>52290</v>
      </c>
    </row>
    <row r="113" spans="2:12" x14ac:dyDescent="0.35">
      <c r="B113" s="3">
        <f t="shared" si="1"/>
        <v>2024</v>
      </c>
      <c r="C113" s="3" t="s">
        <v>4</v>
      </c>
      <c r="D113" s="3" t="s">
        <v>125</v>
      </c>
      <c r="E113" s="3" t="s">
        <v>14</v>
      </c>
      <c r="F113" s="3">
        <v>320205</v>
      </c>
      <c r="G113" s="3" t="s">
        <v>125</v>
      </c>
      <c r="H113" s="4">
        <v>45411</v>
      </c>
      <c r="I113" s="3" t="s">
        <v>257</v>
      </c>
      <c r="J113" s="3" t="s">
        <v>258</v>
      </c>
      <c r="K113" s="10">
        <v>186187</v>
      </c>
      <c r="L113" s="10">
        <v>186187</v>
      </c>
    </row>
    <row r="114" spans="2:12" x14ac:dyDescent="0.35">
      <c r="B114" s="3">
        <f t="shared" si="1"/>
        <v>2024</v>
      </c>
      <c r="C114" s="3" t="s">
        <v>4</v>
      </c>
      <c r="D114" s="3" t="s">
        <v>126</v>
      </c>
      <c r="E114" s="3" t="s">
        <v>14</v>
      </c>
      <c r="F114" s="3">
        <v>320378</v>
      </c>
      <c r="G114" s="3" t="s">
        <v>126</v>
      </c>
      <c r="H114" s="4">
        <v>45412</v>
      </c>
      <c r="I114" s="3" t="s">
        <v>257</v>
      </c>
      <c r="J114" s="3" t="s">
        <v>258</v>
      </c>
      <c r="K114" s="10">
        <v>104580</v>
      </c>
      <c r="L114" s="10">
        <v>104580</v>
      </c>
    </row>
    <row r="115" spans="2:12" x14ac:dyDescent="0.35">
      <c r="B115" s="3">
        <f t="shared" si="1"/>
        <v>2024</v>
      </c>
      <c r="C115" s="3" t="s">
        <v>4</v>
      </c>
      <c r="D115" s="3" t="s">
        <v>127</v>
      </c>
      <c r="E115" s="3" t="s">
        <v>12</v>
      </c>
      <c r="F115" s="3">
        <v>251941</v>
      </c>
      <c r="G115" s="3" t="s">
        <v>127</v>
      </c>
      <c r="H115" s="4">
        <v>45415</v>
      </c>
      <c r="I115" s="3" t="s">
        <v>257</v>
      </c>
      <c r="J115" s="3" t="s">
        <v>258</v>
      </c>
      <c r="K115" s="10">
        <v>52290</v>
      </c>
      <c r="L115" s="10">
        <v>47790</v>
      </c>
    </row>
    <row r="116" spans="2:12" x14ac:dyDescent="0.35">
      <c r="B116" s="3">
        <f t="shared" si="1"/>
        <v>2024</v>
      </c>
      <c r="C116" s="3" t="s">
        <v>4</v>
      </c>
      <c r="D116" s="3" t="s">
        <v>128</v>
      </c>
      <c r="E116" s="3" t="s">
        <v>12</v>
      </c>
      <c r="F116" s="3">
        <v>252052</v>
      </c>
      <c r="G116" s="3" t="s">
        <v>128</v>
      </c>
      <c r="H116" s="4">
        <v>45416</v>
      </c>
      <c r="I116" s="3" t="s">
        <v>257</v>
      </c>
      <c r="J116" s="3" t="s">
        <v>258</v>
      </c>
      <c r="K116" s="10">
        <v>52290</v>
      </c>
      <c r="L116" s="10">
        <v>52290</v>
      </c>
    </row>
    <row r="117" spans="2:12" x14ac:dyDescent="0.35">
      <c r="B117" s="3">
        <f t="shared" si="1"/>
        <v>2024</v>
      </c>
      <c r="C117" s="3" t="s">
        <v>4</v>
      </c>
      <c r="D117" s="3" t="s">
        <v>129</v>
      </c>
      <c r="E117" s="3" t="s">
        <v>12</v>
      </c>
      <c r="F117" s="3">
        <v>252074</v>
      </c>
      <c r="G117" s="3" t="s">
        <v>129</v>
      </c>
      <c r="H117" s="4">
        <v>45418</v>
      </c>
      <c r="I117" s="3" t="s">
        <v>257</v>
      </c>
      <c r="J117" s="3" t="s">
        <v>258</v>
      </c>
      <c r="K117" s="10">
        <v>52290</v>
      </c>
      <c r="L117" s="10">
        <v>52290</v>
      </c>
    </row>
    <row r="118" spans="2:12" x14ac:dyDescent="0.35">
      <c r="B118" s="3">
        <f t="shared" si="1"/>
        <v>2024</v>
      </c>
      <c r="C118" s="3" t="s">
        <v>4</v>
      </c>
      <c r="D118" s="3" t="s">
        <v>130</v>
      </c>
      <c r="E118" s="3" t="s">
        <v>12</v>
      </c>
      <c r="F118" s="3">
        <v>252183</v>
      </c>
      <c r="G118" s="3" t="s">
        <v>130</v>
      </c>
      <c r="H118" s="4">
        <v>45419</v>
      </c>
      <c r="I118" s="3" t="s">
        <v>257</v>
      </c>
      <c r="J118" s="3" t="s">
        <v>258</v>
      </c>
      <c r="K118" s="10">
        <v>51540</v>
      </c>
      <c r="L118" s="10">
        <v>51540</v>
      </c>
    </row>
    <row r="119" spans="2:12" x14ac:dyDescent="0.35">
      <c r="B119" s="3">
        <f t="shared" si="1"/>
        <v>2024</v>
      </c>
      <c r="C119" s="3" t="s">
        <v>4</v>
      </c>
      <c r="D119" s="3" t="s">
        <v>131</v>
      </c>
      <c r="E119" s="3" t="s">
        <v>12</v>
      </c>
      <c r="F119" s="3">
        <v>252257</v>
      </c>
      <c r="G119" s="3" t="s">
        <v>131</v>
      </c>
      <c r="H119" s="4">
        <v>45420</v>
      </c>
      <c r="I119" s="3" t="s">
        <v>257</v>
      </c>
      <c r="J119" s="3" t="s">
        <v>258</v>
      </c>
      <c r="K119" s="10">
        <v>556616</v>
      </c>
      <c r="L119" s="10">
        <v>556616</v>
      </c>
    </row>
    <row r="120" spans="2:12" x14ac:dyDescent="0.35">
      <c r="B120" s="3">
        <f t="shared" si="1"/>
        <v>2024</v>
      </c>
      <c r="C120" s="3" t="s">
        <v>4</v>
      </c>
      <c r="D120" s="3" t="s">
        <v>132</v>
      </c>
      <c r="E120" s="3" t="s">
        <v>12</v>
      </c>
      <c r="F120" s="3">
        <v>252368</v>
      </c>
      <c r="G120" s="3" t="s">
        <v>132</v>
      </c>
      <c r="H120" s="4">
        <v>45422</v>
      </c>
      <c r="I120" s="3" t="s">
        <v>257</v>
      </c>
      <c r="J120" s="3" t="s">
        <v>258</v>
      </c>
      <c r="K120" s="10">
        <v>52290</v>
      </c>
      <c r="L120" s="10">
        <v>52290</v>
      </c>
    </row>
    <row r="121" spans="2:12" x14ac:dyDescent="0.35">
      <c r="B121" s="3">
        <f t="shared" si="1"/>
        <v>2024</v>
      </c>
      <c r="C121" s="3" t="s">
        <v>4</v>
      </c>
      <c r="D121" s="3" t="s">
        <v>133</v>
      </c>
      <c r="E121" s="3" t="s">
        <v>12</v>
      </c>
      <c r="F121" s="3">
        <v>252370</v>
      </c>
      <c r="G121" s="3" t="s">
        <v>133</v>
      </c>
      <c r="H121" s="4">
        <v>45422</v>
      </c>
      <c r="I121" s="3" t="s">
        <v>257</v>
      </c>
      <c r="J121" s="3" t="s">
        <v>258</v>
      </c>
      <c r="K121" s="10">
        <v>52290</v>
      </c>
      <c r="L121" s="10">
        <v>52290</v>
      </c>
    </row>
    <row r="122" spans="2:12" x14ac:dyDescent="0.35">
      <c r="B122" s="3">
        <f t="shared" si="1"/>
        <v>2024</v>
      </c>
      <c r="C122" s="3" t="s">
        <v>4</v>
      </c>
      <c r="D122" s="3" t="s">
        <v>134</v>
      </c>
      <c r="E122" s="3" t="s">
        <v>12</v>
      </c>
      <c r="F122" s="3">
        <v>252419</v>
      </c>
      <c r="G122" s="3" t="s">
        <v>134</v>
      </c>
      <c r="H122" s="4">
        <v>45423</v>
      </c>
      <c r="I122" s="3" t="s">
        <v>257</v>
      </c>
      <c r="J122" s="3" t="s">
        <v>258</v>
      </c>
      <c r="K122" s="10">
        <v>51540</v>
      </c>
      <c r="L122" s="10">
        <v>51540</v>
      </c>
    </row>
    <row r="123" spans="2:12" x14ac:dyDescent="0.35">
      <c r="B123" s="3">
        <f t="shared" si="1"/>
        <v>2024</v>
      </c>
      <c r="C123" s="3" t="s">
        <v>4</v>
      </c>
      <c r="D123" s="3" t="s">
        <v>135</v>
      </c>
      <c r="E123" s="3" t="s">
        <v>12</v>
      </c>
      <c r="F123" s="3">
        <v>252423</v>
      </c>
      <c r="G123" s="3" t="s">
        <v>135</v>
      </c>
      <c r="H123" s="4">
        <v>45423</v>
      </c>
      <c r="I123" s="3" t="s">
        <v>257</v>
      </c>
      <c r="J123" s="3" t="s">
        <v>258</v>
      </c>
      <c r="K123" s="10">
        <v>52290</v>
      </c>
      <c r="L123" s="10">
        <v>47790</v>
      </c>
    </row>
    <row r="124" spans="2:12" x14ac:dyDescent="0.35">
      <c r="B124" s="3">
        <f t="shared" si="1"/>
        <v>2024</v>
      </c>
      <c r="C124" s="3" t="s">
        <v>4</v>
      </c>
      <c r="D124" s="3" t="s">
        <v>136</v>
      </c>
      <c r="E124" s="3" t="s">
        <v>12</v>
      </c>
      <c r="F124" s="3">
        <v>252469</v>
      </c>
      <c r="G124" s="3" t="s">
        <v>136</v>
      </c>
      <c r="H124" s="4">
        <v>45426</v>
      </c>
      <c r="I124" s="3" t="s">
        <v>257</v>
      </c>
      <c r="J124" s="3" t="s">
        <v>258</v>
      </c>
      <c r="K124" s="10">
        <v>51540</v>
      </c>
      <c r="L124" s="10">
        <v>51540</v>
      </c>
    </row>
    <row r="125" spans="2:12" x14ac:dyDescent="0.35">
      <c r="B125" s="3">
        <f t="shared" si="1"/>
        <v>2024</v>
      </c>
      <c r="C125" s="3" t="s">
        <v>4</v>
      </c>
      <c r="D125" s="3" t="s">
        <v>137</v>
      </c>
      <c r="E125" s="3" t="s">
        <v>12</v>
      </c>
      <c r="F125" s="3">
        <v>252493</v>
      </c>
      <c r="G125" s="3" t="s">
        <v>137</v>
      </c>
      <c r="H125" s="4">
        <v>45426</v>
      </c>
      <c r="I125" s="3" t="s">
        <v>257</v>
      </c>
      <c r="J125" s="3" t="s">
        <v>258</v>
      </c>
      <c r="K125" s="10">
        <v>52290</v>
      </c>
      <c r="L125" s="10">
        <v>52290</v>
      </c>
    </row>
    <row r="126" spans="2:12" x14ac:dyDescent="0.35">
      <c r="B126" s="3">
        <f t="shared" si="1"/>
        <v>2024</v>
      </c>
      <c r="C126" s="3" t="s">
        <v>4</v>
      </c>
      <c r="D126" s="3" t="s">
        <v>138</v>
      </c>
      <c r="E126" s="3" t="s">
        <v>12</v>
      </c>
      <c r="F126" s="3">
        <v>252721</v>
      </c>
      <c r="G126" s="3" t="s">
        <v>138</v>
      </c>
      <c r="H126" s="4">
        <v>45429</v>
      </c>
      <c r="I126" s="3" t="s">
        <v>257</v>
      </c>
      <c r="J126" s="3" t="s">
        <v>258</v>
      </c>
      <c r="K126" s="10">
        <v>51268</v>
      </c>
      <c r="L126" s="10">
        <v>51268</v>
      </c>
    </row>
    <row r="127" spans="2:12" x14ac:dyDescent="0.35">
      <c r="B127" s="3">
        <f t="shared" si="1"/>
        <v>2024</v>
      </c>
      <c r="C127" s="3" t="s">
        <v>4</v>
      </c>
      <c r="D127" s="3" t="s">
        <v>139</v>
      </c>
      <c r="E127" s="3" t="s">
        <v>12</v>
      </c>
      <c r="F127" s="3">
        <v>252801</v>
      </c>
      <c r="G127" s="3" t="s">
        <v>139</v>
      </c>
      <c r="H127" s="4">
        <v>45432</v>
      </c>
      <c r="I127" s="3" t="s">
        <v>257</v>
      </c>
      <c r="J127" s="3" t="s">
        <v>258</v>
      </c>
      <c r="K127" s="10">
        <v>52290</v>
      </c>
      <c r="L127" s="10">
        <v>52290</v>
      </c>
    </row>
    <row r="128" spans="2:12" x14ac:dyDescent="0.35">
      <c r="B128" s="3">
        <f t="shared" si="1"/>
        <v>2024</v>
      </c>
      <c r="C128" s="3" t="s">
        <v>4</v>
      </c>
      <c r="D128" s="3" t="s">
        <v>140</v>
      </c>
      <c r="E128" s="3" t="s">
        <v>12</v>
      </c>
      <c r="F128" s="3">
        <v>252915</v>
      </c>
      <c r="G128" s="3" t="s">
        <v>140</v>
      </c>
      <c r="H128" s="4">
        <v>45433</v>
      </c>
      <c r="I128" s="3" t="s">
        <v>257</v>
      </c>
      <c r="J128" s="3" t="s">
        <v>258</v>
      </c>
      <c r="K128" s="10">
        <v>52290</v>
      </c>
      <c r="L128" s="10">
        <v>52290</v>
      </c>
    </row>
    <row r="129" spans="2:12" x14ac:dyDescent="0.35">
      <c r="B129" s="3">
        <f t="shared" si="1"/>
        <v>2024</v>
      </c>
      <c r="C129" s="3" t="s">
        <v>4</v>
      </c>
      <c r="D129" s="3" t="s">
        <v>141</v>
      </c>
      <c r="E129" s="3" t="s">
        <v>12</v>
      </c>
      <c r="F129" s="3">
        <v>252947</v>
      </c>
      <c r="G129" s="3" t="s">
        <v>141</v>
      </c>
      <c r="H129" s="4">
        <v>45433</v>
      </c>
      <c r="I129" s="3" t="s">
        <v>257</v>
      </c>
      <c r="J129" s="3" t="s">
        <v>258</v>
      </c>
      <c r="K129" s="10">
        <v>52290</v>
      </c>
      <c r="L129" s="10">
        <v>52290</v>
      </c>
    </row>
    <row r="130" spans="2:12" x14ac:dyDescent="0.35">
      <c r="B130" s="3">
        <f t="shared" si="1"/>
        <v>2024</v>
      </c>
      <c r="C130" s="3" t="s">
        <v>4</v>
      </c>
      <c r="D130" s="3" t="s">
        <v>142</v>
      </c>
      <c r="E130" s="3" t="s">
        <v>12</v>
      </c>
      <c r="F130" s="3">
        <v>252948</v>
      </c>
      <c r="G130" s="3" t="s">
        <v>142</v>
      </c>
      <c r="H130" s="4">
        <v>45433</v>
      </c>
      <c r="I130" s="3" t="s">
        <v>257</v>
      </c>
      <c r="J130" s="3" t="s">
        <v>258</v>
      </c>
      <c r="K130" s="10">
        <v>52290</v>
      </c>
      <c r="L130" s="10">
        <v>52290</v>
      </c>
    </row>
    <row r="131" spans="2:12" x14ac:dyDescent="0.35">
      <c r="B131" s="3">
        <f t="shared" si="1"/>
        <v>2024</v>
      </c>
      <c r="C131" s="3" t="s">
        <v>4</v>
      </c>
      <c r="D131" s="3" t="s">
        <v>143</v>
      </c>
      <c r="E131" s="3" t="s">
        <v>12</v>
      </c>
      <c r="F131" s="3">
        <v>252952</v>
      </c>
      <c r="G131" s="3" t="s">
        <v>143</v>
      </c>
      <c r="H131" s="4">
        <v>45433</v>
      </c>
      <c r="I131" s="3" t="s">
        <v>257</v>
      </c>
      <c r="J131" s="3" t="s">
        <v>258</v>
      </c>
      <c r="K131" s="10">
        <v>52290</v>
      </c>
      <c r="L131" s="10">
        <v>52290</v>
      </c>
    </row>
    <row r="132" spans="2:12" x14ac:dyDescent="0.35">
      <c r="B132" s="3">
        <f t="shared" si="1"/>
        <v>2024</v>
      </c>
      <c r="C132" s="3" t="s">
        <v>4</v>
      </c>
      <c r="D132" s="3" t="s">
        <v>144</v>
      </c>
      <c r="E132" s="3" t="s">
        <v>12</v>
      </c>
      <c r="F132" s="3">
        <v>252988</v>
      </c>
      <c r="G132" s="3" t="s">
        <v>144</v>
      </c>
      <c r="H132" s="4">
        <v>45434</v>
      </c>
      <c r="I132" s="3" t="s">
        <v>257</v>
      </c>
      <c r="J132" s="3" t="s">
        <v>258</v>
      </c>
      <c r="K132" s="10">
        <v>51540</v>
      </c>
      <c r="L132" s="10">
        <v>51540</v>
      </c>
    </row>
    <row r="133" spans="2:12" x14ac:dyDescent="0.35">
      <c r="B133" s="3">
        <f t="shared" si="1"/>
        <v>2024</v>
      </c>
      <c r="C133" s="3" t="s">
        <v>4</v>
      </c>
      <c r="D133" s="3" t="s">
        <v>145</v>
      </c>
      <c r="E133" s="3" t="s">
        <v>12</v>
      </c>
      <c r="F133" s="3">
        <v>253089</v>
      </c>
      <c r="G133" s="3" t="s">
        <v>145</v>
      </c>
      <c r="H133" s="4">
        <v>45435</v>
      </c>
      <c r="I133" s="3" t="s">
        <v>257</v>
      </c>
      <c r="J133" s="3" t="s">
        <v>258</v>
      </c>
      <c r="K133" s="10">
        <v>84152</v>
      </c>
      <c r="L133" s="10">
        <v>84152</v>
      </c>
    </row>
    <row r="134" spans="2:12" x14ac:dyDescent="0.35">
      <c r="B134" s="3">
        <f t="shared" si="1"/>
        <v>2024</v>
      </c>
      <c r="C134" s="3" t="s">
        <v>4</v>
      </c>
      <c r="D134" s="3" t="s">
        <v>146</v>
      </c>
      <c r="E134" s="3" t="s">
        <v>12</v>
      </c>
      <c r="F134" s="3">
        <v>253090</v>
      </c>
      <c r="G134" s="3" t="s">
        <v>146</v>
      </c>
      <c r="H134" s="4">
        <v>45435</v>
      </c>
      <c r="I134" s="3" t="s">
        <v>257</v>
      </c>
      <c r="J134" s="3" t="s">
        <v>258</v>
      </c>
      <c r="K134" s="10">
        <v>52290</v>
      </c>
      <c r="L134" s="10">
        <v>52290</v>
      </c>
    </row>
    <row r="135" spans="2:12" x14ac:dyDescent="0.35">
      <c r="B135" s="3">
        <f t="shared" si="1"/>
        <v>2024</v>
      </c>
      <c r="C135" s="3" t="s">
        <v>4</v>
      </c>
      <c r="D135" s="3" t="s">
        <v>147</v>
      </c>
      <c r="E135" s="3" t="s">
        <v>12</v>
      </c>
      <c r="F135" s="3">
        <v>253103</v>
      </c>
      <c r="G135" s="3" t="s">
        <v>147</v>
      </c>
      <c r="H135" s="4">
        <v>45435</v>
      </c>
      <c r="I135" s="3" t="s">
        <v>257</v>
      </c>
      <c r="J135" s="3" t="s">
        <v>258</v>
      </c>
      <c r="K135" s="10">
        <v>52290</v>
      </c>
      <c r="L135" s="10">
        <v>52290</v>
      </c>
    </row>
    <row r="136" spans="2:12" x14ac:dyDescent="0.35">
      <c r="B136" s="3">
        <f t="shared" si="1"/>
        <v>2024</v>
      </c>
      <c r="C136" s="3" t="s">
        <v>4</v>
      </c>
      <c r="D136" s="3" t="s">
        <v>148</v>
      </c>
      <c r="E136" s="3" t="s">
        <v>12</v>
      </c>
      <c r="F136" s="3">
        <v>253185</v>
      </c>
      <c r="G136" s="3" t="s">
        <v>148</v>
      </c>
      <c r="H136" s="4">
        <v>45436</v>
      </c>
      <c r="I136" s="3" t="s">
        <v>257</v>
      </c>
      <c r="J136" s="3" t="s">
        <v>258</v>
      </c>
      <c r="K136" s="10">
        <v>52290</v>
      </c>
      <c r="L136" s="10">
        <v>52290</v>
      </c>
    </row>
    <row r="137" spans="2:12" x14ac:dyDescent="0.35">
      <c r="B137" s="3">
        <f t="shared" ref="B137:B200" si="2">YEAR(H137)</f>
        <v>2024</v>
      </c>
      <c r="C137" s="3" t="s">
        <v>4</v>
      </c>
      <c r="D137" s="3" t="s">
        <v>149</v>
      </c>
      <c r="E137" s="3" t="s">
        <v>12</v>
      </c>
      <c r="F137" s="3">
        <v>253199</v>
      </c>
      <c r="G137" s="3" t="s">
        <v>149</v>
      </c>
      <c r="H137" s="4">
        <v>45436</v>
      </c>
      <c r="I137" s="3" t="s">
        <v>257</v>
      </c>
      <c r="J137" s="3" t="s">
        <v>258</v>
      </c>
      <c r="K137" s="10">
        <v>118102</v>
      </c>
      <c r="L137" s="10">
        <v>118102</v>
      </c>
    </row>
    <row r="138" spans="2:12" x14ac:dyDescent="0.35">
      <c r="B138" s="3">
        <f t="shared" si="2"/>
        <v>2024</v>
      </c>
      <c r="C138" s="3" t="s">
        <v>4</v>
      </c>
      <c r="D138" s="3" t="s">
        <v>150</v>
      </c>
      <c r="E138" s="3" t="s">
        <v>12</v>
      </c>
      <c r="F138" s="3">
        <v>253285</v>
      </c>
      <c r="G138" s="3" t="s">
        <v>150</v>
      </c>
      <c r="H138" s="4">
        <v>45439</v>
      </c>
      <c r="I138" s="3" t="s">
        <v>257</v>
      </c>
      <c r="J138" s="3" t="s">
        <v>258</v>
      </c>
      <c r="K138" s="10">
        <v>52290</v>
      </c>
      <c r="L138" s="10">
        <v>52290</v>
      </c>
    </row>
    <row r="139" spans="2:12" x14ac:dyDescent="0.35">
      <c r="B139" s="3">
        <f t="shared" si="2"/>
        <v>2024</v>
      </c>
      <c r="C139" s="3" t="s">
        <v>4</v>
      </c>
      <c r="D139" s="3" t="s">
        <v>151</v>
      </c>
      <c r="E139" s="3" t="s">
        <v>12</v>
      </c>
      <c r="F139" s="3">
        <v>253289</v>
      </c>
      <c r="G139" s="3" t="s">
        <v>151</v>
      </c>
      <c r="H139" s="4">
        <v>45439</v>
      </c>
      <c r="I139" s="3" t="s">
        <v>257</v>
      </c>
      <c r="J139" s="3" t="s">
        <v>258</v>
      </c>
      <c r="K139" s="10">
        <v>52290</v>
      </c>
      <c r="L139" s="10">
        <v>52290</v>
      </c>
    </row>
    <row r="140" spans="2:12" x14ac:dyDescent="0.35">
      <c r="B140" s="3">
        <f t="shared" si="2"/>
        <v>2024</v>
      </c>
      <c r="C140" s="3" t="s">
        <v>4</v>
      </c>
      <c r="D140" s="3" t="s">
        <v>152</v>
      </c>
      <c r="E140" s="3" t="s">
        <v>12</v>
      </c>
      <c r="F140" s="3">
        <v>253480</v>
      </c>
      <c r="G140" s="3" t="s">
        <v>152</v>
      </c>
      <c r="H140" s="4">
        <v>45441</v>
      </c>
      <c r="I140" s="3" t="s">
        <v>257</v>
      </c>
      <c r="J140" s="3" t="s">
        <v>258</v>
      </c>
      <c r="K140" s="10">
        <v>556616</v>
      </c>
      <c r="L140" s="10">
        <v>556616</v>
      </c>
    </row>
    <row r="141" spans="2:12" x14ac:dyDescent="0.35">
      <c r="B141" s="3">
        <f t="shared" si="2"/>
        <v>2024</v>
      </c>
      <c r="C141" s="3" t="s">
        <v>4</v>
      </c>
      <c r="D141" s="3" t="s">
        <v>153</v>
      </c>
      <c r="E141" s="3" t="s">
        <v>12</v>
      </c>
      <c r="F141" s="3">
        <v>253484</v>
      </c>
      <c r="G141" s="3" t="s">
        <v>153</v>
      </c>
      <c r="H141" s="4">
        <v>45441</v>
      </c>
      <c r="I141" s="3" t="s">
        <v>257</v>
      </c>
      <c r="J141" s="3" t="s">
        <v>258</v>
      </c>
      <c r="K141" s="10">
        <v>52290</v>
      </c>
      <c r="L141" s="10">
        <v>52290</v>
      </c>
    </row>
    <row r="142" spans="2:12" x14ac:dyDescent="0.35">
      <c r="B142" s="3">
        <f t="shared" si="2"/>
        <v>2024</v>
      </c>
      <c r="C142" s="3" t="s">
        <v>4</v>
      </c>
      <c r="D142" s="3" t="s">
        <v>154</v>
      </c>
      <c r="E142" s="3" t="s">
        <v>12</v>
      </c>
      <c r="F142" s="3">
        <v>253517</v>
      </c>
      <c r="G142" s="3" t="s">
        <v>154</v>
      </c>
      <c r="H142" s="4">
        <v>45441</v>
      </c>
      <c r="I142" s="3" t="s">
        <v>257</v>
      </c>
      <c r="J142" s="3" t="s">
        <v>258</v>
      </c>
      <c r="K142" s="10">
        <v>52290</v>
      </c>
      <c r="L142" s="10">
        <v>52290</v>
      </c>
    </row>
    <row r="143" spans="2:12" x14ac:dyDescent="0.35">
      <c r="B143" s="3">
        <f t="shared" si="2"/>
        <v>2024</v>
      </c>
      <c r="C143" s="3" t="s">
        <v>4</v>
      </c>
      <c r="D143" s="3" t="s">
        <v>155</v>
      </c>
      <c r="E143" s="3" t="s">
        <v>12</v>
      </c>
      <c r="F143" s="3">
        <v>253653</v>
      </c>
      <c r="G143" s="3" t="s">
        <v>155</v>
      </c>
      <c r="H143" s="4">
        <v>45442</v>
      </c>
      <c r="I143" s="3" t="s">
        <v>257</v>
      </c>
      <c r="J143" s="3" t="s">
        <v>258</v>
      </c>
      <c r="K143" s="10">
        <v>52290</v>
      </c>
      <c r="L143" s="10">
        <v>52290</v>
      </c>
    </row>
    <row r="144" spans="2:12" x14ac:dyDescent="0.35">
      <c r="B144" s="3">
        <f t="shared" si="2"/>
        <v>2024</v>
      </c>
      <c r="C144" s="3" t="s">
        <v>4</v>
      </c>
      <c r="D144" s="3" t="s">
        <v>156</v>
      </c>
      <c r="E144" s="3" t="s">
        <v>12</v>
      </c>
      <c r="F144" s="3">
        <v>253750</v>
      </c>
      <c r="G144" s="3" t="s">
        <v>156</v>
      </c>
      <c r="H144" s="4">
        <v>45443</v>
      </c>
      <c r="I144" s="3" t="s">
        <v>257</v>
      </c>
      <c r="J144" s="3" t="s">
        <v>258</v>
      </c>
      <c r="K144" s="10">
        <v>205069</v>
      </c>
      <c r="L144" s="10">
        <v>205069</v>
      </c>
    </row>
    <row r="145" spans="2:12" x14ac:dyDescent="0.35">
      <c r="B145" s="3">
        <f t="shared" si="2"/>
        <v>2024</v>
      </c>
      <c r="C145" s="3" t="s">
        <v>4</v>
      </c>
      <c r="D145" s="3" t="s">
        <v>157</v>
      </c>
      <c r="E145" s="3" t="s">
        <v>12</v>
      </c>
      <c r="F145" s="3">
        <v>253757</v>
      </c>
      <c r="G145" s="3" t="s">
        <v>157</v>
      </c>
      <c r="H145" s="4">
        <v>45443</v>
      </c>
      <c r="I145" s="3" t="s">
        <v>257</v>
      </c>
      <c r="J145" s="3" t="s">
        <v>258</v>
      </c>
      <c r="K145" s="10">
        <v>52290</v>
      </c>
      <c r="L145" s="10">
        <v>52290</v>
      </c>
    </row>
    <row r="146" spans="2:12" x14ac:dyDescent="0.35">
      <c r="B146" s="3">
        <f t="shared" si="2"/>
        <v>2024</v>
      </c>
      <c r="C146" s="3" t="s">
        <v>4</v>
      </c>
      <c r="D146" s="3" t="s">
        <v>158</v>
      </c>
      <c r="E146" s="3" t="s">
        <v>21</v>
      </c>
      <c r="F146" s="3">
        <v>242115</v>
      </c>
      <c r="G146" s="3" t="s">
        <v>158</v>
      </c>
      <c r="H146" s="4">
        <v>45420</v>
      </c>
      <c r="I146" s="3" t="s">
        <v>257</v>
      </c>
      <c r="J146" s="3" t="s">
        <v>258</v>
      </c>
      <c r="K146" s="10">
        <v>52290</v>
      </c>
      <c r="L146" s="10">
        <v>52290</v>
      </c>
    </row>
    <row r="147" spans="2:12" x14ac:dyDescent="0.35">
      <c r="B147" s="3">
        <f t="shared" si="2"/>
        <v>2024</v>
      </c>
      <c r="C147" s="3" t="s">
        <v>4</v>
      </c>
      <c r="D147" s="3" t="s">
        <v>159</v>
      </c>
      <c r="E147" s="3" t="s">
        <v>21</v>
      </c>
      <c r="F147" s="3">
        <v>242213</v>
      </c>
      <c r="G147" s="3" t="s">
        <v>159</v>
      </c>
      <c r="H147" s="4">
        <v>45425</v>
      </c>
      <c r="I147" s="3" t="s">
        <v>257</v>
      </c>
      <c r="J147" s="3" t="s">
        <v>258</v>
      </c>
      <c r="K147" s="10">
        <v>159444</v>
      </c>
      <c r="L147" s="10">
        <v>159444</v>
      </c>
    </row>
    <row r="148" spans="2:12" x14ac:dyDescent="0.35">
      <c r="B148" s="3">
        <f t="shared" si="2"/>
        <v>2024</v>
      </c>
      <c r="C148" s="3" t="s">
        <v>4</v>
      </c>
      <c r="D148" s="3" t="s">
        <v>160</v>
      </c>
      <c r="E148" s="3" t="s">
        <v>21</v>
      </c>
      <c r="F148" s="3">
        <v>242368</v>
      </c>
      <c r="G148" s="3" t="s">
        <v>160</v>
      </c>
      <c r="H148" s="4">
        <v>45430</v>
      </c>
      <c r="I148" s="3" t="s">
        <v>257</v>
      </c>
      <c r="J148" s="3" t="s">
        <v>258</v>
      </c>
      <c r="K148" s="10">
        <v>127830</v>
      </c>
      <c r="L148" s="10">
        <v>127830</v>
      </c>
    </row>
    <row r="149" spans="2:12" x14ac:dyDescent="0.35">
      <c r="B149" s="3">
        <f t="shared" si="2"/>
        <v>2024</v>
      </c>
      <c r="C149" s="3" t="s">
        <v>4</v>
      </c>
      <c r="D149" s="3" t="s">
        <v>161</v>
      </c>
      <c r="E149" s="3" t="s">
        <v>21</v>
      </c>
      <c r="F149" s="3">
        <v>242503</v>
      </c>
      <c r="G149" s="3" t="s">
        <v>161</v>
      </c>
      <c r="H149" s="4">
        <v>45434</v>
      </c>
      <c r="I149" s="3" t="s">
        <v>257</v>
      </c>
      <c r="J149" s="3" t="s">
        <v>258</v>
      </c>
      <c r="K149" s="10">
        <v>116454</v>
      </c>
      <c r="L149" s="10">
        <v>103062</v>
      </c>
    </row>
    <row r="150" spans="2:12" x14ac:dyDescent="0.35">
      <c r="B150" s="3">
        <f t="shared" si="2"/>
        <v>2024</v>
      </c>
      <c r="C150" s="3" t="s">
        <v>4</v>
      </c>
      <c r="D150" s="3" t="s">
        <v>236</v>
      </c>
      <c r="E150" s="3" t="s">
        <v>31</v>
      </c>
      <c r="F150" s="3">
        <v>2522</v>
      </c>
      <c r="G150" s="3" t="s">
        <v>162</v>
      </c>
      <c r="H150" s="4">
        <v>45414</v>
      </c>
      <c r="I150" s="3" t="s">
        <v>257</v>
      </c>
      <c r="J150" s="3" t="s">
        <v>258</v>
      </c>
      <c r="K150" s="10">
        <v>52290</v>
      </c>
      <c r="L150" s="10">
        <v>52290</v>
      </c>
    </row>
    <row r="151" spans="2:12" x14ac:dyDescent="0.35">
      <c r="B151" s="3">
        <f t="shared" si="2"/>
        <v>2024</v>
      </c>
      <c r="C151" s="3" t="s">
        <v>4</v>
      </c>
      <c r="D151" s="3" t="s">
        <v>237</v>
      </c>
      <c r="E151" s="3" t="s">
        <v>31</v>
      </c>
      <c r="F151" s="3">
        <v>2526</v>
      </c>
      <c r="G151" s="3" t="s">
        <v>163</v>
      </c>
      <c r="H151" s="4">
        <v>45414</v>
      </c>
      <c r="I151" s="3" t="s">
        <v>257</v>
      </c>
      <c r="J151" s="3" t="s">
        <v>258</v>
      </c>
      <c r="K151" s="10">
        <v>17676</v>
      </c>
      <c r="L151" s="10">
        <v>17676</v>
      </c>
    </row>
    <row r="152" spans="2:12" x14ac:dyDescent="0.35">
      <c r="B152" s="3">
        <f t="shared" si="2"/>
        <v>2024</v>
      </c>
      <c r="C152" s="3" t="s">
        <v>4</v>
      </c>
      <c r="D152" s="3" t="s">
        <v>238</v>
      </c>
      <c r="E152" s="3" t="s">
        <v>31</v>
      </c>
      <c r="F152" s="3">
        <v>2535</v>
      </c>
      <c r="G152" s="3" t="s">
        <v>164</v>
      </c>
      <c r="H152" s="4">
        <v>45414</v>
      </c>
      <c r="I152" s="3" t="s">
        <v>257</v>
      </c>
      <c r="J152" s="3" t="s">
        <v>258</v>
      </c>
      <c r="K152" s="10">
        <v>27804</v>
      </c>
      <c r="L152" s="10">
        <v>27804</v>
      </c>
    </row>
    <row r="153" spans="2:12" x14ac:dyDescent="0.35">
      <c r="B153" s="3">
        <f t="shared" si="2"/>
        <v>2024</v>
      </c>
      <c r="C153" s="3" t="s">
        <v>4</v>
      </c>
      <c r="D153" s="3" t="s">
        <v>239</v>
      </c>
      <c r="E153" s="3" t="s">
        <v>31</v>
      </c>
      <c r="F153" s="3">
        <v>2554</v>
      </c>
      <c r="G153" s="3" t="s">
        <v>165</v>
      </c>
      <c r="H153" s="4">
        <v>45416</v>
      </c>
      <c r="I153" s="3" t="s">
        <v>257</v>
      </c>
      <c r="J153" s="3" t="s">
        <v>258</v>
      </c>
      <c r="K153" s="10">
        <v>17676</v>
      </c>
      <c r="L153" s="10">
        <v>13176</v>
      </c>
    </row>
    <row r="154" spans="2:12" x14ac:dyDescent="0.35">
      <c r="B154" s="3">
        <f t="shared" si="2"/>
        <v>2024</v>
      </c>
      <c r="C154" s="3" t="s">
        <v>4</v>
      </c>
      <c r="D154" s="3" t="s">
        <v>240</v>
      </c>
      <c r="E154" s="3" t="s">
        <v>31</v>
      </c>
      <c r="F154" s="3">
        <v>2614</v>
      </c>
      <c r="G154" s="3" t="s">
        <v>166</v>
      </c>
      <c r="H154" s="4">
        <v>45421</v>
      </c>
      <c r="I154" s="3" t="s">
        <v>257</v>
      </c>
      <c r="J154" s="3" t="s">
        <v>258</v>
      </c>
      <c r="K154" s="10">
        <v>51540</v>
      </c>
      <c r="L154" s="10">
        <v>51540</v>
      </c>
    </row>
    <row r="155" spans="2:12" x14ac:dyDescent="0.35">
      <c r="B155" s="3">
        <f t="shared" si="2"/>
        <v>2024</v>
      </c>
      <c r="C155" s="3" t="s">
        <v>4</v>
      </c>
      <c r="D155" s="3" t="s">
        <v>241</v>
      </c>
      <c r="E155" s="3" t="s">
        <v>31</v>
      </c>
      <c r="F155" s="3">
        <v>2615</v>
      </c>
      <c r="G155" s="3" t="s">
        <v>167</v>
      </c>
      <c r="H155" s="4">
        <v>45421</v>
      </c>
      <c r="I155" s="3" t="s">
        <v>257</v>
      </c>
      <c r="J155" s="3" t="s">
        <v>258</v>
      </c>
      <c r="K155" s="10">
        <v>52290</v>
      </c>
      <c r="L155" s="10">
        <v>52290</v>
      </c>
    </row>
    <row r="156" spans="2:12" x14ac:dyDescent="0.35">
      <c r="B156" s="3">
        <f t="shared" si="2"/>
        <v>2024</v>
      </c>
      <c r="C156" s="3" t="s">
        <v>4</v>
      </c>
      <c r="D156" s="3" t="s">
        <v>242</v>
      </c>
      <c r="E156" s="3" t="s">
        <v>31</v>
      </c>
      <c r="F156" s="3">
        <v>2618</v>
      </c>
      <c r="G156" s="3" t="s">
        <v>168</v>
      </c>
      <c r="H156" s="4">
        <v>45421</v>
      </c>
      <c r="I156" s="3" t="s">
        <v>257</v>
      </c>
      <c r="J156" s="3" t="s">
        <v>258</v>
      </c>
      <c r="K156" s="10">
        <v>71292</v>
      </c>
      <c r="L156" s="10">
        <v>71292</v>
      </c>
    </row>
    <row r="157" spans="2:12" x14ac:dyDescent="0.35">
      <c r="B157" s="3">
        <f t="shared" si="2"/>
        <v>2024</v>
      </c>
      <c r="C157" s="3" t="s">
        <v>4</v>
      </c>
      <c r="D157" s="3" t="s">
        <v>243</v>
      </c>
      <c r="E157" s="3" t="s">
        <v>31</v>
      </c>
      <c r="F157" s="3">
        <v>2622</v>
      </c>
      <c r="G157" s="3" t="s">
        <v>169</v>
      </c>
      <c r="H157" s="4">
        <v>45422</v>
      </c>
      <c r="I157" s="3" t="s">
        <v>257</v>
      </c>
      <c r="J157" s="3" t="s">
        <v>258</v>
      </c>
      <c r="K157" s="10">
        <v>33036</v>
      </c>
      <c r="L157" s="10">
        <v>33036</v>
      </c>
    </row>
    <row r="158" spans="2:12" x14ac:dyDescent="0.35">
      <c r="B158" s="3">
        <f t="shared" si="2"/>
        <v>2024</v>
      </c>
      <c r="C158" s="3" t="s">
        <v>4</v>
      </c>
      <c r="D158" s="3" t="s">
        <v>244</v>
      </c>
      <c r="E158" s="3" t="s">
        <v>31</v>
      </c>
      <c r="F158" s="3">
        <v>2639</v>
      </c>
      <c r="G158" s="3" t="s">
        <v>170</v>
      </c>
      <c r="H158" s="4">
        <v>45426</v>
      </c>
      <c r="I158" s="3" t="s">
        <v>257</v>
      </c>
      <c r="J158" s="3" t="s">
        <v>258</v>
      </c>
      <c r="K158" s="10">
        <v>52290</v>
      </c>
      <c r="L158" s="10">
        <v>52290</v>
      </c>
    </row>
    <row r="159" spans="2:12" x14ac:dyDescent="0.35">
      <c r="B159" s="3">
        <f t="shared" si="2"/>
        <v>2024</v>
      </c>
      <c r="C159" s="3" t="s">
        <v>4</v>
      </c>
      <c r="D159" s="3" t="s">
        <v>245</v>
      </c>
      <c r="E159" s="3" t="s">
        <v>31</v>
      </c>
      <c r="F159" s="3">
        <v>2680</v>
      </c>
      <c r="G159" s="3" t="s">
        <v>171</v>
      </c>
      <c r="H159" s="4">
        <v>45427</v>
      </c>
      <c r="I159" s="3" t="s">
        <v>257</v>
      </c>
      <c r="J159" s="3" t="s">
        <v>258</v>
      </c>
      <c r="K159" s="10">
        <v>17676</v>
      </c>
      <c r="L159" s="10">
        <v>17676</v>
      </c>
    </row>
    <row r="160" spans="2:12" x14ac:dyDescent="0.35">
      <c r="B160" s="3">
        <f t="shared" si="2"/>
        <v>2024</v>
      </c>
      <c r="C160" s="3" t="s">
        <v>4</v>
      </c>
      <c r="D160" s="3" t="s">
        <v>246</v>
      </c>
      <c r="E160" s="3" t="s">
        <v>31</v>
      </c>
      <c r="F160" s="3">
        <v>2743</v>
      </c>
      <c r="G160" s="3" t="s">
        <v>172</v>
      </c>
      <c r="H160" s="4">
        <v>45430</v>
      </c>
      <c r="I160" s="3" t="s">
        <v>257</v>
      </c>
      <c r="J160" s="3" t="s">
        <v>258</v>
      </c>
      <c r="K160" s="10">
        <v>17676</v>
      </c>
      <c r="L160" s="10">
        <v>17676</v>
      </c>
    </row>
    <row r="161" spans="2:12" x14ac:dyDescent="0.35">
      <c r="B161" s="3">
        <f t="shared" si="2"/>
        <v>2024</v>
      </c>
      <c r="C161" s="3" t="s">
        <v>4</v>
      </c>
      <c r="D161" s="3" t="s">
        <v>247</v>
      </c>
      <c r="E161" s="3" t="s">
        <v>31</v>
      </c>
      <c r="F161" s="3">
        <v>2773</v>
      </c>
      <c r="G161" s="3" t="s">
        <v>173</v>
      </c>
      <c r="H161" s="4">
        <v>45432</v>
      </c>
      <c r="I161" s="3" t="s">
        <v>257</v>
      </c>
      <c r="J161" s="3" t="s">
        <v>258</v>
      </c>
      <c r="K161" s="10">
        <v>52290</v>
      </c>
      <c r="L161" s="10">
        <v>34090</v>
      </c>
    </row>
    <row r="162" spans="2:12" x14ac:dyDescent="0.35">
      <c r="B162" s="3">
        <f t="shared" si="2"/>
        <v>2024</v>
      </c>
      <c r="C162" s="3" t="s">
        <v>4</v>
      </c>
      <c r="D162" s="3" t="s">
        <v>248</v>
      </c>
      <c r="E162" s="3" t="s">
        <v>31</v>
      </c>
      <c r="F162" s="3">
        <v>2787</v>
      </c>
      <c r="G162" s="3" t="s">
        <v>174</v>
      </c>
      <c r="H162" s="4">
        <v>45433</v>
      </c>
      <c r="I162" s="3" t="s">
        <v>257</v>
      </c>
      <c r="J162" s="3" t="s">
        <v>258</v>
      </c>
      <c r="K162" s="10">
        <v>33036</v>
      </c>
      <c r="L162" s="10">
        <v>33036</v>
      </c>
    </row>
    <row r="163" spans="2:12" x14ac:dyDescent="0.35">
      <c r="B163" s="3">
        <f t="shared" si="2"/>
        <v>2024</v>
      </c>
      <c r="C163" s="3" t="s">
        <v>4</v>
      </c>
      <c r="D163" s="3" t="s">
        <v>249</v>
      </c>
      <c r="E163" s="3" t="s">
        <v>31</v>
      </c>
      <c r="F163" s="3">
        <v>2789</v>
      </c>
      <c r="G163" s="3" t="s">
        <v>175</v>
      </c>
      <c r="H163" s="4">
        <v>45433</v>
      </c>
      <c r="I163" s="3" t="s">
        <v>257</v>
      </c>
      <c r="J163" s="3" t="s">
        <v>258</v>
      </c>
      <c r="K163" s="10">
        <v>52290</v>
      </c>
      <c r="L163" s="10">
        <v>52290</v>
      </c>
    </row>
    <row r="164" spans="2:12" x14ac:dyDescent="0.35">
      <c r="B164" s="3">
        <f t="shared" si="2"/>
        <v>2024</v>
      </c>
      <c r="C164" s="3" t="s">
        <v>4</v>
      </c>
      <c r="D164" s="3" t="s">
        <v>250</v>
      </c>
      <c r="E164" s="3" t="s">
        <v>31</v>
      </c>
      <c r="F164" s="3">
        <v>2805</v>
      </c>
      <c r="G164" s="3" t="s">
        <v>176</v>
      </c>
      <c r="H164" s="4">
        <v>45433</v>
      </c>
      <c r="I164" s="3" t="s">
        <v>257</v>
      </c>
      <c r="J164" s="3" t="s">
        <v>258</v>
      </c>
      <c r="K164" s="10">
        <v>52290</v>
      </c>
      <c r="L164" s="10">
        <v>52290</v>
      </c>
    </row>
    <row r="165" spans="2:12" x14ac:dyDescent="0.35">
      <c r="B165" s="3">
        <f t="shared" si="2"/>
        <v>2024</v>
      </c>
      <c r="C165" s="3" t="s">
        <v>4</v>
      </c>
      <c r="D165" s="3" t="s">
        <v>251</v>
      </c>
      <c r="E165" s="3" t="s">
        <v>31</v>
      </c>
      <c r="F165" s="3">
        <v>2941</v>
      </c>
      <c r="G165" s="3" t="s">
        <v>177</v>
      </c>
      <c r="H165" s="4">
        <v>45440</v>
      </c>
      <c r="I165" s="3" t="s">
        <v>257</v>
      </c>
      <c r="J165" s="3" t="s">
        <v>258</v>
      </c>
      <c r="K165" s="10">
        <v>52290</v>
      </c>
      <c r="L165" s="10">
        <v>52290</v>
      </c>
    </row>
    <row r="166" spans="2:12" x14ac:dyDescent="0.35">
      <c r="B166" s="3">
        <f t="shared" si="2"/>
        <v>2024</v>
      </c>
      <c r="C166" s="3" t="s">
        <v>4</v>
      </c>
      <c r="D166" s="3" t="s">
        <v>252</v>
      </c>
      <c r="E166" s="3" t="s">
        <v>31</v>
      </c>
      <c r="F166" s="3">
        <v>2949</v>
      </c>
      <c r="G166" s="3" t="s">
        <v>178</v>
      </c>
      <c r="H166" s="4">
        <v>45440</v>
      </c>
      <c r="I166" s="3" t="s">
        <v>257</v>
      </c>
      <c r="J166" s="3" t="s">
        <v>258</v>
      </c>
      <c r="K166" s="10">
        <v>52290</v>
      </c>
      <c r="L166" s="10">
        <v>52290</v>
      </c>
    </row>
    <row r="167" spans="2:12" x14ac:dyDescent="0.35">
      <c r="B167" s="3">
        <f t="shared" si="2"/>
        <v>2024</v>
      </c>
      <c r="C167" s="3" t="s">
        <v>4</v>
      </c>
      <c r="D167" s="3" t="s">
        <v>253</v>
      </c>
      <c r="E167" s="3" t="s">
        <v>31</v>
      </c>
      <c r="F167" s="3">
        <v>2953</v>
      </c>
      <c r="G167" s="3" t="s">
        <v>179</v>
      </c>
      <c r="H167" s="4">
        <v>45440</v>
      </c>
      <c r="I167" s="3" t="s">
        <v>257</v>
      </c>
      <c r="J167" s="3" t="s">
        <v>258</v>
      </c>
      <c r="K167" s="10">
        <v>75198</v>
      </c>
      <c r="L167" s="10">
        <v>75198</v>
      </c>
    </row>
    <row r="168" spans="2:12" x14ac:dyDescent="0.35">
      <c r="B168" s="3">
        <f t="shared" si="2"/>
        <v>2024</v>
      </c>
      <c r="C168" s="3" t="s">
        <v>4</v>
      </c>
      <c r="D168" s="3" t="s">
        <v>254</v>
      </c>
      <c r="E168" s="3" t="s">
        <v>31</v>
      </c>
      <c r="F168" s="3">
        <v>3023</v>
      </c>
      <c r="G168" s="3" t="s">
        <v>180</v>
      </c>
      <c r="H168" s="4">
        <v>45442</v>
      </c>
      <c r="I168" s="3" t="s">
        <v>257</v>
      </c>
      <c r="J168" s="3" t="s">
        <v>258</v>
      </c>
      <c r="K168" s="10">
        <v>51540</v>
      </c>
      <c r="L168" s="10">
        <v>51540</v>
      </c>
    </row>
    <row r="169" spans="2:12" x14ac:dyDescent="0.35">
      <c r="B169" s="3">
        <f t="shared" si="2"/>
        <v>2024</v>
      </c>
      <c r="C169" s="3" t="s">
        <v>4</v>
      </c>
      <c r="D169" s="3" t="s">
        <v>255</v>
      </c>
      <c r="E169" s="3" t="s">
        <v>31</v>
      </c>
      <c r="F169" s="3">
        <v>3091</v>
      </c>
      <c r="G169" s="3" t="s">
        <v>181</v>
      </c>
      <c r="H169" s="4">
        <v>45443</v>
      </c>
      <c r="I169" s="3" t="s">
        <v>257</v>
      </c>
      <c r="J169" s="3" t="s">
        <v>258</v>
      </c>
      <c r="K169" s="10">
        <v>33036</v>
      </c>
      <c r="L169" s="10">
        <v>28536</v>
      </c>
    </row>
    <row r="170" spans="2:12" x14ac:dyDescent="0.35">
      <c r="B170" s="3">
        <f t="shared" si="2"/>
        <v>2024</v>
      </c>
      <c r="C170" s="3" t="s">
        <v>4</v>
      </c>
      <c r="D170" s="3" t="s">
        <v>256</v>
      </c>
      <c r="E170" s="3" t="s">
        <v>43</v>
      </c>
      <c r="F170" s="3">
        <v>1995</v>
      </c>
      <c r="G170" s="3" t="s">
        <v>182</v>
      </c>
      <c r="H170" s="4">
        <v>45432</v>
      </c>
      <c r="I170" s="3" t="s">
        <v>257</v>
      </c>
      <c r="J170" s="3" t="s">
        <v>258</v>
      </c>
      <c r="K170" s="10">
        <v>17676</v>
      </c>
      <c r="L170" s="10">
        <v>17676</v>
      </c>
    </row>
    <row r="171" spans="2:12" x14ac:dyDescent="0.35">
      <c r="B171" s="3">
        <f t="shared" si="2"/>
        <v>2024</v>
      </c>
      <c r="C171" s="3" t="s">
        <v>4</v>
      </c>
      <c r="D171" s="3" t="s">
        <v>183</v>
      </c>
      <c r="E171" s="3" t="s">
        <v>34</v>
      </c>
      <c r="F171" s="3">
        <v>220086</v>
      </c>
      <c r="G171" s="3" t="s">
        <v>183</v>
      </c>
      <c r="H171" s="4">
        <v>45419</v>
      </c>
      <c r="I171" s="3" t="s">
        <v>257</v>
      </c>
      <c r="J171" s="3" t="s">
        <v>258</v>
      </c>
      <c r="K171" s="10">
        <v>116454</v>
      </c>
      <c r="L171" s="10">
        <v>116454</v>
      </c>
    </row>
    <row r="172" spans="2:12" x14ac:dyDescent="0.35">
      <c r="B172" s="3">
        <f t="shared" si="2"/>
        <v>2024</v>
      </c>
      <c r="C172" s="3" t="s">
        <v>4</v>
      </c>
      <c r="D172" s="3" t="s">
        <v>184</v>
      </c>
      <c r="E172" s="3" t="s">
        <v>34</v>
      </c>
      <c r="F172" s="3">
        <v>220088</v>
      </c>
      <c r="G172" s="3" t="s">
        <v>184</v>
      </c>
      <c r="H172" s="4">
        <v>45419</v>
      </c>
      <c r="I172" s="3" t="s">
        <v>257</v>
      </c>
      <c r="J172" s="3" t="s">
        <v>258</v>
      </c>
      <c r="K172" s="10">
        <v>116454</v>
      </c>
      <c r="L172" s="10">
        <v>116454</v>
      </c>
    </row>
    <row r="173" spans="2:12" x14ac:dyDescent="0.35">
      <c r="B173" s="3">
        <f t="shared" si="2"/>
        <v>2024</v>
      </c>
      <c r="C173" s="3" t="s">
        <v>4</v>
      </c>
      <c r="D173" s="3" t="s">
        <v>185</v>
      </c>
      <c r="E173" s="3" t="s">
        <v>34</v>
      </c>
      <c r="F173" s="3">
        <v>220359</v>
      </c>
      <c r="G173" s="3" t="s">
        <v>185</v>
      </c>
      <c r="H173" s="4">
        <v>45432</v>
      </c>
      <c r="I173" s="3" t="s">
        <v>257</v>
      </c>
      <c r="J173" s="3" t="s">
        <v>258</v>
      </c>
      <c r="K173" s="10">
        <v>116454</v>
      </c>
      <c r="L173" s="10">
        <v>116454</v>
      </c>
    </row>
    <row r="174" spans="2:12" x14ac:dyDescent="0.35">
      <c r="B174" s="3">
        <f t="shared" si="2"/>
        <v>2024</v>
      </c>
      <c r="C174" s="3" t="s">
        <v>4</v>
      </c>
      <c r="D174" s="3" t="s">
        <v>186</v>
      </c>
      <c r="E174" s="3" t="s">
        <v>34</v>
      </c>
      <c r="F174" s="3">
        <v>220428</v>
      </c>
      <c r="G174" s="3" t="s">
        <v>186</v>
      </c>
      <c r="H174" s="4">
        <v>45435</v>
      </c>
      <c r="I174" s="3" t="s">
        <v>257</v>
      </c>
      <c r="J174" s="3" t="s">
        <v>258</v>
      </c>
      <c r="K174" s="10">
        <v>121188</v>
      </c>
      <c r="L174" s="10">
        <v>121188</v>
      </c>
    </row>
    <row r="175" spans="2:12" x14ac:dyDescent="0.35">
      <c r="B175" s="3">
        <f t="shared" si="2"/>
        <v>2024</v>
      </c>
      <c r="C175" s="3" t="s">
        <v>4</v>
      </c>
      <c r="D175" s="3" t="s">
        <v>187</v>
      </c>
      <c r="E175" s="3" t="s">
        <v>34</v>
      </c>
      <c r="F175" s="3">
        <v>220452</v>
      </c>
      <c r="G175" s="3" t="s">
        <v>187</v>
      </c>
      <c r="H175" s="4">
        <v>45436</v>
      </c>
      <c r="I175" s="3" t="s">
        <v>257</v>
      </c>
      <c r="J175" s="3" t="s">
        <v>258</v>
      </c>
      <c r="K175" s="10">
        <v>116454</v>
      </c>
      <c r="L175" s="10">
        <v>116454</v>
      </c>
    </row>
    <row r="176" spans="2:12" x14ac:dyDescent="0.35">
      <c r="B176" s="3">
        <f t="shared" si="2"/>
        <v>2024</v>
      </c>
      <c r="C176" s="3" t="s">
        <v>4</v>
      </c>
      <c r="D176" s="3" t="s">
        <v>188</v>
      </c>
      <c r="E176" s="3" t="s">
        <v>34</v>
      </c>
      <c r="F176" s="3">
        <v>220519</v>
      </c>
      <c r="G176" s="3" t="s">
        <v>188</v>
      </c>
      <c r="H176" s="4">
        <v>45439</v>
      </c>
      <c r="I176" s="3" t="s">
        <v>257</v>
      </c>
      <c r="J176" s="3" t="s">
        <v>258</v>
      </c>
      <c r="K176" s="10">
        <v>116454</v>
      </c>
      <c r="L176" s="10">
        <v>116454</v>
      </c>
    </row>
    <row r="177" spans="2:12" x14ac:dyDescent="0.35">
      <c r="B177" s="3">
        <f t="shared" si="2"/>
        <v>2024</v>
      </c>
      <c r="C177" s="3" t="s">
        <v>4</v>
      </c>
      <c r="D177" s="3" t="s">
        <v>189</v>
      </c>
      <c r="E177" s="3" t="s">
        <v>34</v>
      </c>
      <c r="F177" s="3">
        <v>220547</v>
      </c>
      <c r="G177" s="3" t="s">
        <v>189</v>
      </c>
      <c r="H177" s="4">
        <v>45440</v>
      </c>
      <c r="I177" s="3" t="s">
        <v>257</v>
      </c>
      <c r="J177" s="3" t="s">
        <v>258</v>
      </c>
      <c r="K177" s="10">
        <v>116454</v>
      </c>
      <c r="L177" s="10">
        <v>116454</v>
      </c>
    </row>
    <row r="178" spans="2:12" x14ac:dyDescent="0.35">
      <c r="B178" s="3">
        <f t="shared" si="2"/>
        <v>2024</v>
      </c>
      <c r="C178" s="3" t="s">
        <v>4</v>
      </c>
      <c r="D178" s="3" t="s">
        <v>190</v>
      </c>
      <c r="E178" s="3" t="s">
        <v>36</v>
      </c>
      <c r="F178" s="3">
        <v>278536</v>
      </c>
      <c r="G178" s="3" t="s">
        <v>190</v>
      </c>
      <c r="H178" s="4">
        <v>45414</v>
      </c>
      <c r="I178" s="3" t="s">
        <v>257</v>
      </c>
      <c r="J178" s="3" t="s">
        <v>258</v>
      </c>
      <c r="K178" s="10">
        <v>51540</v>
      </c>
      <c r="L178" s="10">
        <v>51540</v>
      </c>
    </row>
    <row r="179" spans="2:12" x14ac:dyDescent="0.35">
      <c r="B179" s="3">
        <f t="shared" si="2"/>
        <v>2024</v>
      </c>
      <c r="C179" s="3" t="s">
        <v>4</v>
      </c>
      <c r="D179" s="3" t="s">
        <v>191</v>
      </c>
      <c r="E179" s="3" t="s">
        <v>36</v>
      </c>
      <c r="F179" s="3">
        <v>278597</v>
      </c>
      <c r="G179" s="3" t="s">
        <v>191</v>
      </c>
      <c r="H179" s="4">
        <v>45415</v>
      </c>
      <c r="I179" s="3" t="s">
        <v>257</v>
      </c>
      <c r="J179" s="3" t="s">
        <v>258</v>
      </c>
      <c r="K179" s="10">
        <v>186187</v>
      </c>
      <c r="L179" s="10">
        <v>186187</v>
      </c>
    </row>
    <row r="180" spans="2:12" x14ac:dyDescent="0.35">
      <c r="B180" s="3">
        <f t="shared" si="2"/>
        <v>2024</v>
      </c>
      <c r="C180" s="3" t="s">
        <v>4</v>
      </c>
      <c r="D180" s="3" t="s">
        <v>192</v>
      </c>
      <c r="E180" s="3" t="s">
        <v>36</v>
      </c>
      <c r="F180" s="3">
        <v>278697</v>
      </c>
      <c r="G180" s="3" t="s">
        <v>192</v>
      </c>
      <c r="H180" s="4">
        <v>45416</v>
      </c>
      <c r="I180" s="3" t="s">
        <v>257</v>
      </c>
      <c r="J180" s="3" t="s">
        <v>258</v>
      </c>
      <c r="K180" s="10">
        <v>52290</v>
      </c>
      <c r="L180" s="10">
        <v>52290</v>
      </c>
    </row>
    <row r="181" spans="2:12" x14ac:dyDescent="0.35">
      <c r="B181" s="3">
        <f t="shared" si="2"/>
        <v>2024</v>
      </c>
      <c r="C181" s="3" t="s">
        <v>4</v>
      </c>
      <c r="D181" s="3" t="s">
        <v>193</v>
      </c>
      <c r="E181" s="3" t="s">
        <v>36</v>
      </c>
      <c r="F181" s="3">
        <v>279275</v>
      </c>
      <c r="G181" s="3" t="s">
        <v>193</v>
      </c>
      <c r="H181" s="4">
        <v>45427</v>
      </c>
      <c r="I181" s="3" t="s">
        <v>257</v>
      </c>
      <c r="J181" s="3" t="s">
        <v>258</v>
      </c>
      <c r="K181" s="10">
        <v>51540</v>
      </c>
      <c r="L181" s="10">
        <v>51540</v>
      </c>
    </row>
    <row r="182" spans="2:12" x14ac:dyDescent="0.35">
      <c r="B182" s="3">
        <f t="shared" si="2"/>
        <v>2024</v>
      </c>
      <c r="C182" s="3" t="s">
        <v>4</v>
      </c>
      <c r="D182" s="3" t="s">
        <v>194</v>
      </c>
      <c r="E182" s="3" t="s">
        <v>36</v>
      </c>
      <c r="F182" s="3">
        <v>279276</v>
      </c>
      <c r="G182" s="3" t="s">
        <v>194</v>
      </c>
      <c r="H182" s="4">
        <v>45427</v>
      </c>
      <c r="I182" s="3" t="s">
        <v>257</v>
      </c>
      <c r="J182" s="3" t="s">
        <v>258</v>
      </c>
      <c r="K182" s="10">
        <v>52290</v>
      </c>
      <c r="L182" s="10">
        <v>52290</v>
      </c>
    </row>
    <row r="183" spans="2:12" x14ac:dyDescent="0.35">
      <c r="B183" s="3">
        <f t="shared" si="2"/>
        <v>2024</v>
      </c>
      <c r="C183" s="3" t="s">
        <v>4</v>
      </c>
      <c r="D183" s="3" t="s">
        <v>195</v>
      </c>
      <c r="E183" s="3" t="s">
        <v>36</v>
      </c>
      <c r="F183" s="3">
        <v>279565</v>
      </c>
      <c r="G183" s="3" t="s">
        <v>195</v>
      </c>
      <c r="H183" s="4">
        <v>45433</v>
      </c>
      <c r="I183" s="3" t="s">
        <v>257</v>
      </c>
      <c r="J183" s="3" t="s">
        <v>258</v>
      </c>
      <c r="K183" s="10">
        <v>51540</v>
      </c>
      <c r="L183" s="10">
        <v>51540</v>
      </c>
    </row>
    <row r="184" spans="2:12" x14ac:dyDescent="0.35">
      <c r="B184" s="3">
        <f t="shared" si="2"/>
        <v>2024</v>
      </c>
      <c r="C184" s="3" t="s">
        <v>4</v>
      </c>
      <c r="D184" s="3" t="s">
        <v>196</v>
      </c>
      <c r="E184" s="3" t="s">
        <v>36</v>
      </c>
      <c r="F184" s="3">
        <v>279596</v>
      </c>
      <c r="G184" s="3" t="s">
        <v>196</v>
      </c>
      <c r="H184" s="4">
        <v>45433</v>
      </c>
      <c r="I184" s="3" t="s">
        <v>257</v>
      </c>
      <c r="J184" s="3" t="s">
        <v>258</v>
      </c>
      <c r="K184" s="10">
        <v>87720</v>
      </c>
      <c r="L184" s="10">
        <v>87720</v>
      </c>
    </row>
    <row r="185" spans="2:12" x14ac:dyDescent="0.35">
      <c r="B185" s="3">
        <f t="shared" si="2"/>
        <v>2024</v>
      </c>
      <c r="C185" s="3" t="s">
        <v>4</v>
      </c>
      <c r="D185" s="3" t="s">
        <v>197</v>
      </c>
      <c r="E185" s="3" t="s">
        <v>36</v>
      </c>
      <c r="F185" s="3">
        <v>279669</v>
      </c>
      <c r="G185" s="3" t="s">
        <v>197</v>
      </c>
      <c r="H185" s="4">
        <v>45434</v>
      </c>
      <c r="I185" s="3" t="s">
        <v>257</v>
      </c>
      <c r="J185" s="3" t="s">
        <v>258</v>
      </c>
      <c r="K185" s="10">
        <v>52290</v>
      </c>
      <c r="L185" s="10">
        <v>52290</v>
      </c>
    </row>
    <row r="186" spans="2:12" x14ac:dyDescent="0.35">
      <c r="B186" s="3">
        <f t="shared" si="2"/>
        <v>2024</v>
      </c>
      <c r="C186" s="3" t="s">
        <v>4</v>
      </c>
      <c r="D186" s="3" t="s">
        <v>198</v>
      </c>
      <c r="E186" s="3" t="s">
        <v>36</v>
      </c>
      <c r="F186" s="3">
        <v>280070</v>
      </c>
      <c r="G186" s="3" t="s">
        <v>198</v>
      </c>
      <c r="H186" s="4">
        <v>45441</v>
      </c>
      <c r="I186" s="3" t="s">
        <v>257</v>
      </c>
      <c r="J186" s="3" t="s">
        <v>258</v>
      </c>
      <c r="K186" s="10">
        <v>51540</v>
      </c>
      <c r="L186" s="10">
        <v>51540</v>
      </c>
    </row>
    <row r="187" spans="2:12" x14ac:dyDescent="0.35">
      <c r="B187" s="3">
        <f t="shared" si="2"/>
        <v>2024</v>
      </c>
      <c r="C187" s="3" t="s">
        <v>4</v>
      </c>
      <c r="D187" s="3" t="s">
        <v>199</v>
      </c>
      <c r="E187" s="3" t="s">
        <v>36</v>
      </c>
      <c r="F187" s="3">
        <v>280078</v>
      </c>
      <c r="G187" s="3" t="s">
        <v>199</v>
      </c>
      <c r="H187" s="4">
        <v>45441</v>
      </c>
      <c r="I187" s="3" t="s">
        <v>257</v>
      </c>
      <c r="J187" s="3" t="s">
        <v>258</v>
      </c>
      <c r="K187" s="10">
        <v>52290</v>
      </c>
      <c r="L187" s="10">
        <v>52290</v>
      </c>
    </row>
    <row r="188" spans="2:12" x14ac:dyDescent="0.35">
      <c r="B188" s="3">
        <f t="shared" si="2"/>
        <v>2024</v>
      </c>
      <c r="C188" s="3" t="s">
        <v>4</v>
      </c>
      <c r="D188" s="3" t="s">
        <v>200</v>
      </c>
      <c r="E188" s="3" t="s">
        <v>36</v>
      </c>
      <c r="F188" s="3">
        <v>280083</v>
      </c>
      <c r="G188" s="3" t="s">
        <v>200</v>
      </c>
      <c r="H188" s="4">
        <v>45441</v>
      </c>
      <c r="I188" s="3" t="s">
        <v>257</v>
      </c>
      <c r="J188" s="3" t="s">
        <v>258</v>
      </c>
      <c r="K188" s="10">
        <v>51540</v>
      </c>
      <c r="L188" s="10">
        <v>51540</v>
      </c>
    </row>
    <row r="189" spans="2:12" x14ac:dyDescent="0.35">
      <c r="B189" s="3">
        <f t="shared" si="2"/>
        <v>2024</v>
      </c>
      <c r="C189" s="3" t="s">
        <v>4</v>
      </c>
      <c r="D189" s="3" t="s">
        <v>201</v>
      </c>
      <c r="E189" s="3" t="s">
        <v>36</v>
      </c>
      <c r="F189" s="3">
        <v>280208</v>
      </c>
      <c r="G189" s="3" t="s">
        <v>201</v>
      </c>
      <c r="H189" s="4">
        <v>45443</v>
      </c>
      <c r="I189" s="3" t="s">
        <v>257</v>
      </c>
      <c r="J189" s="3" t="s">
        <v>258</v>
      </c>
      <c r="K189" s="10">
        <v>51540</v>
      </c>
      <c r="L189" s="10">
        <v>51540</v>
      </c>
    </row>
    <row r="190" spans="2:12" x14ac:dyDescent="0.35">
      <c r="B190" s="3">
        <f t="shared" si="2"/>
        <v>2024</v>
      </c>
      <c r="C190" s="3" t="s">
        <v>4</v>
      </c>
      <c r="D190" s="3" t="s">
        <v>202</v>
      </c>
      <c r="E190" s="3" t="s">
        <v>14</v>
      </c>
      <c r="F190" s="3">
        <v>320584</v>
      </c>
      <c r="G190" s="3" t="s">
        <v>202</v>
      </c>
      <c r="H190" s="4">
        <v>45414</v>
      </c>
      <c r="I190" s="3" t="s">
        <v>257</v>
      </c>
      <c r="J190" s="3" t="s">
        <v>258</v>
      </c>
      <c r="K190" s="10">
        <v>51540</v>
      </c>
      <c r="L190" s="10">
        <v>51540</v>
      </c>
    </row>
    <row r="191" spans="2:12" x14ac:dyDescent="0.35">
      <c r="B191" s="3">
        <f t="shared" si="2"/>
        <v>2024</v>
      </c>
      <c r="C191" s="3" t="s">
        <v>4</v>
      </c>
      <c r="D191" s="3" t="s">
        <v>203</v>
      </c>
      <c r="E191" s="3" t="s">
        <v>14</v>
      </c>
      <c r="F191" s="3">
        <v>320664</v>
      </c>
      <c r="G191" s="3" t="s">
        <v>203</v>
      </c>
      <c r="H191" s="4">
        <v>45415</v>
      </c>
      <c r="I191" s="3" t="s">
        <v>257</v>
      </c>
      <c r="J191" s="3" t="s">
        <v>258</v>
      </c>
      <c r="K191" s="10">
        <v>52290</v>
      </c>
      <c r="L191" s="10">
        <v>52290</v>
      </c>
    </row>
    <row r="192" spans="2:12" x14ac:dyDescent="0.35">
      <c r="B192" s="3">
        <f t="shared" si="2"/>
        <v>2024</v>
      </c>
      <c r="C192" s="3" t="s">
        <v>4</v>
      </c>
      <c r="D192" s="3" t="s">
        <v>204</v>
      </c>
      <c r="E192" s="3" t="s">
        <v>14</v>
      </c>
      <c r="F192" s="3">
        <v>320830</v>
      </c>
      <c r="G192" s="3" t="s">
        <v>204</v>
      </c>
      <c r="H192" s="4">
        <v>45417</v>
      </c>
      <c r="I192" s="3" t="s">
        <v>257</v>
      </c>
      <c r="J192" s="3" t="s">
        <v>258</v>
      </c>
      <c r="K192" s="10">
        <v>51540</v>
      </c>
      <c r="L192" s="10">
        <v>51540</v>
      </c>
    </row>
    <row r="193" spans="2:12" x14ac:dyDescent="0.35">
      <c r="B193" s="3">
        <f t="shared" si="2"/>
        <v>2024</v>
      </c>
      <c r="C193" s="3" t="s">
        <v>4</v>
      </c>
      <c r="D193" s="3" t="s">
        <v>205</v>
      </c>
      <c r="E193" s="3" t="s">
        <v>14</v>
      </c>
      <c r="F193" s="3">
        <v>320851</v>
      </c>
      <c r="G193" s="3" t="s">
        <v>205</v>
      </c>
      <c r="H193" s="4">
        <v>45418</v>
      </c>
      <c r="I193" s="3" t="s">
        <v>257</v>
      </c>
      <c r="J193" s="3" t="s">
        <v>258</v>
      </c>
      <c r="K193" s="10">
        <v>104580</v>
      </c>
      <c r="L193" s="10">
        <v>104580</v>
      </c>
    </row>
    <row r="194" spans="2:12" x14ac:dyDescent="0.35">
      <c r="B194" s="3">
        <f t="shared" si="2"/>
        <v>2024</v>
      </c>
      <c r="C194" s="3" t="s">
        <v>4</v>
      </c>
      <c r="D194" s="3" t="s">
        <v>206</v>
      </c>
      <c r="E194" s="3" t="s">
        <v>14</v>
      </c>
      <c r="F194" s="3">
        <v>320854</v>
      </c>
      <c r="G194" s="3" t="s">
        <v>206</v>
      </c>
      <c r="H194" s="4">
        <v>45418</v>
      </c>
      <c r="I194" s="3" t="s">
        <v>257</v>
      </c>
      <c r="J194" s="3" t="s">
        <v>258</v>
      </c>
      <c r="K194" s="10">
        <v>51540</v>
      </c>
      <c r="L194" s="10">
        <v>51540</v>
      </c>
    </row>
    <row r="195" spans="2:12" x14ac:dyDescent="0.35">
      <c r="B195" s="3">
        <f t="shared" si="2"/>
        <v>2024</v>
      </c>
      <c r="C195" s="3" t="s">
        <v>4</v>
      </c>
      <c r="D195" s="3" t="s">
        <v>207</v>
      </c>
      <c r="E195" s="3" t="s">
        <v>14</v>
      </c>
      <c r="F195" s="3">
        <v>321284</v>
      </c>
      <c r="G195" s="3" t="s">
        <v>207</v>
      </c>
      <c r="H195" s="4">
        <v>45422</v>
      </c>
      <c r="I195" s="3" t="s">
        <v>257</v>
      </c>
      <c r="J195" s="3" t="s">
        <v>258</v>
      </c>
      <c r="K195" s="10">
        <v>52290</v>
      </c>
      <c r="L195" s="10">
        <v>47790</v>
      </c>
    </row>
    <row r="196" spans="2:12" x14ac:dyDescent="0.35">
      <c r="B196" s="3">
        <f t="shared" si="2"/>
        <v>2024</v>
      </c>
      <c r="C196" s="3" t="s">
        <v>4</v>
      </c>
      <c r="D196" s="3" t="s">
        <v>208</v>
      </c>
      <c r="E196" s="3" t="s">
        <v>14</v>
      </c>
      <c r="F196" s="3">
        <v>321501</v>
      </c>
      <c r="G196" s="3" t="s">
        <v>208</v>
      </c>
      <c r="H196" s="4">
        <v>45426</v>
      </c>
      <c r="I196" s="3" t="s">
        <v>257</v>
      </c>
      <c r="J196" s="3" t="s">
        <v>258</v>
      </c>
      <c r="K196" s="10">
        <v>52290</v>
      </c>
      <c r="L196" s="10">
        <v>52290</v>
      </c>
    </row>
    <row r="197" spans="2:12" x14ac:dyDescent="0.35">
      <c r="B197" s="3">
        <f t="shared" si="2"/>
        <v>2024</v>
      </c>
      <c r="C197" s="3" t="s">
        <v>4</v>
      </c>
      <c r="D197" s="3" t="s">
        <v>209</v>
      </c>
      <c r="E197" s="3" t="s">
        <v>14</v>
      </c>
      <c r="F197" s="3">
        <v>322032</v>
      </c>
      <c r="G197" s="3" t="s">
        <v>209</v>
      </c>
      <c r="H197" s="4">
        <v>45432</v>
      </c>
      <c r="I197" s="3" t="s">
        <v>257</v>
      </c>
      <c r="J197" s="3" t="s">
        <v>258</v>
      </c>
      <c r="K197" s="10">
        <v>100644</v>
      </c>
      <c r="L197" s="10">
        <v>100644</v>
      </c>
    </row>
    <row r="198" spans="2:12" x14ac:dyDescent="0.35">
      <c r="B198" s="3">
        <f t="shared" si="2"/>
        <v>2024</v>
      </c>
      <c r="C198" s="3" t="s">
        <v>4</v>
      </c>
      <c r="D198" s="3" t="s">
        <v>210</v>
      </c>
      <c r="E198" s="3" t="s">
        <v>14</v>
      </c>
      <c r="F198" s="3">
        <v>322053</v>
      </c>
      <c r="G198" s="3" t="s">
        <v>210</v>
      </c>
      <c r="H198" s="4">
        <v>45432</v>
      </c>
      <c r="I198" s="3" t="s">
        <v>257</v>
      </c>
      <c r="J198" s="3" t="s">
        <v>258</v>
      </c>
      <c r="K198" s="10">
        <v>52290</v>
      </c>
      <c r="L198" s="10">
        <v>52290</v>
      </c>
    </row>
    <row r="199" spans="2:12" x14ac:dyDescent="0.35">
      <c r="B199" s="3">
        <f t="shared" si="2"/>
        <v>2024</v>
      </c>
      <c r="C199" s="3" t="s">
        <v>4</v>
      </c>
      <c r="D199" s="3" t="s">
        <v>211</v>
      </c>
      <c r="E199" s="3" t="s">
        <v>14</v>
      </c>
      <c r="F199" s="3">
        <v>322253</v>
      </c>
      <c r="G199" s="3" t="s">
        <v>211</v>
      </c>
      <c r="H199" s="4">
        <v>45434</v>
      </c>
      <c r="I199" s="3" t="s">
        <v>257</v>
      </c>
      <c r="J199" s="3" t="s">
        <v>258</v>
      </c>
      <c r="K199" s="10">
        <v>52290</v>
      </c>
      <c r="L199" s="10">
        <v>52290</v>
      </c>
    </row>
    <row r="200" spans="2:12" x14ac:dyDescent="0.35">
      <c r="B200" s="3">
        <f t="shared" si="2"/>
        <v>2024</v>
      </c>
      <c r="C200" s="3" t="s">
        <v>4</v>
      </c>
      <c r="D200" s="3" t="s">
        <v>212</v>
      </c>
      <c r="E200" s="3" t="s">
        <v>14</v>
      </c>
      <c r="F200" s="3">
        <v>322267</v>
      </c>
      <c r="G200" s="3" t="s">
        <v>212</v>
      </c>
      <c r="H200" s="4">
        <v>45434</v>
      </c>
      <c r="I200" s="3" t="s">
        <v>257</v>
      </c>
      <c r="J200" s="3" t="s">
        <v>258</v>
      </c>
      <c r="K200" s="10">
        <v>52290</v>
      </c>
      <c r="L200" s="10">
        <v>52290</v>
      </c>
    </row>
    <row r="201" spans="2:12" x14ac:dyDescent="0.35">
      <c r="B201" s="3">
        <f t="shared" ref="B201:B216" si="3">YEAR(H201)</f>
        <v>2024</v>
      </c>
      <c r="C201" s="3" t="s">
        <v>4</v>
      </c>
      <c r="D201" s="3" t="s">
        <v>213</v>
      </c>
      <c r="E201" s="3" t="s">
        <v>14</v>
      </c>
      <c r="F201" s="3">
        <v>322388</v>
      </c>
      <c r="G201" s="3" t="s">
        <v>213</v>
      </c>
      <c r="H201" s="4">
        <v>45435</v>
      </c>
      <c r="I201" s="3" t="s">
        <v>257</v>
      </c>
      <c r="J201" s="3" t="s">
        <v>258</v>
      </c>
      <c r="K201" s="10">
        <v>52290</v>
      </c>
      <c r="L201" s="10">
        <v>52290</v>
      </c>
    </row>
    <row r="202" spans="2:12" x14ac:dyDescent="0.35">
      <c r="B202" s="3">
        <f t="shared" si="3"/>
        <v>2024</v>
      </c>
      <c r="C202" s="3" t="s">
        <v>4</v>
      </c>
      <c r="D202" s="3" t="s">
        <v>214</v>
      </c>
      <c r="E202" s="3" t="s">
        <v>14</v>
      </c>
      <c r="F202" s="3">
        <v>322511</v>
      </c>
      <c r="G202" s="3" t="s">
        <v>214</v>
      </c>
      <c r="H202" s="4">
        <v>45436</v>
      </c>
      <c r="I202" s="3" t="s">
        <v>257</v>
      </c>
      <c r="J202" s="3" t="s">
        <v>258</v>
      </c>
      <c r="K202" s="10">
        <v>280620</v>
      </c>
      <c r="L202" s="10">
        <v>248320</v>
      </c>
    </row>
    <row r="203" spans="2:12" x14ac:dyDescent="0.35">
      <c r="B203" s="3">
        <f t="shared" si="3"/>
        <v>2024</v>
      </c>
      <c r="C203" s="3" t="s">
        <v>4</v>
      </c>
      <c r="D203" s="3" t="s">
        <v>215</v>
      </c>
      <c r="E203" s="3" t="s">
        <v>14</v>
      </c>
      <c r="F203" s="3">
        <v>322527</v>
      </c>
      <c r="G203" s="3" t="s">
        <v>215</v>
      </c>
      <c r="H203" s="4">
        <v>45436</v>
      </c>
      <c r="I203" s="3" t="s">
        <v>257</v>
      </c>
      <c r="J203" s="3" t="s">
        <v>258</v>
      </c>
      <c r="K203" s="10">
        <v>38706</v>
      </c>
      <c r="L203" s="10">
        <v>38706</v>
      </c>
    </row>
    <row r="204" spans="2:12" x14ac:dyDescent="0.35">
      <c r="B204" s="3">
        <f t="shared" si="3"/>
        <v>2024</v>
      </c>
      <c r="C204" s="3" t="s">
        <v>4</v>
      </c>
      <c r="D204" s="3" t="s">
        <v>216</v>
      </c>
      <c r="E204" s="3" t="s">
        <v>14</v>
      </c>
      <c r="F204" s="3">
        <v>322548</v>
      </c>
      <c r="G204" s="3" t="s">
        <v>216</v>
      </c>
      <c r="H204" s="4">
        <v>45436</v>
      </c>
      <c r="I204" s="3" t="s">
        <v>257</v>
      </c>
      <c r="J204" s="3" t="s">
        <v>258</v>
      </c>
      <c r="K204" s="10">
        <v>51540</v>
      </c>
      <c r="L204" s="10">
        <v>51540</v>
      </c>
    </row>
    <row r="205" spans="2:12" x14ac:dyDescent="0.35">
      <c r="B205" s="3">
        <f t="shared" si="3"/>
        <v>2024</v>
      </c>
      <c r="C205" s="3" t="s">
        <v>4</v>
      </c>
      <c r="D205" s="3" t="s">
        <v>217</v>
      </c>
      <c r="E205" s="3" t="s">
        <v>14</v>
      </c>
      <c r="F205" s="3">
        <v>322694</v>
      </c>
      <c r="G205" s="3" t="s">
        <v>217</v>
      </c>
      <c r="H205" s="4">
        <v>45437</v>
      </c>
      <c r="I205" s="3" t="s">
        <v>257</v>
      </c>
      <c r="J205" s="3" t="s">
        <v>258</v>
      </c>
      <c r="K205" s="10">
        <v>99406</v>
      </c>
      <c r="L205" s="10">
        <v>99406</v>
      </c>
    </row>
    <row r="206" spans="2:12" x14ac:dyDescent="0.35">
      <c r="B206" s="3">
        <f t="shared" si="3"/>
        <v>2024</v>
      </c>
      <c r="C206" s="3" t="s">
        <v>4</v>
      </c>
      <c r="D206" s="3" t="s">
        <v>218</v>
      </c>
      <c r="E206" s="3" t="s">
        <v>14</v>
      </c>
      <c r="F206" s="3">
        <v>322703</v>
      </c>
      <c r="G206" s="3" t="s">
        <v>218</v>
      </c>
      <c r="H206" s="4">
        <v>45438</v>
      </c>
      <c r="I206" s="3" t="s">
        <v>257</v>
      </c>
      <c r="J206" s="3" t="s">
        <v>258</v>
      </c>
      <c r="K206" s="10">
        <v>51540</v>
      </c>
      <c r="L206" s="10">
        <v>51540</v>
      </c>
    </row>
    <row r="207" spans="2:12" x14ac:dyDescent="0.35">
      <c r="B207" s="3">
        <f t="shared" si="3"/>
        <v>2024</v>
      </c>
      <c r="C207" s="3" t="s">
        <v>4</v>
      </c>
      <c r="D207" s="3" t="s">
        <v>219</v>
      </c>
      <c r="E207" s="3" t="s">
        <v>14</v>
      </c>
      <c r="F207" s="3">
        <v>322708</v>
      </c>
      <c r="G207" s="3" t="s">
        <v>219</v>
      </c>
      <c r="H207" s="4">
        <v>45438</v>
      </c>
      <c r="I207" s="3" t="s">
        <v>257</v>
      </c>
      <c r="J207" s="3" t="s">
        <v>258</v>
      </c>
      <c r="K207" s="10">
        <v>51540</v>
      </c>
      <c r="L207" s="10">
        <v>51540</v>
      </c>
    </row>
    <row r="208" spans="2:12" x14ac:dyDescent="0.35">
      <c r="B208" s="3">
        <f t="shared" si="3"/>
        <v>2024</v>
      </c>
      <c r="C208" s="3" t="s">
        <v>4</v>
      </c>
      <c r="D208" s="3" t="s">
        <v>220</v>
      </c>
      <c r="E208" s="3" t="s">
        <v>14</v>
      </c>
      <c r="F208" s="3">
        <v>322724</v>
      </c>
      <c r="G208" s="3" t="s">
        <v>220</v>
      </c>
      <c r="H208" s="4">
        <v>45438</v>
      </c>
      <c r="I208" s="3" t="s">
        <v>257</v>
      </c>
      <c r="J208" s="3" t="s">
        <v>258</v>
      </c>
      <c r="K208" s="10">
        <v>51540</v>
      </c>
      <c r="L208" s="10">
        <v>51540</v>
      </c>
    </row>
    <row r="209" spans="2:12" x14ac:dyDescent="0.35">
      <c r="B209" s="3">
        <f t="shared" si="3"/>
        <v>2024</v>
      </c>
      <c r="C209" s="3" t="s">
        <v>4</v>
      </c>
      <c r="D209" s="3" t="s">
        <v>221</v>
      </c>
      <c r="E209" s="3" t="s">
        <v>14</v>
      </c>
      <c r="F209" s="3">
        <v>322742</v>
      </c>
      <c r="G209" s="3" t="s">
        <v>221</v>
      </c>
      <c r="H209" s="4">
        <v>45439</v>
      </c>
      <c r="I209" s="3" t="s">
        <v>257</v>
      </c>
      <c r="J209" s="3" t="s">
        <v>258</v>
      </c>
      <c r="K209" s="10">
        <v>52290</v>
      </c>
      <c r="L209" s="10">
        <v>52290</v>
      </c>
    </row>
    <row r="210" spans="2:12" x14ac:dyDescent="0.35">
      <c r="B210" s="3">
        <f t="shared" si="3"/>
        <v>2024</v>
      </c>
      <c r="C210" s="3" t="s">
        <v>4</v>
      </c>
      <c r="D210" s="3" t="s">
        <v>222</v>
      </c>
      <c r="E210" s="3" t="s">
        <v>14</v>
      </c>
      <c r="F210" s="3">
        <v>322757</v>
      </c>
      <c r="G210" s="3" t="s">
        <v>222</v>
      </c>
      <c r="H210" s="4">
        <v>45439</v>
      </c>
      <c r="I210" s="3" t="s">
        <v>257</v>
      </c>
      <c r="J210" s="3" t="s">
        <v>258</v>
      </c>
      <c r="K210" s="10">
        <v>51540</v>
      </c>
      <c r="L210" s="10">
        <v>47040</v>
      </c>
    </row>
    <row r="211" spans="2:12" x14ac:dyDescent="0.35">
      <c r="B211" s="3">
        <f t="shared" si="3"/>
        <v>2024</v>
      </c>
      <c r="C211" s="3" t="s">
        <v>4</v>
      </c>
      <c r="D211" s="3" t="s">
        <v>223</v>
      </c>
      <c r="E211" s="3" t="s">
        <v>14</v>
      </c>
      <c r="F211" s="3">
        <v>322789</v>
      </c>
      <c r="G211" s="3" t="s">
        <v>223</v>
      </c>
      <c r="H211" s="4">
        <v>45439</v>
      </c>
      <c r="I211" s="3" t="s">
        <v>257</v>
      </c>
      <c r="J211" s="3" t="s">
        <v>258</v>
      </c>
      <c r="K211" s="10">
        <v>155244</v>
      </c>
      <c r="L211" s="10">
        <v>155244</v>
      </c>
    </row>
    <row r="212" spans="2:12" x14ac:dyDescent="0.35">
      <c r="B212" s="3">
        <f t="shared" si="3"/>
        <v>2024</v>
      </c>
      <c r="C212" s="3" t="s">
        <v>4</v>
      </c>
      <c r="D212" s="3" t="s">
        <v>224</v>
      </c>
      <c r="E212" s="3" t="s">
        <v>14</v>
      </c>
      <c r="F212" s="3">
        <v>322858</v>
      </c>
      <c r="G212" s="3" t="s">
        <v>224</v>
      </c>
      <c r="H212" s="4">
        <v>45439</v>
      </c>
      <c r="I212" s="3" t="s">
        <v>257</v>
      </c>
      <c r="J212" s="3" t="s">
        <v>258</v>
      </c>
      <c r="K212" s="10">
        <v>52290</v>
      </c>
      <c r="L212" s="10">
        <v>52290</v>
      </c>
    </row>
    <row r="213" spans="2:12" x14ac:dyDescent="0.35">
      <c r="B213" s="3">
        <f t="shared" si="3"/>
        <v>2024</v>
      </c>
      <c r="C213" s="3" t="s">
        <v>4</v>
      </c>
      <c r="D213" s="3" t="s">
        <v>225</v>
      </c>
      <c r="E213" s="3" t="s">
        <v>14</v>
      </c>
      <c r="F213" s="3">
        <v>323007</v>
      </c>
      <c r="G213" s="3" t="s">
        <v>225</v>
      </c>
      <c r="H213" s="4">
        <v>45440</v>
      </c>
      <c r="I213" s="3" t="s">
        <v>257</v>
      </c>
      <c r="J213" s="3" t="s">
        <v>258</v>
      </c>
      <c r="K213" s="10">
        <v>52290</v>
      </c>
      <c r="L213" s="10">
        <v>52290</v>
      </c>
    </row>
    <row r="214" spans="2:12" x14ac:dyDescent="0.35">
      <c r="B214" s="3">
        <f t="shared" si="3"/>
        <v>2024</v>
      </c>
      <c r="C214" s="3" t="s">
        <v>4</v>
      </c>
      <c r="D214" s="3" t="s">
        <v>226</v>
      </c>
      <c r="E214" s="3" t="s">
        <v>14</v>
      </c>
      <c r="F214" s="3">
        <v>323011</v>
      </c>
      <c r="G214" s="3" t="s">
        <v>226</v>
      </c>
      <c r="H214" s="4">
        <v>45440</v>
      </c>
      <c r="I214" s="3" t="s">
        <v>257</v>
      </c>
      <c r="J214" s="3" t="s">
        <v>258</v>
      </c>
      <c r="K214" s="10">
        <v>52290</v>
      </c>
      <c r="L214" s="10">
        <v>52290</v>
      </c>
    </row>
    <row r="215" spans="2:12" x14ac:dyDescent="0.35">
      <c r="B215" s="3">
        <f t="shared" si="3"/>
        <v>2024</v>
      </c>
      <c r="C215" s="3" t="s">
        <v>4</v>
      </c>
      <c r="D215" s="3" t="s">
        <v>227</v>
      </c>
      <c r="E215" s="3" t="s">
        <v>14</v>
      </c>
      <c r="F215" s="3">
        <v>323207</v>
      </c>
      <c r="G215" s="3" t="s">
        <v>227</v>
      </c>
      <c r="H215" s="4">
        <v>45442</v>
      </c>
      <c r="I215" s="3" t="s">
        <v>257</v>
      </c>
      <c r="J215" s="3" t="s">
        <v>258</v>
      </c>
      <c r="K215" s="10">
        <v>51540</v>
      </c>
      <c r="L215" s="10">
        <v>51540</v>
      </c>
    </row>
    <row r="216" spans="2:12" x14ac:dyDescent="0.35">
      <c r="B216" s="3">
        <f t="shared" si="3"/>
        <v>2024</v>
      </c>
      <c r="C216" s="3" t="s">
        <v>4</v>
      </c>
      <c r="D216" s="3" t="s">
        <v>228</v>
      </c>
      <c r="E216" s="3" t="s">
        <v>14</v>
      </c>
      <c r="F216" s="3">
        <v>323216</v>
      </c>
      <c r="G216" s="3" t="s">
        <v>228</v>
      </c>
      <c r="H216" s="4">
        <v>45442</v>
      </c>
      <c r="I216" s="3" t="s">
        <v>257</v>
      </c>
      <c r="J216" s="3" t="s">
        <v>258</v>
      </c>
      <c r="K216" s="10">
        <v>51540</v>
      </c>
      <c r="L216" s="10">
        <v>51540</v>
      </c>
    </row>
    <row r="217" spans="2:12" x14ac:dyDescent="0.35">
      <c r="K217" s="9">
        <f t="shared" ref="K217:L217" si="4">SUM(K8:K216)</f>
        <v>27935167</v>
      </c>
      <c r="L217" s="9">
        <f t="shared" si="4"/>
        <v>26670612</v>
      </c>
    </row>
  </sheetData>
  <mergeCells count="3">
    <mergeCell ref="C3:K3"/>
    <mergeCell ref="C4:K4"/>
    <mergeCell ref="C5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showGridLines="0" zoomScale="80" zoomScaleNormal="80" workbookViewId="0">
      <selection activeCell="D11" sqref="D11:E16"/>
    </sheetView>
  </sheetViews>
  <sheetFormatPr baseColWidth="10" defaultRowHeight="14.5" x14ac:dyDescent="0.35"/>
  <cols>
    <col min="1" max="1" width="75.08984375" bestFit="1" customWidth="1"/>
    <col min="2" max="2" width="13.26953125" style="37" bestFit="1" customWidth="1"/>
    <col min="3" max="3" width="13.7265625" style="23" bestFit="1" customWidth="1"/>
    <col min="4" max="4" width="21.7265625" style="23" bestFit="1" customWidth="1"/>
  </cols>
  <sheetData>
    <row r="2" spans="1:4" ht="15" thickBot="1" x14ac:dyDescent="0.4"/>
    <row r="3" spans="1:4" ht="15" thickBot="1" x14ac:dyDescent="0.4">
      <c r="A3" s="34" t="s">
        <v>519</v>
      </c>
      <c r="B3" s="38" t="s">
        <v>516</v>
      </c>
      <c r="C3" s="35" t="s">
        <v>517</v>
      </c>
      <c r="D3" s="35" t="s">
        <v>518</v>
      </c>
    </row>
    <row r="4" spans="1:4" x14ac:dyDescent="0.35">
      <c r="A4" s="33" t="s">
        <v>513</v>
      </c>
      <c r="B4" s="39">
        <v>23</v>
      </c>
      <c r="C4" s="32">
        <v>5604251</v>
      </c>
      <c r="D4" s="32">
        <v>0</v>
      </c>
    </row>
    <row r="5" spans="1:4" x14ac:dyDescent="0.35">
      <c r="A5" s="33" t="s">
        <v>511</v>
      </c>
      <c r="B5" s="39">
        <v>6</v>
      </c>
      <c r="C5" s="32">
        <v>1790869</v>
      </c>
      <c r="D5" s="32">
        <v>0</v>
      </c>
    </row>
    <row r="6" spans="1:4" x14ac:dyDescent="0.35">
      <c r="A6" s="33" t="s">
        <v>512</v>
      </c>
      <c r="B6" s="39">
        <v>172</v>
      </c>
      <c r="C6" s="32">
        <v>18679642</v>
      </c>
      <c r="D6" s="32">
        <v>0</v>
      </c>
    </row>
    <row r="7" spans="1:4" x14ac:dyDescent="0.35">
      <c r="A7" s="33" t="s">
        <v>515</v>
      </c>
      <c r="B7" s="39">
        <v>1</v>
      </c>
      <c r="C7" s="32">
        <v>155244</v>
      </c>
      <c r="D7" s="32">
        <v>83820</v>
      </c>
    </row>
    <row r="8" spans="1:4" ht="15" thickBot="1" x14ac:dyDescent="0.4">
      <c r="A8" s="33" t="s">
        <v>514</v>
      </c>
      <c r="B8" s="39">
        <v>7</v>
      </c>
      <c r="C8" s="32">
        <v>440606</v>
      </c>
      <c r="D8" s="32">
        <v>446981</v>
      </c>
    </row>
    <row r="9" spans="1:4" ht="15" thickBot="1" x14ac:dyDescent="0.4">
      <c r="A9" s="36" t="s">
        <v>261</v>
      </c>
      <c r="B9" s="40">
        <v>209</v>
      </c>
      <c r="C9" s="35">
        <v>26670612</v>
      </c>
      <c r="D9" s="35">
        <v>530801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1"/>
  <sheetViews>
    <sheetView showGridLines="0" zoomScale="80" zoomScaleNormal="80" workbookViewId="0">
      <selection activeCell="O2" sqref="O2"/>
    </sheetView>
  </sheetViews>
  <sheetFormatPr baseColWidth="10" defaultRowHeight="14.5" x14ac:dyDescent="0.35"/>
  <cols>
    <col min="1" max="1" width="10.1796875" bestFit="1" customWidth="1"/>
    <col min="2" max="2" width="25.81640625" bestFit="1" customWidth="1"/>
    <col min="5" max="5" width="12.54296875" customWidth="1"/>
    <col min="8" max="9" width="12.54296875" customWidth="1"/>
    <col min="10" max="11" width="10.90625" style="7"/>
    <col min="12" max="13" width="15.81640625" style="23" bestFit="1" customWidth="1"/>
    <col min="14" max="14" width="18.26953125" bestFit="1" customWidth="1"/>
    <col min="16" max="17" width="13.1796875" bestFit="1" customWidth="1"/>
    <col min="18" max="18" width="13.1796875" customWidth="1"/>
    <col min="19" max="19" width="11.54296875" bestFit="1" customWidth="1"/>
    <col min="20" max="20" width="14.7265625" customWidth="1"/>
    <col min="21" max="21" width="11.54296875" customWidth="1"/>
    <col min="22" max="23" width="13.1796875" bestFit="1" customWidth="1"/>
    <col min="24" max="24" width="13.6328125" bestFit="1" customWidth="1"/>
    <col min="25" max="25" width="15.54296875" customWidth="1"/>
    <col min="26" max="26" width="16.36328125" customWidth="1"/>
    <col min="28" max="28" width="15.36328125" customWidth="1"/>
  </cols>
  <sheetData>
    <row r="1" spans="1:29" x14ac:dyDescent="0.35">
      <c r="D1" s="6"/>
      <c r="E1" s="6"/>
      <c r="F1" s="6"/>
      <c r="G1" s="6"/>
      <c r="H1" s="6"/>
      <c r="I1" s="6"/>
      <c r="J1" s="6"/>
      <c r="K1" s="6"/>
      <c r="L1" s="22"/>
      <c r="M1" s="23">
        <f>SUBTOTAL(9,M3:M211)</f>
        <v>26670612</v>
      </c>
      <c r="P1" s="23">
        <f t="shared" ref="P1:Y1" si="0">SUBTOTAL(9,P3:P211)</f>
        <v>26144298</v>
      </c>
      <c r="Q1" s="23">
        <f t="shared" si="0"/>
        <v>26144298</v>
      </c>
      <c r="R1" s="23">
        <f t="shared" si="0"/>
        <v>1790869</v>
      </c>
      <c r="S1" s="23">
        <f t="shared" si="0"/>
        <v>530801</v>
      </c>
      <c r="T1" s="23"/>
      <c r="U1" s="23"/>
      <c r="V1" s="23">
        <f t="shared" si="0"/>
        <v>24871559</v>
      </c>
      <c r="W1" s="23">
        <f t="shared" si="0"/>
        <v>17679156</v>
      </c>
      <c r="Y1" s="23">
        <f t="shared" si="0"/>
        <v>6098629</v>
      </c>
    </row>
    <row r="2" spans="1:29" s="14" customFormat="1" ht="43.5" x14ac:dyDescent="0.35">
      <c r="A2" s="12" t="s">
        <v>6</v>
      </c>
      <c r="B2" s="12" t="s">
        <v>268</v>
      </c>
      <c r="C2" s="12" t="s">
        <v>10</v>
      </c>
      <c r="D2" s="12" t="s">
        <v>0</v>
      </c>
      <c r="E2" s="12" t="s">
        <v>1</v>
      </c>
      <c r="F2" s="12" t="s">
        <v>2</v>
      </c>
      <c r="G2" s="12" t="s">
        <v>3</v>
      </c>
      <c r="H2" s="12" t="s">
        <v>4</v>
      </c>
      <c r="I2" s="18" t="s">
        <v>267</v>
      </c>
      <c r="J2" s="13" t="s">
        <v>5</v>
      </c>
      <c r="K2" s="19" t="s">
        <v>479</v>
      </c>
      <c r="L2" s="24" t="s">
        <v>8</v>
      </c>
      <c r="M2" s="25" t="s">
        <v>266</v>
      </c>
      <c r="N2" s="20" t="s">
        <v>480</v>
      </c>
      <c r="O2" s="21" t="s">
        <v>481</v>
      </c>
      <c r="P2" s="27" t="s">
        <v>485</v>
      </c>
      <c r="Q2" s="27" t="s">
        <v>486</v>
      </c>
      <c r="R2" s="29" t="s">
        <v>502</v>
      </c>
      <c r="S2" s="29" t="s">
        <v>487</v>
      </c>
      <c r="T2" s="29" t="s">
        <v>489</v>
      </c>
      <c r="U2" s="29" t="s">
        <v>490</v>
      </c>
      <c r="V2" s="27" t="s">
        <v>488</v>
      </c>
      <c r="W2" s="20" t="s">
        <v>491</v>
      </c>
      <c r="X2" s="20" t="s">
        <v>492</v>
      </c>
      <c r="Y2" s="30" t="s">
        <v>493</v>
      </c>
      <c r="Z2" s="30" t="s">
        <v>494</v>
      </c>
      <c r="AA2" s="30" t="s">
        <v>495</v>
      </c>
      <c r="AB2" s="30" t="s">
        <v>496</v>
      </c>
      <c r="AC2" s="27" t="s">
        <v>497</v>
      </c>
    </row>
    <row r="3" spans="1:29" x14ac:dyDescent="0.35">
      <c r="A3" s="16">
        <v>891409390</v>
      </c>
      <c r="B3" s="17" t="s">
        <v>269</v>
      </c>
      <c r="C3" s="3">
        <f>YEAR(J3)</f>
        <v>2023</v>
      </c>
      <c r="D3" s="3" t="s">
        <v>4</v>
      </c>
      <c r="E3" s="5" t="s">
        <v>13</v>
      </c>
      <c r="F3" s="3" t="s">
        <v>12</v>
      </c>
      <c r="G3" s="3">
        <v>244934</v>
      </c>
      <c r="H3" s="5" t="s">
        <v>13</v>
      </c>
      <c r="I3" s="5" t="s">
        <v>270</v>
      </c>
      <c r="J3" s="4">
        <v>45288</v>
      </c>
      <c r="K3" s="4">
        <v>45303.663886342591</v>
      </c>
      <c r="L3" s="26">
        <v>136442</v>
      </c>
      <c r="M3" s="26">
        <v>52290</v>
      </c>
      <c r="N3" s="15" t="s">
        <v>514</v>
      </c>
      <c r="O3" s="15" t="s">
        <v>482</v>
      </c>
      <c r="P3" s="28">
        <v>136442</v>
      </c>
      <c r="Q3" s="28">
        <v>136442</v>
      </c>
      <c r="R3" s="28"/>
      <c r="S3" s="28">
        <v>52290</v>
      </c>
      <c r="T3" s="28"/>
      <c r="U3" s="28"/>
      <c r="V3" s="28">
        <v>84152</v>
      </c>
      <c r="W3" s="28">
        <v>0</v>
      </c>
      <c r="X3" s="15"/>
      <c r="Y3" s="28">
        <v>0</v>
      </c>
      <c r="Z3" s="15"/>
      <c r="AA3" s="15"/>
      <c r="AB3" s="15"/>
      <c r="AC3" s="31">
        <v>45443</v>
      </c>
    </row>
    <row r="4" spans="1:29" x14ac:dyDescent="0.35">
      <c r="A4" s="16">
        <v>891409390</v>
      </c>
      <c r="B4" s="17" t="s">
        <v>269</v>
      </c>
      <c r="C4" s="3">
        <f t="shared" ref="C4:C67" si="1">YEAR(J4)</f>
        <v>2023</v>
      </c>
      <c r="D4" s="3" t="s">
        <v>4</v>
      </c>
      <c r="E4" s="3" t="s">
        <v>15</v>
      </c>
      <c r="F4" s="3" t="s">
        <v>14</v>
      </c>
      <c r="G4" s="3">
        <v>307422</v>
      </c>
      <c r="H4" s="3" t="s">
        <v>15</v>
      </c>
      <c r="I4" s="5" t="s">
        <v>271</v>
      </c>
      <c r="J4" s="4">
        <v>45286</v>
      </c>
      <c r="K4" s="4">
        <v>45300.726983449073</v>
      </c>
      <c r="L4" s="26">
        <v>119095</v>
      </c>
      <c r="M4" s="26">
        <v>18451</v>
      </c>
      <c r="N4" s="15" t="s">
        <v>514</v>
      </c>
      <c r="O4" s="15" t="s">
        <v>482</v>
      </c>
      <c r="P4" s="28">
        <v>119095</v>
      </c>
      <c r="Q4" s="28">
        <v>119095</v>
      </c>
      <c r="R4" s="28"/>
      <c r="S4" s="28">
        <v>18451</v>
      </c>
      <c r="T4" s="28"/>
      <c r="U4" s="28"/>
      <c r="V4" s="28">
        <v>96544</v>
      </c>
      <c r="W4" s="28">
        <v>0</v>
      </c>
      <c r="X4" s="15"/>
      <c r="Y4" s="28">
        <v>96544</v>
      </c>
      <c r="Z4" s="15">
        <v>2201510480</v>
      </c>
      <c r="AA4" s="15"/>
      <c r="AB4" s="15" t="s">
        <v>498</v>
      </c>
      <c r="AC4" s="31">
        <v>45443</v>
      </c>
    </row>
    <row r="5" spans="1:29" x14ac:dyDescent="0.35">
      <c r="A5" s="16">
        <v>891409390</v>
      </c>
      <c r="B5" s="17" t="s">
        <v>269</v>
      </c>
      <c r="C5" s="3">
        <f t="shared" si="1"/>
        <v>2023</v>
      </c>
      <c r="D5" s="3" t="s">
        <v>4</v>
      </c>
      <c r="E5" s="3" t="s">
        <v>16</v>
      </c>
      <c r="F5" s="3" t="s">
        <v>14</v>
      </c>
      <c r="G5" s="3">
        <v>307533</v>
      </c>
      <c r="H5" s="3" t="s">
        <v>16</v>
      </c>
      <c r="I5" s="5" t="s">
        <v>272</v>
      </c>
      <c r="J5" s="4">
        <v>45287</v>
      </c>
      <c r="K5" s="4">
        <v>45300.726983449073</v>
      </c>
      <c r="L5" s="26">
        <v>114044</v>
      </c>
      <c r="M5" s="26">
        <v>9169</v>
      </c>
      <c r="N5" s="15" t="s">
        <v>513</v>
      </c>
      <c r="O5" s="15" t="s">
        <v>483</v>
      </c>
      <c r="P5" s="28">
        <v>114044</v>
      </c>
      <c r="Q5" s="28">
        <v>114044</v>
      </c>
      <c r="R5" s="28"/>
      <c r="S5" s="28">
        <v>0</v>
      </c>
      <c r="T5" s="28"/>
      <c r="U5" s="28"/>
      <c r="V5" s="28">
        <v>109944</v>
      </c>
      <c r="W5" s="28">
        <v>0</v>
      </c>
      <c r="X5" s="15"/>
      <c r="Y5" s="28">
        <v>9169</v>
      </c>
      <c r="Z5" s="15">
        <v>4800063409</v>
      </c>
      <c r="AA5" s="15"/>
      <c r="AB5" s="15" t="s">
        <v>499</v>
      </c>
      <c r="AC5" s="31">
        <v>45443</v>
      </c>
    </row>
    <row r="6" spans="1:29" x14ac:dyDescent="0.35">
      <c r="A6" s="16">
        <v>891409390</v>
      </c>
      <c r="B6" s="17" t="s">
        <v>269</v>
      </c>
      <c r="C6" s="3">
        <f t="shared" si="1"/>
        <v>2023</v>
      </c>
      <c r="D6" s="3" t="s">
        <v>4</v>
      </c>
      <c r="E6" s="3" t="s">
        <v>17</v>
      </c>
      <c r="F6" s="3" t="s">
        <v>14</v>
      </c>
      <c r="G6" s="3">
        <v>307543</v>
      </c>
      <c r="H6" s="3" t="s">
        <v>17</v>
      </c>
      <c r="I6" s="5" t="s">
        <v>273</v>
      </c>
      <c r="J6" s="4">
        <v>45287</v>
      </c>
      <c r="K6" s="4">
        <v>45303.590664618052</v>
      </c>
      <c r="L6" s="26">
        <v>524175</v>
      </c>
      <c r="M6" s="26">
        <v>524175</v>
      </c>
      <c r="N6" s="15" t="s">
        <v>511</v>
      </c>
      <c r="O6" s="15" t="s">
        <v>484</v>
      </c>
      <c r="P6" s="28">
        <v>0</v>
      </c>
      <c r="Q6" s="28">
        <v>0</v>
      </c>
      <c r="R6" s="28">
        <v>524175</v>
      </c>
      <c r="S6" s="28">
        <v>0</v>
      </c>
      <c r="T6" s="28" t="s">
        <v>503</v>
      </c>
      <c r="U6" s="28" t="s">
        <v>504</v>
      </c>
      <c r="V6" s="28">
        <v>0</v>
      </c>
      <c r="W6" s="28">
        <v>0</v>
      </c>
      <c r="X6" s="15"/>
      <c r="Y6" s="28">
        <v>0</v>
      </c>
      <c r="Z6" s="15"/>
      <c r="AA6" s="15"/>
      <c r="AB6" s="15"/>
      <c r="AC6" s="31">
        <v>45443</v>
      </c>
    </row>
    <row r="7" spans="1:29" x14ac:dyDescent="0.35">
      <c r="A7" s="16">
        <v>891409390</v>
      </c>
      <c r="B7" s="17" t="s">
        <v>269</v>
      </c>
      <c r="C7" s="3">
        <f t="shared" si="1"/>
        <v>2023</v>
      </c>
      <c r="D7" s="3" t="s">
        <v>4</v>
      </c>
      <c r="E7" s="3" t="s">
        <v>18</v>
      </c>
      <c r="F7" s="3" t="s">
        <v>14</v>
      </c>
      <c r="G7" s="3">
        <v>307545</v>
      </c>
      <c r="H7" s="3" t="s">
        <v>18</v>
      </c>
      <c r="I7" s="5" t="s">
        <v>274</v>
      </c>
      <c r="J7" s="4">
        <v>45287</v>
      </c>
      <c r="K7" s="4">
        <v>45303.590664618052</v>
      </c>
      <c r="L7" s="26">
        <v>155244</v>
      </c>
      <c r="M7" s="26">
        <v>155244</v>
      </c>
      <c r="N7" s="15" t="s">
        <v>511</v>
      </c>
      <c r="O7" s="15" t="s">
        <v>484</v>
      </c>
      <c r="P7" s="28">
        <v>0</v>
      </c>
      <c r="Q7" s="28">
        <v>0</v>
      </c>
      <c r="R7" s="28">
        <v>155244</v>
      </c>
      <c r="S7" s="28">
        <v>0</v>
      </c>
      <c r="T7" s="28" t="s">
        <v>505</v>
      </c>
      <c r="U7" s="28" t="s">
        <v>504</v>
      </c>
      <c r="V7" s="28">
        <v>0</v>
      </c>
      <c r="W7" s="28">
        <v>0</v>
      </c>
      <c r="X7" s="15"/>
      <c r="Y7" s="28">
        <v>0</v>
      </c>
      <c r="Z7" s="15"/>
      <c r="AA7" s="15"/>
      <c r="AB7" s="15"/>
      <c r="AC7" s="31">
        <v>45443</v>
      </c>
    </row>
    <row r="8" spans="1:29" x14ac:dyDescent="0.35">
      <c r="A8" s="16">
        <v>891409390</v>
      </c>
      <c r="B8" s="17" t="s">
        <v>269</v>
      </c>
      <c r="C8" s="3">
        <f t="shared" si="1"/>
        <v>2024</v>
      </c>
      <c r="D8" s="3" t="s">
        <v>4</v>
      </c>
      <c r="E8" s="3" t="s">
        <v>19</v>
      </c>
      <c r="F8" s="3" t="s">
        <v>12</v>
      </c>
      <c r="G8" s="3">
        <v>245794</v>
      </c>
      <c r="H8" s="3" t="s">
        <v>19</v>
      </c>
      <c r="I8" s="5" t="s">
        <v>275</v>
      </c>
      <c r="J8" s="4">
        <v>45307</v>
      </c>
      <c r="K8" s="4">
        <v>45323.291666666664</v>
      </c>
      <c r="L8" s="26">
        <v>263660</v>
      </c>
      <c r="M8" s="26">
        <v>259160</v>
      </c>
      <c r="N8" s="15" t="s">
        <v>513</v>
      </c>
      <c r="O8" s="15" t="s">
        <v>483</v>
      </c>
      <c r="P8" s="28">
        <v>263660</v>
      </c>
      <c r="Q8" s="28">
        <v>263660</v>
      </c>
      <c r="R8" s="28"/>
      <c r="S8" s="28">
        <v>0</v>
      </c>
      <c r="T8" s="28"/>
      <c r="U8" s="28"/>
      <c r="V8" s="28">
        <v>258387</v>
      </c>
      <c r="W8" s="28">
        <v>0</v>
      </c>
      <c r="X8" s="15"/>
      <c r="Y8" s="28">
        <v>258387</v>
      </c>
      <c r="Z8" s="15">
        <v>2201520953</v>
      </c>
      <c r="AA8" s="15"/>
      <c r="AB8" s="15" t="s">
        <v>500</v>
      </c>
      <c r="AC8" s="31">
        <v>45443</v>
      </c>
    </row>
    <row r="9" spans="1:29" x14ac:dyDescent="0.35">
      <c r="A9" s="16">
        <v>891409390</v>
      </c>
      <c r="B9" s="17" t="s">
        <v>269</v>
      </c>
      <c r="C9" s="3">
        <f t="shared" si="1"/>
        <v>2024</v>
      </c>
      <c r="D9" s="3" t="s">
        <v>4</v>
      </c>
      <c r="E9" s="3" t="s">
        <v>20</v>
      </c>
      <c r="F9" s="3" t="s">
        <v>12</v>
      </c>
      <c r="G9" s="3">
        <v>246620</v>
      </c>
      <c r="H9" s="3" t="s">
        <v>20</v>
      </c>
      <c r="I9" s="5" t="s">
        <v>276</v>
      </c>
      <c r="J9" s="4">
        <v>45321</v>
      </c>
      <c r="K9" s="4">
        <v>45329.521030937503</v>
      </c>
      <c r="L9" s="26">
        <v>556616</v>
      </c>
      <c r="M9" s="26">
        <v>556616</v>
      </c>
      <c r="N9" s="15" t="s">
        <v>513</v>
      </c>
      <c r="O9" s="15" t="s">
        <v>483</v>
      </c>
      <c r="P9" s="28">
        <v>556616</v>
      </c>
      <c r="Q9" s="28">
        <v>556616</v>
      </c>
      <c r="R9" s="28"/>
      <c r="S9" s="28">
        <v>0</v>
      </c>
      <c r="T9" s="28"/>
      <c r="U9" s="28"/>
      <c r="V9" s="28">
        <v>545484</v>
      </c>
      <c r="W9" s="28">
        <v>0</v>
      </c>
      <c r="X9" s="15"/>
      <c r="Y9" s="28">
        <v>545484</v>
      </c>
      <c r="Z9" s="15">
        <v>2201520953</v>
      </c>
      <c r="AA9" s="15"/>
      <c r="AB9" s="15" t="s">
        <v>500</v>
      </c>
      <c r="AC9" s="31">
        <v>45443</v>
      </c>
    </row>
    <row r="10" spans="1:29" x14ac:dyDescent="0.35">
      <c r="A10" s="16">
        <v>891409390</v>
      </c>
      <c r="B10" s="17" t="s">
        <v>269</v>
      </c>
      <c r="C10" s="3">
        <f t="shared" si="1"/>
        <v>2024</v>
      </c>
      <c r="D10" s="3" t="s">
        <v>4</v>
      </c>
      <c r="E10" s="3" t="s">
        <v>22</v>
      </c>
      <c r="F10" s="3" t="s">
        <v>21</v>
      </c>
      <c r="G10" s="3">
        <v>239357</v>
      </c>
      <c r="H10" s="3" t="s">
        <v>22</v>
      </c>
      <c r="I10" s="5" t="s">
        <v>277</v>
      </c>
      <c r="J10" s="4">
        <v>45309</v>
      </c>
      <c r="K10" s="4">
        <v>45323.291666666664</v>
      </c>
      <c r="L10" s="26">
        <v>489504</v>
      </c>
      <c r="M10" s="26">
        <v>489504</v>
      </c>
      <c r="N10" s="15" t="s">
        <v>511</v>
      </c>
      <c r="O10" s="15" t="s">
        <v>484</v>
      </c>
      <c r="P10" s="28">
        <v>0</v>
      </c>
      <c r="Q10" s="28">
        <v>0</v>
      </c>
      <c r="R10" s="28">
        <v>489504</v>
      </c>
      <c r="S10" s="28">
        <v>0</v>
      </c>
      <c r="T10" s="28" t="s">
        <v>506</v>
      </c>
      <c r="U10" s="28" t="s">
        <v>504</v>
      </c>
      <c r="V10" s="28">
        <v>0</v>
      </c>
      <c r="W10" s="28">
        <v>0</v>
      </c>
      <c r="X10" s="15"/>
      <c r="Y10" s="28">
        <v>0</v>
      </c>
      <c r="Z10" s="15"/>
      <c r="AA10" s="15"/>
      <c r="AB10" s="15"/>
      <c r="AC10" s="31">
        <v>45443</v>
      </c>
    </row>
    <row r="11" spans="1:29" x14ac:dyDescent="0.35">
      <c r="A11" s="16">
        <v>891409390</v>
      </c>
      <c r="B11" s="17" t="s">
        <v>269</v>
      </c>
      <c r="C11" s="3">
        <f t="shared" si="1"/>
        <v>2024</v>
      </c>
      <c r="D11" s="3" t="s">
        <v>4</v>
      </c>
      <c r="E11" s="3" t="s">
        <v>23</v>
      </c>
      <c r="F11" s="3" t="s">
        <v>14</v>
      </c>
      <c r="G11" s="3">
        <v>309113</v>
      </c>
      <c r="H11" s="3" t="s">
        <v>23</v>
      </c>
      <c r="I11" s="5" t="s">
        <v>278</v>
      </c>
      <c r="J11" s="4">
        <v>45305</v>
      </c>
      <c r="K11" s="4">
        <v>45323.291666666664</v>
      </c>
      <c r="L11" s="26">
        <v>209160</v>
      </c>
      <c r="M11" s="26">
        <v>204660</v>
      </c>
      <c r="N11" s="15" t="s">
        <v>513</v>
      </c>
      <c r="O11" s="15" t="s">
        <v>483</v>
      </c>
      <c r="P11" s="28">
        <v>209160</v>
      </c>
      <c r="Q11" s="28">
        <v>209160</v>
      </c>
      <c r="R11" s="28"/>
      <c r="S11" s="28">
        <v>0</v>
      </c>
      <c r="T11" s="28"/>
      <c r="U11" s="28"/>
      <c r="V11" s="28">
        <v>200476</v>
      </c>
      <c r="W11" s="28">
        <v>0</v>
      </c>
      <c r="X11" s="15"/>
      <c r="Y11" s="28">
        <v>200476</v>
      </c>
      <c r="Z11" s="15">
        <v>2201520953</v>
      </c>
      <c r="AA11" s="15"/>
      <c r="AB11" s="15" t="s">
        <v>500</v>
      </c>
      <c r="AC11" s="31">
        <v>45443</v>
      </c>
    </row>
    <row r="12" spans="1:29" x14ac:dyDescent="0.35">
      <c r="A12" s="16">
        <v>891409390</v>
      </c>
      <c r="B12" s="17" t="s">
        <v>269</v>
      </c>
      <c r="C12" s="3">
        <f t="shared" si="1"/>
        <v>2024</v>
      </c>
      <c r="D12" s="3" t="s">
        <v>4</v>
      </c>
      <c r="E12" s="3" t="s">
        <v>24</v>
      </c>
      <c r="F12" s="3" t="s">
        <v>14</v>
      </c>
      <c r="G12" s="3">
        <v>309651</v>
      </c>
      <c r="H12" s="3" t="s">
        <v>24</v>
      </c>
      <c r="I12" s="5" t="s">
        <v>279</v>
      </c>
      <c r="J12" s="4">
        <v>45310</v>
      </c>
      <c r="K12" s="4">
        <v>45323.291666666664</v>
      </c>
      <c r="L12" s="26">
        <v>99406</v>
      </c>
      <c r="M12" s="26">
        <v>99406</v>
      </c>
      <c r="N12" s="15" t="s">
        <v>511</v>
      </c>
      <c r="O12" s="15" t="s">
        <v>484</v>
      </c>
      <c r="P12" s="28">
        <v>0</v>
      </c>
      <c r="Q12" s="28">
        <v>0</v>
      </c>
      <c r="R12" s="28">
        <v>99406</v>
      </c>
      <c r="S12" s="28">
        <v>0</v>
      </c>
      <c r="T12" s="28" t="s">
        <v>507</v>
      </c>
      <c r="U12" s="28" t="s">
        <v>504</v>
      </c>
      <c r="V12" s="28">
        <v>0</v>
      </c>
      <c r="W12" s="28">
        <v>0</v>
      </c>
      <c r="X12" s="15"/>
      <c r="Y12" s="28">
        <v>0</v>
      </c>
      <c r="Z12" s="15"/>
      <c r="AA12" s="15"/>
      <c r="AB12" s="15"/>
      <c r="AC12" s="31">
        <v>45443</v>
      </c>
    </row>
    <row r="13" spans="1:29" x14ac:dyDescent="0.35">
      <c r="A13" s="16">
        <v>891409390</v>
      </c>
      <c r="B13" s="17" t="s">
        <v>269</v>
      </c>
      <c r="C13" s="3">
        <f t="shared" si="1"/>
        <v>2024</v>
      </c>
      <c r="D13" s="3" t="s">
        <v>4</v>
      </c>
      <c r="E13" s="3" t="s">
        <v>25</v>
      </c>
      <c r="F13" s="3" t="s">
        <v>12</v>
      </c>
      <c r="G13" s="3">
        <v>247397</v>
      </c>
      <c r="H13" s="3" t="s">
        <v>25</v>
      </c>
      <c r="I13" s="5" t="s">
        <v>280</v>
      </c>
      <c r="J13" s="4">
        <v>45335</v>
      </c>
      <c r="K13" s="4">
        <v>45355.62718275463</v>
      </c>
      <c r="L13" s="26">
        <v>51540</v>
      </c>
      <c r="M13" s="26">
        <v>47040</v>
      </c>
      <c r="N13" s="15" t="s">
        <v>513</v>
      </c>
      <c r="O13" s="15" t="s">
        <v>483</v>
      </c>
      <c r="P13" s="28">
        <v>51540</v>
      </c>
      <c r="Q13" s="28">
        <v>51540</v>
      </c>
      <c r="R13" s="28"/>
      <c r="S13" s="28">
        <v>0</v>
      </c>
      <c r="T13" s="28"/>
      <c r="U13" s="28"/>
      <c r="V13" s="28">
        <v>47040</v>
      </c>
      <c r="W13" s="28">
        <v>0</v>
      </c>
      <c r="X13" s="15"/>
      <c r="Y13" s="28">
        <v>47040</v>
      </c>
      <c r="Z13" s="15">
        <v>2201520953</v>
      </c>
      <c r="AA13" s="15"/>
      <c r="AB13" s="15" t="s">
        <v>500</v>
      </c>
      <c r="AC13" s="31">
        <v>45443</v>
      </c>
    </row>
    <row r="14" spans="1:29" x14ac:dyDescent="0.35">
      <c r="A14" s="16">
        <v>891409390</v>
      </c>
      <c r="B14" s="17" t="s">
        <v>269</v>
      </c>
      <c r="C14" s="3">
        <f t="shared" si="1"/>
        <v>2024</v>
      </c>
      <c r="D14" s="3" t="s">
        <v>4</v>
      </c>
      <c r="E14" s="3" t="s">
        <v>26</v>
      </c>
      <c r="F14" s="3" t="s">
        <v>12</v>
      </c>
      <c r="G14" s="3">
        <v>247472</v>
      </c>
      <c r="H14" s="3" t="s">
        <v>26</v>
      </c>
      <c r="I14" s="5" t="s">
        <v>281</v>
      </c>
      <c r="J14" s="4">
        <v>45336</v>
      </c>
      <c r="K14" s="4">
        <v>45355.62718275463</v>
      </c>
      <c r="L14" s="26">
        <v>52290</v>
      </c>
      <c r="M14" s="26">
        <v>52290</v>
      </c>
      <c r="N14" s="15" t="s">
        <v>513</v>
      </c>
      <c r="O14" s="15" t="s">
        <v>483</v>
      </c>
      <c r="P14" s="28">
        <v>52290</v>
      </c>
      <c r="Q14" s="28">
        <v>52290</v>
      </c>
      <c r="R14" s="28"/>
      <c r="S14" s="28">
        <v>0</v>
      </c>
      <c r="T14" s="28"/>
      <c r="U14" s="28"/>
      <c r="V14" s="28">
        <v>52290</v>
      </c>
      <c r="W14" s="28">
        <v>0</v>
      </c>
      <c r="X14" s="15"/>
      <c r="Y14" s="28">
        <v>52290</v>
      </c>
      <c r="Z14" s="15">
        <v>2201520953</v>
      </c>
      <c r="AA14" s="15"/>
      <c r="AB14" s="15" t="s">
        <v>500</v>
      </c>
      <c r="AC14" s="31">
        <v>45443</v>
      </c>
    </row>
    <row r="15" spans="1:29" x14ac:dyDescent="0.35">
      <c r="A15" s="16">
        <v>891409390</v>
      </c>
      <c r="B15" s="17" t="s">
        <v>269</v>
      </c>
      <c r="C15" s="3">
        <f t="shared" si="1"/>
        <v>2024</v>
      </c>
      <c r="D15" s="3" t="s">
        <v>4</v>
      </c>
      <c r="E15" s="3" t="s">
        <v>27</v>
      </c>
      <c r="F15" s="3" t="s">
        <v>12</v>
      </c>
      <c r="G15" s="3">
        <v>247624</v>
      </c>
      <c r="H15" s="3" t="s">
        <v>27</v>
      </c>
      <c r="I15" s="5" t="s">
        <v>282</v>
      </c>
      <c r="J15" s="4">
        <v>45338</v>
      </c>
      <c r="K15" s="4">
        <v>45355.62718275463</v>
      </c>
      <c r="L15" s="26">
        <v>263660</v>
      </c>
      <c r="M15" s="26">
        <v>263660</v>
      </c>
      <c r="N15" s="15" t="s">
        <v>513</v>
      </c>
      <c r="O15" s="15" t="s">
        <v>483</v>
      </c>
      <c r="P15" s="28">
        <v>263660</v>
      </c>
      <c r="Q15" s="28">
        <v>263660</v>
      </c>
      <c r="R15" s="28"/>
      <c r="S15" s="28">
        <v>0</v>
      </c>
      <c r="T15" s="28"/>
      <c r="U15" s="28"/>
      <c r="V15" s="28">
        <v>258387</v>
      </c>
      <c r="W15" s="28">
        <v>0</v>
      </c>
      <c r="X15" s="15"/>
      <c r="Y15" s="28">
        <v>258387</v>
      </c>
      <c r="Z15" s="15">
        <v>2201520953</v>
      </c>
      <c r="AA15" s="15"/>
      <c r="AB15" s="15" t="s">
        <v>500</v>
      </c>
      <c r="AC15" s="31">
        <v>45443</v>
      </c>
    </row>
    <row r="16" spans="1:29" x14ac:dyDescent="0.35">
      <c r="A16" s="16">
        <v>891409390</v>
      </c>
      <c r="B16" s="17" t="s">
        <v>269</v>
      </c>
      <c r="C16" s="3">
        <f t="shared" si="1"/>
        <v>2024</v>
      </c>
      <c r="D16" s="3" t="s">
        <v>4</v>
      </c>
      <c r="E16" s="3" t="s">
        <v>28</v>
      </c>
      <c r="F16" s="3" t="s">
        <v>12</v>
      </c>
      <c r="G16" s="3">
        <v>248030</v>
      </c>
      <c r="H16" s="3" t="s">
        <v>28</v>
      </c>
      <c r="I16" s="5" t="s">
        <v>283</v>
      </c>
      <c r="J16" s="4">
        <v>45345</v>
      </c>
      <c r="K16" s="4">
        <v>45355.62718275463</v>
      </c>
      <c r="L16" s="26">
        <v>51540</v>
      </c>
      <c r="M16" s="26">
        <v>47040</v>
      </c>
      <c r="N16" s="15" t="s">
        <v>513</v>
      </c>
      <c r="O16" s="15" t="s">
        <v>483</v>
      </c>
      <c r="P16" s="28">
        <v>51540</v>
      </c>
      <c r="Q16" s="28">
        <v>51540</v>
      </c>
      <c r="R16" s="28"/>
      <c r="S16" s="28">
        <v>0</v>
      </c>
      <c r="T16" s="28"/>
      <c r="U16" s="28"/>
      <c r="V16" s="28">
        <v>47040</v>
      </c>
      <c r="W16" s="28">
        <v>0</v>
      </c>
      <c r="X16" s="15"/>
      <c r="Y16" s="28">
        <v>47040</v>
      </c>
      <c r="Z16" s="15">
        <v>2201520953</v>
      </c>
      <c r="AA16" s="15"/>
      <c r="AB16" s="15" t="s">
        <v>500</v>
      </c>
      <c r="AC16" s="31">
        <v>45443</v>
      </c>
    </row>
    <row r="17" spans="1:29" x14ac:dyDescent="0.35">
      <c r="A17" s="16">
        <v>891409390</v>
      </c>
      <c r="B17" s="17" t="s">
        <v>269</v>
      </c>
      <c r="C17" s="3">
        <f t="shared" si="1"/>
        <v>2024</v>
      </c>
      <c r="D17" s="3" t="s">
        <v>4</v>
      </c>
      <c r="E17" s="3" t="s">
        <v>29</v>
      </c>
      <c r="F17" s="3" t="s">
        <v>12</v>
      </c>
      <c r="G17" s="3">
        <v>248370</v>
      </c>
      <c r="H17" s="3" t="s">
        <v>29</v>
      </c>
      <c r="I17" s="5" t="s">
        <v>284</v>
      </c>
      <c r="J17" s="4">
        <v>45351</v>
      </c>
      <c r="K17" s="4">
        <v>45358.360979363424</v>
      </c>
      <c r="L17" s="26">
        <v>556616</v>
      </c>
      <c r="M17" s="26">
        <v>508916</v>
      </c>
      <c r="N17" s="15" t="s">
        <v>513</v>
      </c>
      <c r="O17" s="15" t="s">
        <v>483</v>
      </c>
      <c r="P17" s="28">
        <v>556616</v>
      </c>
      <c r="Q17" s="28">
        <v>556616</v>
      </c>
      <c r="R17" s="28"/>
      <c r="S17" s="28">
        <v>0</v>
      </c>
      <c r="T17" s="28"/>
      <c r="U17" s="28"/>
      <c r="V17" s="28">
        <v>497784</v>
      </c>
      <c r="W17" s="28">
        <v>0</v>
      </c>
      <c r="X17" s="15"/>
      <c r="Y17" s="28">
        <v>497784</v>
      </c>
      <c r="Z17" s="15">
        <v>2201520953</v>
      </c>
      <c r="AA17" s="15"/>
      <c r="AB17" s="15" t="s">
        <v>500</v>
      </c>
      <c r="AC17" s="31">
        <v>45443</v>
      </c>
    </row>
    <row r="18" spans="1:29" x14ac:dyDescent="0.35">
      <c r="A18" s="16">
        <v>891409390</v>
      </c>
      <c r="B18" s="17" t="s">
        <v>269</v>
      </c>
      <c r="C18" s="3">
        <f t="shared" si="1"/>
        <v>2024</v>
      </c>
      <c r="D18" s="3" t="s">
        <v>4</v>
      </c>
      <c r="E18" s="3" t="s">
        <v>30</v>
      </c>
      <c r="F18" s="3" t="s">
        <v>21</v>
      </c>
      <c r="G18" s="3">
        <v>240149</v>
      </c>
      <c r="H18" s="3" t="s">
        <v>30</v>
      </c>
      <c r="I18" s="5" t="s">
        <v>285</v>
      </c>
      <c r="J18" s="4">
        <v>45337</v>
      </c>
      <c r="K18" s="4">
        <v>45355.62718275463</v>
      </c>
      <c r="L18" s="26">
        <v>127830</v>
      </c>
      <c r="M18" s="26">
        <v>113130</v>
      </c>
      <c r="N18" s="15" t="s">
        <v>513</v>
      </c>
      <c r="O18" s="15" t="s">
        <v>483</v>
      </c>
      <c r="P18" s="28">
        <v>127830</v>
      </c>
      <c r="Q18" s="28">
        <v>127830</v>
      </c>
      <c r="R18" s="28"/>
      <c r="S18" s="28">
        <v>0</v>
      </c>
      <c r="T18" s="28"/>
      <c r="U18" s="28"/>
      <c r="V18" s="28">
        <v>113130</v>
      </c>
      <c r="W18" s="28">
        <v>0</v>
      </c>
      <c r="X18" s="15"/>
      <c r="Y18" s="28">
        <v>113130</v>
      </c>
      <c r="Z18" s="15">
        <v>2201520953</v>
      </c>
      <c r="AA18" s="15"/>
      <c r="AB18" s="15" t="s">
        <v>500</v>
      </c>
      <c r="AC18" s="31">
        <v>45443</v>
      </c>
    </row>
    <row r="19" spans="1:29" x14ac:dyDescent="0.35">
      <c r="A19" s="16">
        <v>891409390</v>
      </c>
      <c r="B19" s="17" t="s">
        <v>269</v>
      </c>
      <c r="C19" s="3">
        <f t="shared" si="1"/>
        <v>2024</v>
      </c>
      <c r="D19" s="3" t="s">
        <v>4</v>
      </c>
      <c r="E19" s="3" t="s">
        <v>229</v>
      </c>
      <c r="F19" s="3" t="s">
        <v>31</v>
      </c>
      <c r="G19" s="3">
        <v>1705</v>
      </c>
      <c r="H19" s="3" t="s">
        <v>32</v>
      </c>
      <c r="I19" s="5" t="s">
        <v>286</v>
      </c>
      <c r="J19" s="4">
        <v>45348</v>
      </c>
      <c r="K19" s="4">
        <v>45355.62718275463</v>
      </c>
      <c r="L19" s="26">
        <v>52290</v>
      </c>
      <c r="M19" s="26">
        <v>52290</v>
      </c>
      <c r="N19" s="15" t="s">
        <v>513</v>
      </c>
      <c r="O19" s="15" t="s">
        <v>483</v>
      </c>
      <c r="P19" s="28">
        <v>52290</v>
      </c>
      <c r="Q19" s="28">
        <v>52290</v>
      </c>
      <c r="R19" s="28"/>
      <c r="S19" s="28">
        <v>0</v>
      </c>
      <c r="T19" s="28"/>
      <c r="U19" s="28"/>
      <c r="V19" s="28">
        <v>52290</v>
      </c>
      <c r="W19" s="28">
        <v>0</v>
      </c>
      <c r="X19" s="15"/>
      <c r="Y19" s="28">
        <v>52290</v>
      </c>
      <c r="Z19" s="15">
        <v>2201520953</v>
      </c>
      <c r="AA19" s="15"/>
      <c r="AB19" s="15" t="s">
        <v>500</v>
      </c>
      <c r="AC19" s="31">
        <v>45443</v>
      </c>
    </row>
    <row r="20" spans="1:29" x14ac:dyDescent="0.35">
      <c r="A20" s="16">
        <v>891409390</v>
      </c>
      <c r="B20" s="17" t="s">
        <v>269</v>
      </c>
      <c r="C20" s="3">
        <f t="shared" si="1"/>
        <v>2024</v>
      </c>
      <c r="D20" s="3" t="s">
        <v>4</v>
      </c>
      <c r="E20" s="3" t="s">
        <v>230</v>
      </c>
      <c r="F20" s="3" t="s">
        <v>31</v>
      </c>
      <c r="G20" s="3">
        <v>1743</v>
      </c>
      <c r="H20" s="3" t="s">
        <v>33</v>
      </c>
      <c r="I20" s="5" t="s">
        <v>287</v>
      </c>
      <c r="J20" s="4">
        <v>45349</v>
      </c>
      <c r="K20" s="4">
        <v>45355.62718275463</v>
      </c>
      <c r="L20" s="26">
        <v>52290</v>
      </c>
      <c r="M20" s="26">
        <v>47790</v>
      </c>
      <c r="N20" s="15" t="s">
        <v>513</v>
      </c>
      <c r="O20" s="15" t="s">
        <v>483</v>
      </c>
      <c r="P20" s="28">
        <v>52290</v>
      </c>
      <c r="Q20" s="28">
        <v>52290</v>
      </c>
      <c r="R20" s="28"/>
      <c r="S20" s="28">
        <v>0</v>
      </c>
      <c r="T20" s="28"/>
      <c r="U20" s="28"/>
      <c r="V20" s="28">
        <v>47790</v>
      </c>
      <c r="W20" s="28">
        <v>0</v>
      </c>
      <c r="X20" s="15"/>
      <c r="Y20" s="28">
        <v>47790</v>
      </c>
      <c r="Z20" s="15">
        <v>2201520953</v>
      </c>
      <c r="AA20" s="15"/>
      <c r="AB20" s="15" t="s">
        <v>500</v>
      </c>
      <c r="AC20" s="31">
        <v>45443</v>
      </c>
    </row>
    <row r="21" spans="1:29" x14ac:dyDescent="0.35">
      <c r="A21" s="16">
        <v>891409390</v>
      </c>
      <c r="B21" s="17" t="s">
        <v>269</v>
      </c>
      <c r="C21" s="3">
        <f t="shared" si="1"/>
        <v>2024</v>
      </c>
      <c r="D21" s="3" t="s">
        <v>4</v>
      </c>
      <c r="E21" s="3" t="s">
        <v>35</v>
      </c>
      <c r="F21" s="3" t="s">
        <v>34</v>
      </c>
      <c r="G21" s="3">
        <v>218971</v>
      </c>
      <c r="H21" s="3" t="s">
        <v>35</v>
      </c>
      <c r="I21" s="5" t="s">
        <v>288</v>
      </c>
      <c r="J21" s="4">
        <v>45347</v>
      </c>
      <c r="K21" s="4">
        <v>45355.627584409725</v>
      </c>
      <c r="L21" s="26">
        <v>489504</v>
      </c>
      <c r="M21" s="26">
        <v>489504</v>
      </c>
      <c r="N21" s="15" t="s">
        <v>511</v>
      </c>
      <c r="O21" s="15" t="s">
        <v>484</v>
      </c>
      <c r="P21" s="28">
        <v>0</v>
      </c>
      <c r="Q21" s="28">
        <v>0</v>
      </c>
      <c r="R21" s="28">
        <v>489504</v>
      </c>
      <c r="S21" s="28">
        <v>0</v>
      </c>
      <c r="T21" s="28" t="s">
        <v>508</v>
      </c>
      <c r="U21" s="28" t="s">
        <v>504</v>
      </c>
      <c r="V21" s="28">
        <v>0</v>
      </c>
      <c r="W21" s="28">
        <v>0</v>
      </c>
      <c r="X21" s="15"/>
      <c r="Y21" s="28">
        <v>0</v>
      </c>
      <c r="Z21" s="15"/>
      <c r="AA21" s="15"/>
      <c r="AB21" s="15"/>
      <c r="AC21" s="31">
        <v>45443</v>
      </c>
    </row>
    <row r="22" spans="1:29" x14ac:dyDescent="0.35">
      <c r="A22" s="16">
        <v>891409390</v>
      </c>
      <c r="B22" s="17" t="s">
        <v>269</v>
      </c>
      <c r="C22" s="3">
        <f t="shared" si="1"/>
        <v>2024</v>
      </c>
      <c r="D22" s="3" t="s">
        <v>4</v>
      </c>
      <c r="E22" s="3" t="s">
        <v>37</v>
      </c>
      <c r="F22" s="3" t="s">
        <v>36</v>
      </c>
      <c r="G22" s="3">
        <v>274496</v>
      </c>
      <c r="H22" s="3" t="s">
        <v>37</v>
      </c>
      <c r="I22" s="5" t="s">
        <v>289</v>
      </c>
      <c r="J22" s="4">
        <v>45341</v>
      </c>
      <c r="K22" s="4">
        <v>45355.62718275463</v>
      </c>
      <c r="L22" s="26">
        <v>52290</v>
      </c>
      <c r="M22" s="26">
        <v>47790</v>
      </c>
      <c r="N22" s="15" t="s">
        <v>513</v>
      </c>
      <c r="O22" s="15" t="s">
        <v>483</v>
      </c>
      <c r="P22" s="28">
        <v>52290</v>
      </c>
      <c r="Q22" s="28">
        <v>52290</v>
      </c>
      <c r="R22" s="28"/>
      <c r="S22" s="28">
        <v>0</v>
      </c>
      <c r="T22" s="28"/>
      <c r="U22" s="28"/>
      <c r="V22" s="28">
        <v>47790</v>
      </c>
      <c r="W22" s="28">
        <v>0</v>
      </c>
      <c r="X22" s="15"/>
      <c r="Y22" s="28">
        <v>47790</v>
      </c>
      <c r="Z22" s="15">
        <v>2201520953</v>
      </c>
      <c r="AA22" s="15"/>
      <c r="AB22" s="15" t="s">
        <v>500</v>
      </c>
      <c r="AC22" s="31">
        <v>45443</v>
      </c>
    </row>
    <row r="23" spans="1:29" x14ac:dyDescent="0.35">
      <c r="A23" s="16">
        <v>891409390</v>
      </c>
      <c r="B23" s="17" t="s">
        <v>269</v>
      </c>
      <c r="C23" s="3">
        <f t="shared" si="1"/>
        <v>2024</v>
      </c>
      <c r="D23" s="3" t="s">
        <v>4</v>
      </c>
      <c r="E23" s="3" t="s">
        <v>38</v>
      </c>
      <c r="F23" s="3" t="s">
        <v>14</v>
      </c>
      <c r="G23" s="3">
        <v>312875</v>
      </c>
      <c r="H23" s="3" t="s">
        <v>38</v>
      </c>
      <c r="I23" s="5" t="s">
        <v>290</v>
      </c>
      <c r="J23" s="4">
        <v>45338</v>
      </c>
      <c r="K23" s="4">
        <v>45355.62718275463</v>
      </c>
      <c r="L23" s="26">
        <v>83726</v>
      </c>
      <c r="M23" s="26">
        <v>79226</v>
      </c>
      <c r="N23" s="15" t="s">
        <v>513</v>
      </c>
      <c r="O23" s="15" t="s">
        <v>483</v>
      </c>
      <c r="P23" s="28">
        <v>83726</v>
      </c>
      <c r="Q23" s="28">
        <v>83726</v>
      </c>
      <c r="R23" s="28"/>
      <c r="S23" s="28">
        <v>0</v>
      </c>
      <c r="T23" s="28"/>
      <c r="U23" s="28"/>
      <c r="V23" s="28">
        <v>79226</v>
      </c>
      <c r="W23" s="28">
        <v>0</v>
      </c>
      <c r="X23" s="15"/>
      <c r="Y23" s="28">
        <v>79226</v>
      </c>
      <c r="Z23" s="15">
        <v>2201520953</v>
      </c>
      <c r="AA23" s="15"/>
      <c r="AB23" s="15" t="s">
        <v>500</v>
      </c>
      <c r="AC23" s="31">
        <v>45443</v>
      </c>
    </row>
    <row r="24" spans="1:29" x14ac:dyDescent="0.35">
      <c r="A24" s="16">
        <v>891409390</v>
      </c>
      <c r="B24" s="17" t="s">
        <v>269</v>
      </c>
      <c r="C24" s="3">
        <f t="shared" si="1"/>
        <v>2024</v>
      </c>
      <c r="D24" s="3" t="s">
        <v>4</v>
      </c>
      <c r="E24" s="3" t="s">
        <v>39</v>
      </c>
      <c r="F24" s="3" t="s">
        <v>14</v>
      </c>
      <c r="G24" s="3">
        <v>313160</v>
      </c>
      <c r="H24" s="3" t="s">
        <v>39</v>
      </c>
      <c r="I24" s="5" t="s">
        <v>291</v>
      </c>
      <c r="J24" s="4">
        <v>45342</v>
      </c>
      <c r="K24" s="4">
        <v>45355.62718275463</v>
      </c>
      <c r="L24" s="26">
        <v>1443214</v>
      </c>
      <c r="M24" s="26">
        <v>1277239</v>
      </c>
      <c r="N24" s="15" t="s">
        <v>513</v>
      </c>
      <c r="O24" s="15" t="s">
        <v>483</v>
      </c>
      <c r="P24" s="28">
        <v>1443214</v>
      </c>
      <c r="Q24" s="28">
        <v>1443214</v>
      </c>
      <c r="R24" s="28"/>
      <c r="S24" s="28">
        <v>0</v>
      </c>
      <c r="T24" s="28"/>
      <c r="U24" s="28"/>
      <c r="V24" s="28">
        <v>1248374</v>
      </c>
      <c r="W24" s="28">
        <v>0</v>
      </c>
      <c r="X24" s="15"/>
      <c r="Y24" s="28">
        <v>1248374</v>
      </c>
      <c r="Z24" s="15">
        <v>2201520953</v>
      </c>
      <c r="AA24" s="15"/>
      <c r="AB24" s="15" t="s">
        <v>500</v>
      </c>
      <c r="AC24" s="31">
        <v>45443</v>
      </c>
    </row>
    <row r="25" spans="1:29" x14ac:dyDescent="0.35">
      <c r="A25" s="16">
        <v>891409390</v>
      </c>
      <c r="B25" s="17" t="s">
        <v>269</v>
      </c>
      <c r="C25" s="3">
        <f t="shared" si="1"/>
        <v>2024</v>
      </c>
      <c r="D25" s="3" t="s">
        <v>4</v>
      </c>
      <c r="E25" s="3" t="s">
        <v>40</v>
      </c>
      <c r="F25" s="3" t="s">
        <v>12</v>
      </c>
      <c r="G25" s="3">
        <v>248498</v>
      </c>
      <c r="H25" s="3" t="s">
        <v>40</v>
      </c>
      <c r="I25" s="5" t="s">
        <v>292</v>
      </c>
      <c r="J25" s="4">
        <v>45355</v>
      </c>
      <c r="K25" s="4">
        <v>45366.346004479165</v>
      </c>
      <c r="L25" s="26">
        <v>52290</v>
      </c>
      <c r="M25" s="26">
        <v>47790</v>
      </c>
      <c r="N25" s="15" t="s">
        <v>513</v>
      </c>
      <c r="O25" s="15" t="s">
        <v>483</v>
      </c>
      <c r="P25" s="28">
        <v>52290</v>
      </c>
      <c r="Q25" s="28">
        <v>52290</v>
      </c>
      <c r="R25" s="28"/>
      <c r="S25" s="28">
        <v>0</v>
      </c>
      <c r="T25" s="28"/>
      <c r="U25" s="28"/>
      <c r="V25" s="28">
        <v>47790</v>
      </c>
      <c r="W25" s="28">
        <v>0</v>
      </c>
      <c r="X25" s="15"/>
      <c r="Y25" s="28">
        <v>47790</v>
      </c>
      <c r="Z25" s="15">
        <v>2201520953</v>
      </c>
      <c r="AA25" s="15"/>
      <c r="AB25" s="15" t="s">
        <v>500</v>
      </c>
      <c r="AC25" s="31">
        <v>45443</v>
      </c>
    </row>
    <row r="26" spans="1:29" x14ac:dyDescent="0.35">
      <c r="A26" s="16">
        <v>891409390</v>
      </c>
      <c r="B26" s="17" t="s">
        <v>269</v>
      </c>
      <c r="C26" s="3">
        <f t="shared" si="1"/>
        <v>2024</v>
      </c>
      <c r="D26" s="3" t="s">
        <v>4</v>
      </c>
      <c r="E26" s="3" t="s">
        <v>41</v>
      </c>
      <c r="F26" s="3" t="s">
        <v>12</v>
      </c>
      <c r="G26" s="3">
        <v>248759</v>
      </c>
      <c r="H26" s="3" t="s">
        <v>41</v>
      </c>
      <c r="I26" s="5" t="s">
        <v>293</v>
      </c>
      <c r="J26" s="4">
        <v>45360</v>
      </c>
      <c r="K26" s="4">
        <v>45366.346004479165</v>
      </c>
      <c r="L26" s="26">
        <v>556616</v>
      </c>
      <c r="M26" s="26">
        <v>552116</v>
      </c>
      <c r="N26" s="15" t="s">
        <v>513</v>
      </c>
      <c r="O26" s="15" t="s">
        <v>483</v>
      </c>
      <c r="P26" s="28">
        <v>556616</v>
      </c>
      <c r="Q26" s="28">
        <v>556616</v>
      </c>
      <c r="R26" s="28"/>
      <c r="S26" s="28">
        <v>0</v>
      </c>
      <c r="T26" s="28"/>
      <c r="U26" s="28"/>
      <c r="V26" s="28">
        <v>540984</v>
      </c>
      <c r="W26" s="28">
        <v>0</v>
      </c>
      <c r="X26" s="15"/>
      <c r="Y26" s="28">
        <v>540984</v>
      </c>
      <c r="Z26" s="15">
        <v>2201520953</v>
      </c>
      <c r="AA26" s="15"/>
      <c r="AB26" s="15" t="s">
        <v>500</v>
      </c>
      <c r="AC26" s="31">
        <v>45443</v>
      </c>
    </row>
    <row r="27" spans="1:29" x14ac:dyDescent="0.35">
      <c r="A27" s="16">
        <v>891409390</v>
      </c>
      <c r="B27" s="17" t="s">
        <v>269</v>
      </c>
      <c r="C27" s="3">
        <f t="shared" si="1"/>
        <v>2024</v>
      </c>
      <c r="D27" s="3" t="s">
        <v>4</v>
      </c>
      <c r="E27" s="3" t="s">
        <v>231</v>
      </c>
      <c r="F27" s="3" t="s">
        <v>31</v>
      </c>
      <c r="G27" s="3">
        <v>2082</v>
      </c>
      <c r="H27" s="3" t="s">
        <v>42</v>
      </c>
      <c r="I27" s="5" t="s">
        <v>294</v>
      </c>
      <c r="J27" s="4">
        <v>45371</v>
      </c>
      <c r="K27" s="4">
        <v>45383.65499826389</v>
      </c>
      <c r="L27" s="26">
        <v>33036</v>
      </c>
      <c r="M27" s="26">
        <v>33036</v>
      </c>
      <c r="N27" s="15" t="s">
        <v>511</v>
      </c>
      <c r="O27" s="15" t="s">
        <v>484</v>
      </c>
      <c r="P27" s="28">
        <v>0</v>
      </c>
      <c r="Q27" s="28">
        <v>0</v>
      </c>
      <c r="R27" s="28">
        <v>33036</v>
      </c>
      <c r="S27" s="28">
        <v>0</v>
      </c>
      <c r="T27" s="28" t="s">
        <v>509</v>
      </c>
      <c r="U27" s="28" t="s">
        <v>510</v>
      </c>
      <c r="V27" s="28">
        <v>0</v>
      </c>
      <c r="W27" s="28">
        <v>0</v>
      </c>
      <c r="X27" s="15"/>
      <c r="Y27" s="28">
        <v>0</v>
      </c>
      <c r="Z27" s="15"/>
      <c r="AA27" s="15"/>
      <c r="AB27" s="15"/>
      <c r="AC27" s="31">
        <v>45443</v>
      </c>
    </row>
    <row r="28" spans="1:29" x14ac:dyDescent="0.35">
      <c r="A28" s="16">
        <v>891409390</v>
      </c>
      <c r="B28" s="17" t="s">
        <v>269</v>
      </c>
      <c r="C28" s="3">
        <f t="shared" si="1"/>
        <v>2024</v>
      </c>
      <c r="D28" s="3" t="s">
        <v>4</v>
      </c>
      <c r="E28" s="3" t="s">
        <v>232</v>
      </c>
      <c r="F28" s="3" t="s">
        <v>43</v>
      </c>
      <c r="G28" s="3">
        <v>1434</v>
      </c>
      <c r="H28" s="3" t="s">
        <v>44</v>
      </c>
      <c r="I28" s="5" t="s">
        <v>295</v>
      </c>
      <c r="J28" s="4">
        <v>45356</v>
      </c>
      <c r="K28" s="4">
        <v>45358.462771064813</v>
      </c>
      <c r="L28" s="26">
        <v>158683</v>
      </c>
      <c r="M28" s="26">
        <v>7465</v>
      </c>
      <c r="N28" s="15" t="s">
        <v>514</v>
      </c>
      <c r="O28" s="15" t="s">
        <v>482</v>
      </c>
      <c r="P28" s="28">
        <v>158683</v>
      </c>
      <c r="Q28" s="28">
        <v>158683</v>
      </c>
      <c r="R28" s="28"/>
      <c r="S28" s="28">
        <v>10639</v>
      </c>
      <c r="T28" s="28"/>
      <c r="U28" s="28"/>
      <c r="V28" s="28">
        <v>148044</v>
      </c>
      <c r="W28" s="28">
        <v>0</v>
      </c>
      <c r="X28" s="15"/>
      <c r="Y28" s="28">
        <v>148044</v>
      </c>
      <c r="Z28" s="15">
        <v>4800063664</v>
      </c>
      <c r="AA28" s="15"/>
      <c r="AB28" s="15" t="s">
        <v>501</v>
      </c>
      <c r="AC28" s="31">
        <v>45443</v>
      </c>
    </row>
    <row r="29" spans="1:29" x14ac:dyDescent="0.35">
      <c r="A29" s="16">
        <v>891409390</v>
      </c>
      <c r="B29" s="17" t="s">
        <v>269</v>
      </c>
      <c r="C29" s="3">
        <f t="shared" si="1"/>
        <v>2024</v>
      </c>
      <c r="D29" s="3" t="s">
        <v>4</v>
      </c>
      <c r="E29" s="3" t="s">
        <v>45</v>
      </c>
      <c r="F29" s="3" t="s">
        <v>36</v>
      </c>
      <c r="G29" s="3">
        <v>275480</v>
      </c>
      <c r="H29" s="3" t="s">
        <v>45</v>
      </c>
      <c r="I29" s="5" t="s">
        <v>296</v>
      </c>
      <c r="J29" s="4">
        <v>45357</v>
      </c>
      <c r="K29" s="4">
        <v>45366.346004479165</v>
      </c>
      <c r="L29" s="26">
        <v>52290</v>
      </c>
      <c r="M29" s="26">
        <v>47790</v>
      </c>
      <c r="N29" s="15" t="s">
        <v>513</v>
      </c>
      <c r="O29" s="15" t="s">
        <v>483</v>
      </c>
      <c r="P29" s="28">
        <v>52290</v>
      </c>
      <c r="Q29" s="28">
        <v>52290</v>
      </c>
      <c r="R29" s="28"/>
      <c r="S29" s="28">
        <v>0</v>
      </c>
      <c r="T29" s="28"/>
      <c r="U29" s="28"/>
      <c r="V29" s="28">
        <v>47790</v>
      </c>
      <c r="W29" s="28">
        <v>0</v>
      </c>
      <c r="X29" s="15"/>
      <c r="Y29" s="28">
        <v>47790</v>
      </c>
      <c r="Z29" s="15">
        <v>2201520953</v>
      </c>
      <c r="AA29" s="15"/>
      <c r="AB29" s="15" t="s">
        <v>500</v>
      </c>
      <c r="AC29" s="31">
        <v>45443</v>
      </c>
    </row>
    <row r="30" spans="1:29" x14ac:dyDescent="0.35">
      <c r="A30" s="16">
        <v>891409390</v>
      </c>
      <c r="B30" s="17" t="s">
        <v>269</v>
      </c>
      <c r="C30" s="3">
        <f t="shared" si="1"/>
        <v>2024</v>
      </c>
      <c r="D30" s="3" t="s">
        <v>4</v>
      </c>
      <c r="E30" s="3" t="s">
        <v>46</v>
      </c>
      <c r="F30" s="3" t="s">
        <v>14</v>
      </c>
      <c r="G30" s="3">
        <v>314473</v>
      </c>
      <c r="H30" s="3" t="s">
        <v>46</v>
      </c>
      <c r="I30" s="5" t="s">
        <v>297</v>
      </c>
      <c r="J30" s="4">
        <v>45355</v>
      </c>
      <c r="K30" s="4">
        <v>45358.400566747689</v>
      </c>
      <c r="L30" s="26">
        <v>524175</v>
      </c>
      <c r="M30" s="26">
        <v>463895</v>
      </c>
      <c r="N30" s="15" t="s">
        <v>512</v>
      </c>
      <c r="O30" s="15" t="s">
        <v>483</v>
      </c>
      <c r="P30" s="28">
        <v>524175</v>
      </c>
      <c r="Q30" s="28">
        <v>524175</v>
      </c>
      <c r="R30" s="28"/>
      <c r="S30" s="28">
        <v>0</v>
      </c>
      <c r="T30" s="28"/>
      <c r="U30" s="28"/>
      <c r="V30" s="28">
        <v>453411</v>
      </c>
      <c r="W30" s="28">
        <v>0</v>
      </c>
      <c r="X30" s="15"/>
      <c r="Y30" s="28">
        <v>0</v>
      </c>
      <c r="Z30" s="15"/>
      <c r="AA30" s="15"/>
      <c r="AB30" s="15"/>
      <c r="AC30" s="31">
        <v>45443</v>
      </c>
    </row>
    <row r="31" spans="1:29" x14ac:dyDescent="0.35">
      <c r="A31" s="16">
        <v>891409390</v>
      </c>
      <c r="B31" s="17" t="s">
        <v>269</v>
      </c>
      <c r="C31" s="3">
        <f t="shared" si="1"/>
        <v>2024</v>
      </c>
      <c r="D31" s="3" t="s">
        <v>4</v>
      </c>
      <c r="E31" s="3" t="s">
        <v>47</v>
      </c>
      <c r="F31" s="3" t="s">
        <v>14</v>
      </c>
      <c r="G31" s="3">
        <v>314987</v>
      </c>
      <c r="H31" s="3" t="s">
        <v>47</v>
      </c>
      <c r="I31" s="5" t="s">
        <v>298</v>
      </c>
      <c r="J31" s="4">
        <v>45360</v>
      </c>
      <c r="K31" s="4">
        <v>45366.346004479165</v>
      </c>
      <c r="L31" s="26">
        <v>51540</v>
      </c>
      <c r="M31" s="26">
        <v>47040</v>
      </c>
      <c r="N31" s="15" t="s">
        <v>513</v>
      </c>
      <c r="O31" s="15" t="s">
        <v>483</v>
      </c>
      <c r="P31" s="28">
        <v>51540</v>
      </c>
      <c r="Q31" s="28">
        <v>51540</v>
      </c>
      <c r="R31" s="28"/>
      <c r="S31" s="28">
        <v>0</v>
      </c>
      <c r="T31" s="28"/>
      <c r="U31" s="28"/>
      <c r="V31" s="28">
        <v>47040</v>
      </c>
      <c r="W31" s="28">
        <v>0</v>
      </c>
      <c r="X31" s="15"/>
      <c r="Y31" s="28">
        <v>47040</v>
      </c>
      <c r="Z31" s="15">
        <v>2201520953</v>
      </c>
      <c r="AA31" s="15"/>
      <c r="AB31" s="15" t="s">
        <v>500</v>
      </c>
      <c r="AC31" s="31">
        <v>45443</v>
      </c>
    </row>
    <row r="32" spans="1:29" x14ac:dyDescent="0.35">
      <c r="A32" s="16">
        <v>891409390</v>
      </c>
      <c r="B32" s="17" t="s">
        <v>269</v>
      </c>
      <c r="C32" s="3">
        <f t="shared" si="1"/>
        <v>2024</v>
      </c>
      <c r="D32" s="3" t="s">
        <v>4</v>
      </c>
      <c r="E32" s="3" t="s">
        <v>48</v>
      </c>
      <c r="F32" s="3" t="s">
        <v>12</v>
      </c>
      <c r="G32" s="3">
        <v>250221</v>
      </c>
      <c r="H32" s="3" t="s">
        <v>48</v>
      </c>
      <c r="I32" s="5" t="s">
        <v>299</v>
      </c>
      <c r="J32" s="4">
        <v>45387</v>
      </c>
      <c r="K32" s="4">
        <v>45421.600632905094</v>
      </c>
      <c r="L32" s="26">
        <v>51268</v>
      </c>
      <c r="M32" s="26">
        <v>51268</v>
      </c>
      <c r="N32" s="15" t="s">
        <v>512</v>
      </c>
      <c r="O32" s="15" t="s">
        <v>483</v>
      </c>
      <c r="P32" s="28">
        <v>51268</v>
      </c>
      <c r="Q32" s="28">
        <v>51268</v>
      </c>
      <c r="R32" s="28"/>
      <c r="S32" s="28">
        <v>0</v>
      </c>
      <c r="T32" s="28"/>
      <c r="U32" s="28"/>
      <c r="V32" s="28">
        <v>51268</v>
      </c>
      <c r="W32" s="28">
        <v>51268</v>
      </c>
      <c r="X32" s="15">
        <v>1222464716</v>
      </c>
      <c r="Y32" s="28">
        <v>0</v>
      </c>
      <c r="Z32" s="15"/>
      <c r="AA32" s="15"/>
      <c r="AB32" s="15"/>
      <c r="AC32" s="31">
        <v>45443</v>
      </c>
    </row>
    <row r="33" spans="1:29" x14ac:dyDescent="0.35">
      <c r="A33" s="16">
        <v>891409390</v>
      </c>
      <c r="B33" s="17" t="s">
        <v>269</v>
      </c>
      <c r="C33" s="3">
        <f t="shared" si="1"/>
        <v>2024</v>
      </c>
      <c r="D33" s="3" t="s">
        <v>4</v>
      </c>
      <c r="E33" s="3" t="s">
        <v>49</v>
      </c>
      <c r="F33" s="3" t="s">
        <v>12</v>
      </c>
      <c r="G33" s="3">
        <v>250715</v>
      </c>
      <c r="H33" s="3" t="s">
        <v>49</v>
      </c>
      <c r="I33" s="5" t="s">
        <v>300</v>
      </c>
      <c r="J33" s="4">
        <v>45397</v>
      </c>
      <c r="K33" s="4">
        <v>45421.600632905094</v>
      </c>
      <c r="L33" s="26">
        <v>52290</v>
      </c>
      <c r="M33" s="26">
        <v>52290</v>
      </c>
      <c r="N33" s="15" t="s">
        <v>512</v>
      </c>
      <c r="O33" s="15" t="s">
        <v>483</v>
      </c>
      <c r="P33" s="28">
        <v>52290</v>
      </c>
      <c r="Q33" s="28">
        <v>52290</v>
      </c>
      <c r="R33" s="28"/>
      <c r="S33" s="28">
        <v>0</v>
      </c>
      <c r="T33" s="28"/>
      <c r="U33" s="28"/>
      <c r="V33" s="28">
        <v>52290</v>
      </c>
      <c r="W33" s="28">
        <v>52290</v>
      </c>
      <c r="X33" s="15">
        <v>1222465112</v>
      </c>
      <c r="Y33" s="28">
        <v>0</v>
      </c>
      <c r="Z33" s="15"/>
      <c r="AA33" s="15"/>
      <c r="AB33" s="15"/>
      <c r="AC33" s="31">
        <v>45443</v>
      </c>
    </row>
    <row r="34" spans="1:29" x14ac:dyDescent="0.35">
      <c r="A34" s="16">
        <v>891409390</v>
      </c>
      <c r="B34" s="17" t="s">
        <v>269</v>
      </c>
      <c r="C34" s="3">
        <f t="shared" si="1"/>
        <v>2024</v>
      </c>
      <c r="D34" s="3" t="s">
        <v>4</v>
      </c>
      <c r="E34" s="3" t="s">
        <v>50</v>
      </c>
      <c r="F34" s="3" t="s">
        <v>12</v>
      </c>
      <c r="G34" s="3">
        <v>250716</v>
      </c>
      <c r="H34" s="3" t="s">
        <v>50</v>
      </c>
      <c r="I34" s="5" t="s">
        <v>301</v>
      </c>
      <c r="J34" s="4">
        <v>45397</v>
      </c>
      <c r="K34" s="4">
        <v>45421.600632905094</v>
      </c>
      <c r="L34" s="26">
        <v>51540</v>
      </c>
      <c r="M34" s="26">
        <v>51540</v>
      </c>
      <c r="N34" s="15" t="s">
        <v>512</v>
      </c>
      <c r="O34" s="15" t="s">
        <v>483</v>
      </c>
      <c r="P34" s="28">
        <v>51540</v>
      </c>
      <c r="Q34" s="28">
        <v>51540</v>
      </c>
      <c r="R34" s="28"/>
      <c r="S34" s="28">
        <v>0</v>
      </c>
      <c r="T34" s="28"/>
      <c r="U34" s="28"/>
      <c r="V34" s="28">
        <v>51540</v>
      </c>
      <c r="W34" s="28">
        <v>51540</v>
      </c>
      <c r="X34" s="15">
        <v>1222464773</v>
      </c>
      <c r="Y34" s="28">
        <v>0</v>
      </c>
      <c r="Z34" s="15"/>
      <c r="AA34" s="15"/>
      <c r="AB34" s="15"/>
      <c r="AC34" s="31">
        <v>45443</v>
      </c>
    </row>
    <row r="35" spans="1:29" x14ac:dyDescent="0.35">
      <c r="A35" s="16">
        <v>891409390</v>
      </c>
      <c r="B35" s="17" t="s">
        <v>269</v>
      </c>
      <c r="C35" s="3">
        <f t="shared" si="1"/>
        <v>2024</v>
      </c>
      <c r="D35" s="3" t="s">
        <v>4</v>
      </c>
      <c r="E35" s="3" t="s">
        <v>51</v>
      </c>
      <c r="F35" s="3" t="s">
        <v>12</v>
      </c>
      <c r="G35" s="3">
        <v>250743</v>
      </c>
      <c r="H35" s="3" t="s">
        <v>51</v>
      </c>
      <c r="I35" s="5" t="s">
        <v>302</v>
      </c>
      <c r="J35" s="4">
        <v>45397</v>
      </c>
      <c r="K35" s="4">
        <v>45421.600632905094</v>
      </c>
      <c r="L35" s="26">
        <v>52290</v>
      </c>
      <c r="M35" s="26">
        <v>52290</v>
      </c>
      <c r="N35" s="15" t="s">
        <v>512</v>
      </c>
      <c r="O35" s="15" t="s">
        <v>483</v>
      </c>
      <c r="P35" s="28">
        <v>52290</v>
      </c>
      <c r="Q35" s="28">
        <v>52290</v>
      </c>
      <c r="R35" s="28"/>
      <c r="S35" s="28">
        <v>0</v>
      </c>
      <c r="T35" s="28"/>
      <c r="U35" s="28"/>
      <c r="V35" s="28">
        <v>52290</v>
      </c>
      <c r="W35" s="28">
        <v>52290</v>
      </c>
      <c r="X35" s="15">
        <v>1222465050</v>
      </c>
      <c r="Y35" s="28">
        <v>0</v>
      </c>
      <c r="Z35" s="15"/>
      <c r="AA35" s="15"/>
      <c r="AB35" s="15"/>
      <c r="AC35" s="31">
        <v>45443</v>
      </c>
    </row>
    <row r="36" spans="1:29" x14ac:dyDescent="0.35">
      <c r="A36" s="16">
        <v>891409390</v>
      </c>
      <c r="B36" s="17" t="s">
        <v>269</v>
      </c>
      <c r="C36" s="3">
        <f t="shared" si="1"/>
        <v>2024</v>
      </c>
      <c r="D36" s="3" t="s">
        <v>4</v>
      </c>
      <c r="E36" s="3" t="s">
        <v>52</v>
      </c>
      <c r="F36" s="3" t="s">
        <v>12</v>
      </c>
      <c r="G36" s="3">
        <v>250849</v>
      </c>
      <c r="H36" s="3" t="s">
        <v>52</v>
      </c>
      <c r="I36" s="5" t="s">
        <v>303</v>
      </c>
      <c r="J36" s="4">
        <v>45398</v>
      </c>
      <c r="K36" s="4">
        <v>45421.600632905094</v>
      </c>
      <c r="L36" s="26">
        <v>52290</v>
      </c>
      <c r="M36" s="26">
        <v>52290</v>
      </c>
      <c r="N36" s="15" t="s">
        <v>512</v>
      </c>
      <c r="O36" s="15" t="s">
        <v>483</v>
      </c>
      <c r="P36" s="28">
        <v>52290</v>
      </c>
      <c r="Q36" s="28">
        <v>52290</v>
      </c>
      <c r="R36" s="28"/>
      <c r="S36" s="28">
        <v>0</v>
      </c>
      <c r="T36" s="28"/>
      <c r="U36" s="28"/>
      <c r="V36" s="28">
        <v>52290</v>
      </c>
      <c r="W36" s="28">
        <v>52290</v>
      </c>
      <c r="X36" s="15">
        <v>1222464794</v>
      </c>
      <c r="Y36" s="28">
        <v>0</v>
      </c>
      <c r="Z36" s="15"/>
      <c r="AA36" s="15"/>
      <c r="AB36" s="15"/>
      <c r="AC36" s="31">
        <v>45443</v>
      </c>
    </row>
    <row r="37" spans="1:29" x14ac:dyDescent="0.35">
      <c r="A37" s="16">
        <v>891409390</v>
      </c>
      <c r="B37" s="17" t="s">
        <v>269</v>
      </c>
      <c r="C37" s="3">
        <f t="shared" si="1"/>
        <v>2024</v>
      </c>
      <c r="D37" s="3" t="s">
        <v>4</v>
      </c>
      <c r="E37" s="3" t="s">
        <v>53</v>
      </c>
      <c r="F37" s="3" t="s">
        <v>12</v>
      </c>
      <c r="G37" s="3">
        <v>250899</v>
      </c>
      <c r="H37" s="3" t="s">
        <v>53</v>
      </c>
      <c r="I37" s="5" t="s">
        <v>304</v>
      </c>
      <c r="J37" s="4">
        <v>45398</v>
      </c>
      <c r="K37" s="4">
        <v>45421.600632905094</v>
      </c>
      <c r="L37" s="26">
        <v>52290</v>
      </c>
      <c r="M37" s="26">
        <v>52290</v>
      </c>
      <c r="N37" s="15" t="s">
        <v>512</v>
      </c>
      <c r="O37" s="15" t="s">
        <v>483</v>
      </c>
      <c r="P37" s="28">
        <v>52290</v>
      </c>
      <c r="Q37" s="28">
        <v>52290</v>
      </c>
      <c r="R37" s="28"/>
      <c r="S37" s="28">
        <v>0</v>
      </c>
      <c r="T37" s="28"/>
      <c r="U37" s="28"/>
      <c r="V37" s="28">
        <v>52290</v>
      </c>
      <c r="W37" s="28">
        <v>52290</v>
      </c>
      <c r="X37" s="15">
        <v>1222464791</v>
      </c>
      <c r="Y37" s="28">
        <v>0</v>
      </c>
      <c r="Z37" s="15"/>
      <c r="AA37" s="15"/>
      <c r="AB37" s="15"/>
      <c r="AC37" s="31">
        <v>45443</v>
      </c>
    </row>
    <row r="38" spans="1:29" x14ac:dyDescent="0.35">
      <c r="A38" s="16">
        <v>891409390</v>
      </c>
      <c r="B38" s="17" t="s">
        <v>269</v>
      </c>
      <c r="C38" s="3">
        <f t="shared" si="1"/>
        <v>2024</v>
      </c>
      <c r="D38" s="3" t="s">
        <v>4</v>
      </c>
      <c r="E38" s="3" t="s">
        <v>54</v>
      </c>
      <c r="F38" s="3" t="s">
        <v>12</v>
      </c>
      <c r="G38" s="3">
        <v>250902</v>
      </c>
      <c r="H38" s="3" t="s">
        <v>54</v>
      </c>
      <c r="I38" s="5" t="s">
        <v>305</v>
      </c>
      <c r="J38" s="4">
        <v>45398</v>
      </c>
      <c r="K38" s="4">
        <v>45421.600632905094</v>
      </c>
      <c r="L38" s="26">
        <v>51540</v>
      </c>
      <c r="M38" s="26">
        <v>51540</v>
      </c>
      <c r="N38" s="15" t="s">
        <v>512</v>
      </c>
      <c r="O38" s="15" t="s">
        <v>483</v>
      </c>
      <c r="P38" s="28">
        <v>51540</v>
      </c>
      <c r="Q38" s="28">
        <v>51540</v>
      </c>
      <c r="R38" s="28"/>
      <c r="S38" s="28">
        <v>0</v>
      </c>
      <c r="T38" s="28"/>
      <c r="U38" s="28"/>
      <c r="V38" s="28">
        <v>51540</v>
      </c>
      <c r="W38" s="28">
        <v>51540</v>
      </c>
      <c r="X38" s="15">
        <v>1222464771</v>
      </c>
      <c r="Y38" s="28">
        <v>0</v>
      </c>
      <c r="Z38" s="15"/>
      <c r="AA38" s="15"/>
      <c r="AB38" s="15"/>
      <c r="AC38" s="31">
        <v>45443</v>
      </c>
    </row>
    <row r="39" spans="1:29" x14ac:dyDescent="0.35">
      <c r="A39" s="16">
        <v>891409390</v>
      </c>
      <c r="B39" s="17" t="s">
        <v>269</v>
      </c>
      <c r="C39" s="3">
        <f t="shared" si="1"/>
        <v>2024</v>
      </c>
      <c r="D39" s="3" t="s">
        <v>4</v>
      </c>
      <c r="E39" s="3" t="s">
        <v>55</v>
      </c>
      <c r="F39" s="3" t="s">
        <v>12</v>
      </c>
      <c r="G39" s="3">
        <v>250928</v>
      </c>
      <c r="H39" s="3" t="s">
        <v>55</v>
      </c>
      <c r="I39" s="5" t="s">
        <v>306</v>
      </c>
      <c r="J39" s="4">
        <v>45399</v>
      </c>
      <c r="K39" s="4">
        <v>45421.600632905094</v>
      </c>
      <c r="L39" s="26">
        <v>52290</v>
      </c>
      <c r="M39" s="26">
        <v>52290</v>
      </c>
      <c r="N39" s="15" t="s">
        <v>512</v>
      </c>
      <c r="O39" s="15" t="s">
        <v>483</v>
      </c>
      <c r="P39" s="28">
        <v>52290</v>
      </c>
      <c r="Q39" s="28">
        <v>52290</v>
      </c>
      <c r="R39" s="28"/>
      <c r="S39" s="28">
        <v>0</v>
      </c>
      <c r="T39" s="28"/>
      <c r="U39" s="28"/>
      <c r="V39" s="28">
        <v>52290</v>
      </c>
      <c r="W39" s="28">
        <v>52290</v>
      </c>
      <c r="X39" s="15">
        <v>1222464790</v>
      </c>
      <c r="Y39" s="28">
        <v>0</v>
      </c>
      <c r="Z39" s="15"/>
      <c r="AA39" s="15"/>
      <c r="AB39" s="15"/>
      <c r="AC39" s="31">
        <v>45443</v>
      </c>
    </row>
    <row r="40" spans="1:29" x14ac:dyDescent="0.35">
      <c r="A40" s="16">
        <v>891409390</v>
      </c>
      <c r="B40" s="17" t="s">
        <v>269</v>
      </c>
      <c r="C40" s="3">
        <f t="shared" si="1"/>
        <v>2024</v>
      </c>
      <c r="D40" s="3" t="s">
        <v>4</v>
      </c>
      <c r="E40" s="3" t="s">
        <v>56</v>
      </c>
      <c r="F40" s="3" t="s">
        <v>12</v>
      </c>
      <c r="G40" s="3">
        <v>250933</v>
      </c>
      <c r="H40" s="3" t="s">
        <v>56</v>
      </c>
      <c r="I40" s="5" t="s">
        <v>307</v>
      </c>
      <c r="J40" s="4">
        <v>45399</v>
      </c>
      <c r="K40" s="4">
        <v>45421.600384062498</v>
      </c>
      <c r="L40" s="26">
        <v>52290</v>
      </c>
      <c r="M40" s="26">
        <v>52290</v>
      </c>
      <c r="N40" s="15" t="s">
        <v>512</v>
      </c>
      <c r="O40" s="15" t="s">
        <v>483</v>
      </c>
      <c r="P40" s="28">
        <v>52290</v>
      </c>
      <c r="Q40" s="28">
        <v>52290</v>
      </c>
      <c r="R40" s="28"/>
      <c r="S40" s="28">
        <v>0</v>
      </c>
      <c r="T40" s="28"/>
      <c r="U40" s="28"/>
      <c r="V40" s="28">
        <v>52290</v>
      </c>
      <c r="W40" s="28">
        <v>52290</v>
      </c>
      <c r="X40" s="15">
        <v>1222464789</v>
      </c>
      <c r="Y40" s="28">
        <v>0</v>
      </c>
      <c r="Z40" s="15"/>
      <c r="AA40" s="15"/>
      <c r="AB40" s="15"/>
      <c r="AC40" s="31">
        <v>45443</v>
      </c>
    </row>
    <row r="41" spans="1:29" x14ac:dyDescent="0.35">
      <c r="A41" s="16">
        <v>891409390</v>
      </c>
      <c r="B41" s="17" t="s">
        <v>269</v>
      </c>
      <c r="C41" s="3">
        <f t="shared" si="1"/>
        <v>2024</v>
      </c>
      <c r="D41" s="3" t="s">
        <v>4</v>
      </c>
      <c r="E41" s="3" t="s">
        <v>57</v>
      </c>
      <c r="F41" s="3" t="s">
        <v>12</v>
      </c>
      <c r="G41" s="3">
        <v>251023</v>
      </c>
      <c r="H41" s="3" t="s">
        <v>57</v>
      </c>
      <c r="I41" s="5" t="s">
        <v>308</v>
      </c>
      <c r="J41" s="4">
        <v>45399</v>
      </c>
      <c r="K41" s="4">
        <v>45421.600632905094</v>
      </c>
      <c r="L41" s="26">
        <v>104580</v>
      </c>
      <c r="M41" s="26">
        <v>104580</v>
      </c>
      <c r="N41" s="15" t="s">
        <v>512</v>
      </c>
      <c r="O41" s="15" t="s">
        <v>483</v>
      </c>
      <c r="P41" s="28">
        <v>104580</v>
      </c>
      <c r="Q41" s="28">
        <v>104580</v>
      </c>
      <c r="R41" s="28"/>
      <c r="S41" s="28">
        <v>0</v>
      </c>
      <c r="T41" s="28"/>
      <c r="U41" s="28"/>
      <c r="V41" s="28">
        <v>104580</v>
      </c>
      <c r="W41" s="28">
        <v>104580</v>
      </c>
      <c r="X41" s="15">
        <v>1222465127</v>
      </c>
      <c r="Y41" s="28">
        <v>0</v>
      </c>
      <c r="Z41" s="15"/>
      <c r="AA41" s="15"/>
      <c r="AB41" s="15"/>
      <c r="AC41" s="31">
        <v>45443</v>
      </c>
    </row>
    <row r="42" spans="1:29" x14ac:dyDescent="0.35">
      <c r="A42" s="16">
        <v>891409390</v>
      </c>
      <c r="B42" s="17" t="s">
        <v>269</v>
      </c>
      <c r="C42" s="3">
        <f t="shared" si="1"/>
        <v>2024</v>
      </c>
      <c r="D42" s="3" t="s">
        <v>4</v>
      </c>
      <c r="E42" s="3" t="s">
        <v>58</v>
      </c>
      <c r="F42" s="3" t="s">
        <v>12</v>
      </c>
      <c r="G42" s="3">
        <v>251024</v>
      </c>
      <c r="H42" s="3" t="s">
        <v>58</v>
      </c>
      <c r="I42" s="5" t="s">
        <v>309</v>
      </c>
      <c r="J42" s="4">
        <v>45399</v>
      </c>
      <c r="K42" s="4">
        <v>45421.600384062498</v>
      </c>
      <c r="L42" s="26">
        <v>556616</v>
      </c>
      <c r="M42" s="26">
        <v>556616</v>
      </c>
      <c r="N42" s="15" t="s">
        <v>513</v>
      </c>
      <c r="O42" s="15" t="s">
        <v>483</v>
      </c>
      <c r="P42" s="28">
        <v>556616</v>
      </c>
      <c r="Q42" s="28">
        <v>556616</v>
      </c>
      <c r="R42" s="28"/>
      <c r="S42" s="28">
        <v>0</v>
      </c>
      <c r="T42" s="28"/>
      <c r="U42" s="28"/>
      <c r="V42" s="28">
        <v>545484</v>
      </c>
      <c r="W42" s="28">
        <v>0</v>
      </c>
      <c r="X42" s="15"/>
      <c r="Y42" s="28">
        <v>545484</v>
      </c>
      <c r="Z42" s="15">
        <v>2201520953</v>
      </c>
      <c r="AA42" s="15"/>
      <c r="AB42" s="15" t="s">
        <v>500</v>
      </c>
      <c r="AC42" s="31">
        <v>45443</v>
      </c>
    </row>
    <row r="43" spans="1:29" x14ac:dyDescent="0.35">
      <c r="A43" s="16">
        <v>891409390</v>
      </c>
      <c r="B43" s="17" t="s">
        <v>269</v>
      </c>
      <c r="C43" s="3">
        <f t="shared" si="1"/>
        <v>2024</v>
      </c>
      <c r="D43" s="3" t="s">
        <v>4</v>
      </c>
      <c r="E43" s="3" t="s">
        <v>59</v>
      </c>
      <c r="F43" s="3" t="s">
        <v>12</v>
      </c>
      <c r="G43" s="3">
        <v>251033</v>
      </c>
      <c r="H43" s="3" t="s">
        <v>59</v>
      </c>
      <c r="I43" s="5" t="s">
        <v>310</v>
      </c>
      <c r="J43" s="4">
        <v>45399</v>
      </c>
      <c r="K43" s="4">
        <v>45421.600632905094</v>
      </c>
      <c r="L43" s="26">
        <v>51540</v>
      </c>
      <c r="M43" s="26">
        <v>51540</v>
      </c>
      <c r="N43" s="15" t="s">
        <v>512</v>
      </c>
      <c r="O43" s="15" t="s">
        <v>483</v>
      </c>
      <c r="P43" s="28">
        <v>51540</v>
      </c>
      <c r="Q43" s="28">
        <v>51540</v>
      </c>
      <c r="R43" s="28"/>
      <c r="S43" s="28">
        <v>0</v>
      </c>
      <c r="T43" s="28"/>
      <c r="U43" s="28"/>
      <c r="V43" s="28">
        <v>51540</v>
      </c>
      <c r="W43" s="28">
        <v>51540</v>
      </c>
      <c r="X43" s="15">
        <v>1222464765</v>
      </c>
      <c r="Y43" s="28">
        <v>0</v>
      </c>
      <c r="Z43" s="15"/>
      <c r="AA43" s="15"/>
      <c r="AB43" s="15"/>
      <c r="AC43" s="31">
        <v>45443</v>
      </c>
    </row>
    <row r="44" spans="1:29" x14ac:dyDescent="0.35">
      <c r="A44" s="16">
        <v>891409390</v>
      </c>
      <c r="B44" s="17" t="s">
        <v>269</v>
      </c>
      <c r="C44" s="3">
        <f t="shared" si="1"/>
        <v>2024</v>
      </c>
      <c r="D44" s="3" t="s">
        <v>4</v>
      </c>
      <c r="E44" s="3" t="s">
        <v>60</v>
      </c>
      <c r="F44" s="3" t="s">
        <v>12</v>
      </c>
      <c r="G44" s="3">
        <v>251047</v>
      </c>
      <c r="H44" s="3" t="s">
        <v>60</v>
      </c>
      <c r="I44" s="5" t="s">
        <v>311</v>
      </c>
      <c r="J44" s="4">
        <v>45400</v>
      </c>
      <c r="K44" s="4">
        <v>45421.600632905094</v>
      </c>
      <c r="L44" s="26">
        <v>556616</v>
      </c>
      <c r="M44" s="26">
        <v>556616</v>
      </c>
      <c r="N44" s="15" t="s">
        <v>512</v>
      </c>
      <c r="O44" s="15" t="s">
        <v>483</v>
      </c>
      <c r="P44" s="28">
        <v>556616</v>
      </c>
      <c r="Q44" s="28">
        <v>556616</v>
      </c>
      <c r="R44" s="28"/>
      <c r="S44" s="28">
        <v>0</v>
      </c>
      <c r="T44" s="28"/>
      <c r="U44" s="28"/>
      <c r="V44" s="28">
        <v>545484</v>
      </c>
      <c r="W44" s="28">
        <v>545484</v>
      </c>
      <c r="X44" s="15">
        <v>1222465180</v>
      </c>
      <c r="Y44" s="28">
        <v>0</v>
      </c>
      <c r="Z44" s="15"/>
      <c r="AA44" s="15"/>
      <c r="AB44" s="15"/>
      <c r="AC44" s="31">
        <v>45443</v>
      </c>
    </row>
    <row r="45" spans="1:29" x14ac:dyDescent="0.35">
      <c r="A45" s="16">
        <v>891409390</v>
      </c>
      <c r="B45" s="17" t="s">
        <v>269</v>
      </c>
      <c r="C45" s="3">
        <f t="shared" si="1"/>
        <v>2024</v>
      </c>
      <c r="D45" s="3" t="s">
        <v>4</v>
      </c>
      <c r="E45" s="3" t="s">
        <v>61</v>
      </c>
      <c r="F45" s="3" t="s">
        <v>12</v>
      </c>
      <c r="G45" s="3">
        <v>251145</v>
      </c>
      <c r="H45" s="3" t="s">
        <v>61</v>
      </c>
      <c r="I45" s="5" t="s">
        <v>312</v>
      </c>
      <c r="J45" s="4">
        <v>45401</v>
      </c>
      <c r="K45" s="4">
        <v>45421.600384062498</v>
      </c>
      <c r="L45" s="26">
        <v>556616</v>
      </c>
      <c r="M45" s="26">
        <v>552116</v>
      </c>
      <c r="N45" s="15" t="s">
        <v>513</v>
      </c>
      <c r="O45" s="15" t="s">
        <v>483</v>
      </c>
      <c r="P45" s="28">
        <v>556616</v>
      </c>
      <c r="Q45" s="28">
        <v>556616</v>
      </c>
      <c r="R45" s="28"/>
      <c r="S45" s="28">
        <v>0</v>
      </c>
      <c r="T45" s="28"/>
      <c r="U45" s="28"/>
      <c r="V45" s="28">
        <v>540984</v>
      </c>
      <c r="W45" s="28">
        <v>0</v>
      </c>
      <c r="X45" s="15"/>
      <c r="Y45" s="28">
        <v>540984</v>
      </c>
      <c r="Z45" s="15">
        <v>2201520953</v>
      </c>
      <c r="AA45" s="15"/>
      <c r="AB45" s="15" t="s">
        <v>500</v>
      </c>
      <c r="AC45" s="31">
        <v>45443</v>
      </c>
    </row>
    <row r="46" spans="1:29" x14ac:dyDescent="0.35">
      <c r="A46" s="16">
        <v>891409390</v>
      </c>
      <c r="B46" s="17" t="s">
        <v>269</v>
      </c>
      <c r="C46" s="3">
        <f t="shared" si="1"/>
        <v>2024</v>
      </c>
      <c r="D46" s="3" t="s">
        <v>4</v>
      </c>
      <c r="E46" s="3" t="s">
        <v>62</v>
      </c>
      <c r="F46" s="3" t="s">
        <v>12</v>
      </c>
      <c r="G46" s="3">
        <v>251223</v>
      </c>
      <c r="H46" s="3" t="s">
        <v>62</v>
      </c>
      <c r="I46" s="5" t="s">
        <v>313</v>
      </c>
      <c r="J46" s="4">
        <v>45404</v>
      </c>
      <c r="K46" s="4">
        <v>45421.600632905094</v>
      </c>
      <c r="L46" s="26">
        <v>52290</v>
      </c>
      <c r="M46" s="26">
        <v>52290</v>
      </c>
      <c r="N46" s="15" t="s">
        <v>512</v>
      </c>
      <c r="O46" s="15" t="s">
        <v>483</v>
      </c>
      <c r="P46" s="28">
        <v>52290</v>
      </c>
      <c r="Q46" s="28">
        <v>52290</v>
      </c>
      <c r="R46" s="28"/>
      <c r="S46" s="28">
        <v>0</v>
      </c>
      <c r="T46" s="28"/>
      <c r="U46" s="28"/>
      <c r="V46" s="28">
        <v>52290</v>
      </c>
      <c r="W46" s="28">
        <v>52290</v>
      </c>
      <c r="X46" s="15">
        <v>1222464782</v>
      </c>
      <c r="Y46" s="28">
        <v>0</v>
      </c>
      <c r="Z46" s="15"/>
      <c r="AA46" s="15"/>
      <c r="AB46" s="15"/>
      <c r="AC46" s="31">
        <v>45443</v>
      </c>
    </row>
    <row r="47" spans="1:29" x14ac:dyDescent="0.35">
      <c r="A47" s="16">
        <v>891409390</v>
      </c>
      <c r="B47" s="17" t="s">
        <v>269</v>
      </c>
      <c r="C47" s="3">
        <f t="shared" si="1"/>
        <v>2024</v>
      </c>
      <c r="D47" s="3" t="s">
        <v>4</v>
      </c>
      <c r="E47" s="3" t="s">
        <v>63</v>
      </c>
      <c r="F47" s="3" t="s">
        <v>12</v>
      </c>
      <c r="G47" s="3">
        <v>251231</v>
      </c>
      <c r="H47" s="3" t="s">
        <v>63</v>
      </c>
      <c r="I47" s="5" t="s">
        <v>314</v>
      </c>
      <c r="J47" s="4">
        <v>45404</v>
      </c>
      <c r="K47" s="4">
        <v>45421.600632905094</v>
      </c>
      <c r="L47" s="26">
        <v>51540</v>
      </c>
      <c r="M47" s="26">
        <v>51540</v>
      </c>
      <c r="N47" s="15" t="s">
        <v>512</v>
      </c>
      <c r="O47" s="15" t="s">
        <v>483</v>
      </c>
      <c r="P47" s="28">
        <v>51540</v>
      </c>
      <c r="Q47" s="28">
        <v>51540</v>
      </c>
      <c r="R47" s="28"/>
      <c r="S47" s="28">
        <v>0</v>
      </c>
      <c r="T47" s="28"/>
      <c r="U47" s="28"/>
      <c r="V47" s="28">
        <v>51540</v>
      </c>
      <c r="W47" s="28">
        <v>51540</v>
      </c>
      <c r="X47" s="15">
        <v>1222464761</v>
      </c>
      <c r="Y47" s="28">
        <v>0</v>
      </c>
      <c r="Z47" s="15"/>
      <c r="AA47" s="15"/>
      <c r="AB47" s="15"/>
      <c r="AC47" s="31">
        <v>45443</v>
      </c>
    </row>
    <row r="48" spans="1:29" x14ac:dyDescent="0.35">
      <c r="A48" s="16">
        <v>891409390</v>
      </c>
      <c r="B48" s="17" t="s">
        <v>269</v>
      </c>
      <c r="C48" s="3">
        <f t="shared" si="1"/>
        <v>2024</v>
      </c>
      <c r="D48" s="3" t="s">
        <v>4</v>
      </c>
      <c r="E48" s="3" t="s">
        <v>64</v>
      </c>
      <c r="F48" s="3" t="s">
        <v>12</v>
      </c>
      <c r="G48" s="3">
        <v>251239</v>
      </c>
      <c r="H48" s="3" t="s">
        <v>64</v>
      </c>
      <c r="I48" s="5" t="s">
        <v>315</v>
      </c>
      <c r="J48" s="4">
        <v>45404</v>
      </c>
      <c r="K48" s="4">
        <v>45421.600632905094</v>
      </c>
      <c r="L48" s="26">
        <v>52290</v>
      </c>
      <c r="M48" s="26">
        <v>52290</v>
      </c>
      <c r="N48" s="15" t="s">
        <v>512</v>
      </c>
      <c r="O48" s="15" t="s">
        <v>483</v>
      </c>
      <c r="P48" s="28">
        <v>52290</v>
      </c>
      <c r="Q48" s="28">
        <v>52290</v>
      </c>
      <c r="R48" s="28"/>
      <c r="S48" s="28">
        <v>0</v>
      </c>
      <c r="T48" s="28"/>
      <c r="U48" s="28"/>
      <c r="V48" s="28">
        <v>52290</v>
      </c>
      <c r="W48" s="28">
        <v>52290</v>
      </c>
      <c r="X48" s="15">
        <v>1222464781</v>
      </c>
      <c r="Y48" s="28">
        <v>0</v>
      </c>
      <c r="Z48" s="15"/>
      <c r="AA48" s="15"/>
      <c r="AB48" s="15"/>
      <c r="AC48" s="31">
        <v>45443</v>
      </c>
    </row>
    <row r="49" spans="1:29" x14ac:dyDescent="0.35">
      <c r="A49" s="16">
        <v>891409390</v>
      </c>
      <c r="B49" s="17" t="s">
        <v>269</v>
      </c>
      <c r="C49" s="3">
        <f t="shared" si="1"/>
        <v>2024</v>
      </c>
      <c r="D49" s="3" t="s">
        <v>4</v>
      </c>
      <c r="E49" s="3" t="s">
        <v>65</v>
      </c>
      <c r="F49" s="3" t="s">
        <v>12</v>
      </c>
      <c r="G49" s="3">
        <v>251244</v>
      </c>
      <c r="H49" s="3" t="s">
        <v>65</v>
      </c>
      <c r="I49" s="5" t="s">
        <v>316</v>
      </c>
      <c r="J49" s="4">
        <v>45404</v>
      </c>
      <c r="K49" s="4">
        <v>45421.600632905094</v>
      </c>
      <c r="L49" s="26">
        <v>51540</v>
      </c>
      <c r="M49" s="26">
        <v>51540</v>
      </c>
      <c r="N49" s="15" t="s">
        <v>512</v>
      </c>
      <c r="O49" s="15" t="s">
        <v>483</v>
      </c>
      <c r="P49" s="28">
        <v>51540</v>
      </c>
      <c r="Q49" s="28">
        <v>51540</v>
      </c>
      <c r="R49" s="28"/>
      <c r="S49" s="28">
        <v>0</v>
      </c>
      <c r="T49" s="28"/>
      <c r="U49" s="28"/>
      <c r="V49" s="28">
        <v>51540</v>
      </c>
      <c r="W49" s="28">
        <v>51540</v>
      </c>
      <c r="X49" s="15">
        <v>1222464760</v>
      </c>
      <c r="Y49" s="28">
        <v>0</v>
      </c>
      <c r="Z49" s="15"/>
      <c r="AA49" s="15"/>
      <c r="AB49" s="15"/>
      <c r="AC49" s="31">
        <v>45443</v>
      </c>
    </row>
    <row r="50" spans="1:29" x14ac:dyDescent="0.35">
      <c r="A50" s="16">
        <v>891409390</v>
      </c>
      <c r="B50" s="17" t="s">
        <v>269</v>
      </c>
      <c r="C50" s="3">
        <f t="shared" si="1"/>
        <v>2024</v>
      </c>
      <c r="D50" s="3" t="s">
        <v>4</v>
      </c>
      <c r="E50" s="3" t="s">
        <v>66</v>
      </c>
      <c r="F50" s="3" t="s">
        <v>12</v>
      </c>
      <c r="G50" s="3">
        <v>251454</v>
      </c>
      <c r="H50" s="3" t="s">
        <v>66</v>
      </c>
      <c r="I50" s="5" t="s">
        <v>317</v>
      </c>
      <c r="J50" s="4">
        <v>45406</v>
      </c>
      <c r="K50" s="4">
        <v>45421.600632905094</v>
      </c>
      <c r="L50" s="26">
        <v>136442</v>
      </c>
      <c r="M50" s="26">
        <v>136442</v>
      </c>
      <c r="N50" s="15" t="s">
        <v>512</v>
      </c>
      <c r="O50" s="15" t="s">
        <v>483</v>
      </c>
      <c r="P50" s="28">
        <v>136442</v>
      </c>
      <c r="Q50" s="28">
        <v>136442</v>
      </c>
      <c r="R50" s="28"/>
      <c r="S50" s="28">
        <v>0</v>
      </c>
      <c r="T50" s="28"/>
      <c r="U50" s="28"/>
      <c r="V50" s="28">
        <v>136442</v>
      </c>
      <c r="W50" s="28">
        <v>136442</v>
      </c>
      <c r="X50" s="15">
        <v>1222465144</v>
      </c>
      <c r="Y50" s="28">
        <v>0</v>
      </c>
      <c r="Z50" s="15"/>
      <c r="AA50" s="15"/>
      <c r="AB50" s="15"/>
      <c r="AC50" s="31">
        <v>45443</v>
      </c>
    </row>
    <row r="51" spans="1:29" x14ac:dyDescent="0.35">
      <c r="A51" s="16">
        <v>891409390</v>
      </c>
      <c r="B51" s="17" t="s">
        <v>269</v>
      </c>
      <c r="C51" s="3">
        <f t="shared" si="1"/>
        <v>2024</v>
      </c>
      <c r="D51" s="3" t="s">
        <v>4</v>
      </c>
      <c r="E51" s="3" t="s">
        <v>67</v>
      </c>
      <c r="F51" s="3" t="s">
        <v>12</v>
      </c>
      <c r="G51" s="3">
        <v>251458</v>
      </c>
      <c r="H51" s="3" t="s">
        <v>67</v>
      </c>
      <c r="I51" s="5" t="s">
        <v>318</v>
      </c>
      <c r="J51" s="4">
        <v>45406</v>
      </c>
      <c r="K51" s="4">
        <v>45421.600632905094</v>
      </c>
      <c r="L51" s="26">
        <v>106393</v>
      </c>
      <c r="M51" s="26">
        <v>106393</v>
      </c>
      <c r="N51" s="15" t="s">
        <v>512</v>
      </c>
      <c r="O51" s="15" t="s">
        <v>483</v>
      </c>
      <c r="P51" s="28">
        <v>106393</v>
      </c>
      <c r="Q51" s="28">
        <v>106393</v>
      </c>
      <c r="R51" s="28"/>
      <c r="S51" s="28">
        <v>0</v>
      </c>
      <c r="T51" s="28"/>
      <c r="U51" s="28"/>
      <c r="V51" s="28">
        <v>106393</v>
      </c>
      <c r="W51" s="28">
        <v>106393</v>
      </c>
      <c r="X51" s="15">
        <v>1222465129</v>
      </c>
      <c r="Y51" s="28">
        <v>0</v>
      </c>
      <c r="Z51" s="15"/>
      <c r="AA51" s="15"/>
      <c r="AB51" s="15"/>
      <c r="AC51" s="31">
        <v>45443</v>
      </c>
    </row>
    <row r="52" spans="1:29" x14ac:dyDescent="0.35">
      <c r="A52" s="16">
        <v>891409390</v>
      </c>
      <c r="B52" s="17" t="s">
        <v>269</v>
      </c>
      <c r="C52" s="3">
        <f t="shared" si="1"/>
        <v>2024</v>
      </c>
      <c r="D52" s="3" t="s">
        <v>4</v>
      </c>
      <c r="E52" s="3" t="s">
        <v>68</v>
      </c>
      <c r="F52" s="3" t="s">
        <v>12</v>
      </c>
      <c r="G52" s="3">
        <v>251496</v>
      </c>
      <c r="H52" s="3" t="s">
        <v>68</v>
      </c>
      <c r="I52" s="5" t="s">
        <v>319</v>
      </c>
      <c r="J52" s="4">
        <v>45407</v>
      </c>
      <c r="K52" s="4">
        <v>45421.600632905094</v>
      </c>
      <c r="L52" s="26">
        <v>51540</v>
      </c>
      <c r="M52" s="26">
        <v>51540</v>
      </c>
      <c r="N52" s="15" t="s">
        <v>512</v>
      </c>
      <c r="O52" s="15" t="s">
        <v>483</v>
      </c>
      <c r="P52" s="28">
        <v>51540</v>
      </c>
      <c r="Q52" s="28">
        <v>51540</v>
      </c>
      <c r="R52" s="28"/>
      <c r="S52" s="28">
        <v>0</v>
      </c>
      <c r="T52" s="28"/>
      <c r="U52" s="28"/>
      <c r="V52" s="28">
        <v>51540</v>
      </c>
      <c r="W52" s="28">
        <v>51540</v>
      </c>
      <c r="X52" s="15">
        <v>1222464758</v>
      </c>
      <c r="Y52" s="28">
        <v>0</v>
      </c>
      <c r="Z52" s="15"/>
      <c r="AA52" s="15"/>
      <c r="AB52" s="15"/>
      <c r="AC52" s="31">
        <v>45443</v>
      </c>
    </row>
    <row r="53" spans="1:29" x14ac:dyDescent="0.35">
      <c r="A53" s="16">
        <v>891409390</v>
      </c>
      <c r="B53" s="17" t="s">
        <v>269</v>
      </c>
      <c r="C53" s="3">
        <f t="shared" si="1"/>
        <v>2024</v>
      </c>
      <c r="D53" s="3" t="s">
        <v>4</v>
      </c>
      <c r="E53" s="3" t="s">
        <v>69</v>
      </c>
      <c r="F53" s="3" t="s">
        <v>12</v>
      </c>
      <c r="G53" s="3">
        <v>251545</v>
      </c>
      <c r="H53" s="3" t="s">
        <v>69</v>
      </c>
      <c r="I53" s="5" t="s">
        <v>320</v>
      </c>
      <c r="J53" s="4">
        <v>45408</v>
      </c>
      <c r="K53" s="4">
        <v>45421.600632905094</v>
      </c>
      <c r="L53" s="26">
        <v>51540</v>
      </c>
      <c r="M53" s="26">
        <v>51540</v>
      </c>
      <c r="N53" s="15" t="s">
        <v>512</v>
      </c>
      <c r="O53" s="15" t="s">
        <v>483</v>
      </c>
      <c r="P53" s="28">
        <v>51540</v>
      </c>
      <c r="Q53" s="28">
        <v>51540</v>
      </c>
      <c r="R53" s="28"/>
      <c r="S53" s="28">
        <v>0</v>
      </c>
      <c r="T53" s="28"/>
      <c r="U53" s="28"/>
      <c r="V53" s="28">
        <v>51540</v>
      </c>
      <c r="W53" s="28">
        <v>51540</v>
      </c>
      <c r="X53" s="15">
        <v>1222464757</v>
      </c>
      <c r="Y53" s="28">
        <v>0</v>
      </c>
      <c r="Z53" s="15"/>
      <c r="AA53" s="15"/>
      <c r="AB53" s="15"/>
      <c r="AC53" s="31">
        <v>45443</v>
      </c>
    </row>
    <row r="54" spans="1:29" x14ac:dyDescent="0.35">
      <c r="A54" s="16">
        <v>891409390</v>
      </c>
      <c r="B54" s="17" t="s">
        <v>269</v>
      </c>
      <c r="C54" s="3">
        <f t="shared" si="1"/>
        <v>2024</v>
      </c>
      <c r="D54" s="3" t="s">
        <v>4</v>
      </c>
      <c r="E54" s="3" t="s">
        <v>70</v>
      </c>
      <c r="F54" s="3" t="s">
        <v>12</v>
      </c>
      <c r="G54" s="3">
        <v>251558</v>
      </c>
      <c r="H54" s="3" t="s">
        <v>70</v>
      </c>
      <c r="I54" s="5" t="s">
        <v>321</v>
      </c>
      <c r="J54" s="4">
        <v>45408</v>
      </c>
      <c r="K54" s="4">
        <v>45421.600632905094</v>
      </c>
      <c r="L54" s="26">
        <v>232722</v>
      </c>
      <c r="M54" s="26">
        <v>232722</v>
      </c>
      <c r="N54" s="15" t="s">
        <v>512</v>
      </c>
      <c r="O54" s="15" t="s">
        <v>483</v>
      </c>
      <c r="P54" s="28">
        <v>232722</v>
      </c>
      <c r="Q54" s="28">
        <v>232722</v>
      </c>
      <c r="R54" s="28"/>
      <c r="S54" s="28">
        <v>0</v>
      </c>
      <c r="T54" s="28"/>
      <c r="U54" s="28"/>
      <c r="V54" s="28">
        <v>228068</v>
      </c>
      <c r="W54" s="28">
        <v>228068</v>
      </c>
      <c r="X54" s="15">
        <v>1222465149</v>
      </c>
      <c r="Y54" s="28">
        <v>0</v>
      </c>
      <c r="Z54" s="15"/>
      <c r="AA54" s="15"/>
      <c r="AB54" s="15"/>
      <c r="AC54" s="31">
        <v>45443</v>
      </c>
    </row>
    <row r="55" spans="1:29" x14ac:dyDescent="0.35">
      <c r="A55" s="16">
        <v>891409390</v>
      </c>
      <c r="B55" s="17" t="s">
        <v>269</v>
      </c>
      <c r="C55" s="3">
        <f t="shared" si="1"/>
        <v>2024</v>
      </c>
      <c r="D55" s="3" t="s">
        <v>4</v>
      </c>
      <c r="E55" s="3" t="s">
        <v>71</v>
      </c>
      <c r="F55" s="3" t="s">
        <v>12</v>
      </c>
      <c r="G55" s="3">
        <v>251652</v>
      </c>
      <c r="H55" s="3" t="s">
        <v>71</v>
      </c>
      <c r="I55" s="5" t="s">
        <v>322</v>
      </c>
      <c r="J55" s="4">
        <v>45409</v>
      </c>
      <c r="K55" s="4">
        <v>45421.600632905094</v>
      </c>
      <c r="L55" s="26">
        <v>52290</v>
      </c>
      <c r="M55" s="26">
        <v>52290</v>
      </c>
      <c r="N55" s="15" t="s">
        <v>512</v>
      </c>
      <c r="O55" s="15" t="s">
        <v>483</v>
      </c>
      <c r="P55" s="28">
        <v>52290</v>
      </c>
      <c r="Q55" s="28">
        <v>52290</v>
      </c>
      <c r="R55" s="28"/>
      <c r="S55" s="28">
        <v>0</v>
      </c>
      <c r="T55" s="28"/>
      <c r="U55" s="28"/>
      <c r="V55" s="28">
        <v>52290</v>
      </c>
      <c r="W55" s="28">
        <v>52290</v>
      </c>
      <c r="X55" s="15">
        <v>1222464778</v>
      </c>
      <c r="Y55" s="28">
        <v>0</v>
      </c>
      <c r="Z55" s="15"/>
      <c r="AA55" s="15"/>
      <c r="AB55" s="15"/>
      <c r="AC55" s="31">
        <v>45443</v>
      </c>
    </row>
    <row r="56" spans="1:29" x14ac:dyDescent="0.35">
      <c r="A56" s="16">
        <v>891409390</v>
      </c>
      <c r="B56" s="17" t="s">
        <v>269</v>
      </c>
      <c r="C56" s="3">
        <f t="shared" si="1"/>
        <v>2024</v>
      </c>
      <c r="D56" s="3" t="s">
        <v>4</v>
      </c>
      <c r="E56" s="3" t="s">
        <v>72</v>
      </c>
      <c r="F56" s="3" t="s">
        <v>12</v>
      </c>
      <c r="G56" s="3">
        <v>251664</v>
      </c>
      <c r="H56" s="3" t="s">
        <v>72</v>
      </c>
      <c r="I56" s="5" t="s">
        <v>323</v>
      </c>
      <c r="J56" s="4">
        <v>45409</v>
      </c>
      <c r="K56" s="4">
        <v>45421.600632905094</v>
      </c>
      <c r="L56" s="26">
        <v>52290</v>
      </c>
      <c r="M56" s="26">
        <v>52290</v>
      </c>
      <c r="N56" s="15" t="s">
        <v>512</v>
      </c>
      <c r="O56" s="15" t="s">
        <v>483</v>
      </c>
      <c r="P56" s="28">
        <v>52290</v>
      </c>
      <c r="Q56" s="28">
        <v>52290</v>
      </c>
      <c r="R56" s="28"/>
      <c r="S56" s="28">
        <v>0</v>
      </c>
      <c r="T56" s="28"/>
      <c r="U56" s="28"/>
      <c r="V56" s="28">
        <v>52290</v>
      </c>
      <c r="W56" s="28">
        <v>52290</v>
      </c>
      <c r="X56" s="15">
        <v>1222464777</v>
      </c>
      <c r="Y56" s="28">
        <v>0</v>
      </c>
      <c r="Z56" s="15"/>
      <c r="AA56" s="15"/>
      <c r="AB56" s="15"/>
      <c r="AC56" s="31">
        <v>45443</v>
      </c>
    </row>
    <row r="57" spans="1:29" x14ac:dyDescent="0.35">
      <c r="A57" s="16">
        <v>891409390</v>
      </c>
      <c r="B57" s="17" t="s">
        <v>269</v>
      </c>
      <c r="C57" s="3">
        <f t="shared" si="1"/>
        <v>2024</v>
      </c>
      <c r="D57" s="3" t="s">
        <v>4</v>
      </c>
      <c r="E57" s="3" t="s">
        <v>73</v>
      </c>
      <c r="F57" s="3" t="s">
        <v>12</v>
      </c>
      <c r="G57" s="3">
        <v>251687</v>
      </c>
      <c r="H57" s="3" t="s">
        <v>73</v>
      </c>
      <c r="I57" s="5" t="s">
        <v>324</v>
      </c>
      <c r="J57" s="4">
        <v>45411</v>
      </c>
      <c r="K57" s="4">
        <v>45421.600632905094</v>
      </c>
      <c r="L57" s="26">
        <v>51268</v>
      </c>
      <c r="M57" s="26">
        <v>51268</v>
      </c>
      <c r="N57" s="15" t="s">
        <v>512</v>
      </c>
      <c r="O57" s="15" t="s">
        <v>483</v>
      </c>
      <c r="P57" s="28">
        <v>51268</v>
      </c>
      <c r="Q57" s="28">
        <v>51268</v>
      </c>
      <c r="R57" s="28"/>
      <c r="S57" s="28">
        <v>0</v>
      </c>
      <c r="T57" s="28"/>
      <c r="U57" s="28"/>
      <c r="V57" s="28">
        <v>51268</v>
      </c>
      <c r="W57" s="28">
        <v>51268</v>
      </c>
      <c r="X57" s="15">
        <v>1222464715</v>
      </c>
      <c r="Y57" s="28">
        <v>0</v>
      </c>
      <c r="Z57" s="15"/>
      <c r="AA57" s="15"/>
      <c r="AB57" s="15"/>
      <c r="AC57" s="31">
        <v>45443</v>
      </c>
    </row>
    <row r="58" spans="1:29" x14ac:dyDescent="0.35">
      <c r="A58" s="16">
        <v>891409390</v>
      </c>
      <c r="B58" s="17" t="s">
        <v>269</v>
      </c>
      <c r="C58" s="3">
        <f t="shared" si="1"/>
        <v>2024</v>
      </c>
      <c r="D58" s="3" t="s">
        <v>4</v>
      </c>
      <c r="E58" s="3" t="s">
        <v>74</v>
      </c>
      <c r="F58" s="3" t="s">
        <v>12</v>
      </c>
      <c r="G58" s="3">
        <v>251709</v>
      </c>
      <c r="H58" s="3" t="s">
        <v>74</v>
      </c>
      <c r="I58" s="5" t="s">
        <v>325</v>
      </c>
      <c r="J58" s="4">
        <v>45411</v>
      </c>
      <c r="K58" s="4">
        <v>45421.600632905094</v>
      </c>
      <c r="L58" s="26">
        <v>556616</v>
      </c>
      <c r="M58" s="26">
        <v>556616</v>
      </c>
      <c r="N58" s="15" t="s">
        <v>512</v>
      </c>
      <c r="O58" s="15" t="s">
        <v>483</v>
      </c>
      <c r="P58" s="28">
        <v>556616</v>
      </c>
      <c r="Q58" s="28">
        <v>556616</v>
      </c>
      <c r="R58" s="28"/>
      <c r="S58" s="28">
        <v>0</v>
      </c>
      <c r="T58" s="28"/>
      <c r="U58" s="28"/>
      <c r="V58" s="28">
        <v>545484</v>
      </c>
      <c r="W58" s="28">
        <v>545484</v>
      </c>
      <c r="X58" s="15">
        <v>1222465178</v>
      </c>
      <c r="Y58" s="28">
        <v>0</v>
      </c>
      <c r="Z58" s="15"/>
      <c r="AA58" s="15"/>
      <c r="AB58" s="15"/>
      <c r="AC58" s="31">
        <v>45443</v>
      </c>
    </row>
    <row r="59" spans="1:29" x14ac:dyDescent="0.35">
      <c r="A59" s="16">
        <v>891409390</v>
      </c>
      <c r="B59" s="17" t="s">
        <v>269</v>
      </c>
      <c r="C59" s="3">
        <f t="shared" si="1"/>
        <v>2024</v>
      </c>
      <c r="D59" s="3" t="s">
        <v>4</v>
      </c>
      <c r="E59" s="3" t="s">
        <v>75</v>
      </c>
      <c r="F59" s="3" t="s">
        <v>12</v>
      </c>
      <c r="G59" s="3">
        <v>251722</v>
      </c>
      <c r="H59" s="3" t="s">
        <v>75</v>
      </c>
      <c r="I59" s="5" t="s">
        <v>326</v>
      </c>
      <c r="J59" s="4">
        <v>45412</v>
      </c>
      <c r="K59" s="4">
        <v>45421.600384062498</v>
      </c>
      <c r="L59" s="26">
        <v>52290</v>
      </c>
      <c r="M59" s="26">
        <v>47790</v>
      </c>
      <c r="N59" s="15" t="s">
        <v>512</v>
      </c>
      <c r="O59" s="15" t="s">
        <v>483</v>
      </c>
      <c r="P59" s="28">
        <v>52290</v>
      </c>
      <c r="Q59" s="28">
        <v>52290</v>
      </c>
      <c r="R59" s="28"/>
      <c r="S59" s="28">
        <v>0</v>
      </c>
      <c r="T59" s="28"/>
      <c r="U59" s="28"/>
      <c r="V59" s="28">
        <v>47790</v>
      </c>
      <c r="W59" s="28">
        <v>47790</v>
      </c>
      <c r="X59" s="15">
        <v>1222465374</v>
      </c>
      <c r="Y59" s="28">
        <v>0</v>
      </c>
      <c r="Z59" s="15"/>
      <c r="AA59" s="15"/>
      <c r="AB59" s="15"/>
      <c r="AC59" s="31">
        <v>45443</v>
      </c>
    </row>
    <row r="60" spans="1:29" x14ac:dyDescent="0.35">
      <c r="A60" s="16">
        <v>891409390</v>
      </c>
      <c r="B60" s="17" t="s">
        <v>269</v>
      </c>
      <c r="C60" s="3">
        <f t="shared" si="1"/>
        <v>2024</v>
      </c>
      <c r="D60" s="3" t="s">
        <v>4</v>
      </c>
      <c r="E60" s="3" t="s">
        <v>76</v>
      </c>
      <c r="F60" s="3" t="s">
        <v>12</v>
      </c>
      <c r="G60" s="3">
        <v>251724</v>
      </c>
      <c r="H60" s="3" t="s">
        <v>76</v>
      </c>
      <c r="I60" s="5" t="s">
        <v>327</v>
      </c>
      <c r="J60" s="4">
        <v>45412</v>
      </c>
      <c r="K60" s="4">
        <v>45421.600632905094</v>
      </c>
      <c r="L60" s="26">
        <v>52290</v>
      </c>
      <c r="M60" s="26">
        <v>52290</v>
      </c>
      <c r="N60" s="15" t="s">
        <v>512</v>
      </c>
      <c r="O60" s="15" t="s">
        <v>483</v>
      </c>
      <c r="P60" s="28">
        <v>52290</v>
      </c>
      <c r="Q60" s="28">
        <v>52290</v>
      </c>
      <c r="R60" s="28"/>
      <c r="S60" s="28">
        <v>0</v>
      </c>
      <c r="T60" s="28"/>
      <c r="U60" s="28"/>
      <c r="V60" s="28">
        <v>52290</v>
      </c>
      <c r="W60" s="28">
        <v>52290</v>
      </c>
      <c r="X60" s="15">
        <v>1222464775</v>
      </c>
      <c r="Y60" s="28">
        <v>0</v>
      </c>
      <c r="Z60" s="15"/>
      <c r="AA60" s="15"/>
      <c r="AB60" s="15"/>
      <c r="AC60" s="31">
        <v>45443</v>
      </c>
    </row>
    <row r="61" spans="1:29" x14ac:dyDescent="0.35">
      <c r="A61" s="16">
        <v>891409390</v>
      </c>
      <c r="B61" s="17" t="s">
        <v>269</v>
      </c>
      <c r="C61" s="3">
        <f t="shared" si="1"/>
        <v>2024</v>
      </c>
      <c r="D61" s="3" t="s">
        <v>4</v>
      </c>
      <c r="E61" s="3" t="s">
        <v>77</v>
      </c>
      <c r="F61" s="3" t="s">
        <v>12</v>
      </c>
      <c r="G61" s="3">
        <v>251734</v>
      </c>
      <c r="H61" s="3" t="s">
        <v>77</v>
      </c>
      <c r="I61" s="5" t="s">
        <v>328</v>
      </c>
      <c r="J61" s="4">
        <v>45412</v>
      </c>
      <c r="K61" s="4">
        <v>45421.600632905094</v>
      </c>
      <c r="L61" s="26">
        <v>51540</v>
      </c>
      <c r="M61" s="26">
        <v>51540</v>
      </c>
      <c r="N61" s="15" t="s">
        <v>512</v>
      </c>
      <c r="O61" s="15" t="s">
        <v>483</v>
      </c>
      <c r="P61" s="28">
        <v>51540</v>
      </c>
      <c r="Q61" s="28">
        <v>51540</v>
      </c>
      <c r="R61" s="28"/>
      <c r="S61" s="28">
        <v>0</v>
      </c>
      <c r="T61" s="28"/>
      <c r="U61" s="28"/>
      <c r="V61" s="28">
        <v>51540</v>
      </c>
      <c r="W61" s="28">
        <v>51540</v>
      </c>
      <c r="X61" s="15">
        <v>1222464749</v>
      </c>
      <c r="Y61" s="28">
        <v>0</v>
      </c>
      <c r="Z61" s="15"/>
      <c r="AA61" s="15"/>
      <c r="AB61" s="15"/>
      <c r="AC61" s="31">
        <v>45443</v>
      </c>
    </row>
    <row r="62" spans="1:29" x14ac:dyDescent="0.35">
      <c r="A62" s="16">
        <v>891409390</v>
      </c>
      <c r="B62" s="17" t="s">
        <v>269</v>
      </c>
      <c r="C62" s="3">
        <f t="shared" si="1"/>
        <v>2024</v>
      </c>
      <c r="D62" s="3" t="s">
        <v>4</v>
      </c>
      <c r="E62" s="3" t="s">
        <v>78</v>
      </c>
      <c r="F62" s="3" t="s">
        <v>12</v>
      </c>
      <c r="G62" s="3">
        <v>251802</v>
      </c>
      <c r="H62" s="3" t="s">
        <v>78</v>
      </c>
      <c r="I62" s="5" t="s">
        <v>329</v>
      </c>
      <c r="J62" s="4">
        <v>45412</v>
      </c>
      <c r="K62" s="4">
        <v>45421.600632905094</v>
      </c>
      <c r="L62" s="26">
        <v>51540</v>
      </c>
      <c r="M62" s="26">
        <v>51540</v>
      </c>
      <c r="N62" s="15" t="s">
        <v>512</v>
      </c>
      <c r="O62" s="15" t="s">
        <v>483</v>
      </c>
      <c r="P62" s="28">
        <v>51540</v>
      </c>
      <c r="Q62" s="28">
        <v>51540</v>
      </c>
      <c r="R62" s="28"/>
      <c r="S62" s="28">
        <v>0</v>
      </c>
      <c r="T62" s="28"/>
      <c r="U62" s="28"/>
      <c r="V62" s="28">
        <v>51540</v>
      </c>
      <c r="W62" s="28">
        <v>51540</v>
      </c>
      <c r="X62" s="15">
        <v>1222464739</v>
      </c>
      <c r="Y62" s="28">
        <v>0</v>
      </c>
      <c r="Z62" s="15"/>
      <c r="AA62" s="15"/>
      <c r="AB62" s="15"/>
      <c r="AC62" s="31">
        <v>45443</v>
      </c>
    </row>
    <row r="63" spans="1:29" x14ac:dyDescent="0.35">
      <c r="A63" s="16">
        <v>891409390</v>
      </c>
      <c r="B63" s="17" t="s">
        <v>269</v>
      </c>
      <c r="C63" s="3">
        <f t="shared" si="1"/>
        <v>2024</v>
      </c>
      <c r="D63" s="3" t="s">
        <v>4</v>
      </c>
      <c r="E63" s="3" t="s">
        <v>79</v>
      </c>
      <c r="F63" s="3" t="s">
        <v>21</v>
      </c>
      <c r="G63" s="3">
        <v>241224</v>
      </c>
      <c r="H63" s="3" t="s">
        <v>79</v>
      </c>
      <c r="I63" s="5" t="s">
        <v>330</v>
      </c>
      <c r="J63" s="4">
        <v>45386</v>
      </c>
      <c r="K63" s="4">
        <v>45397.630078206021</v>
      </c>
      <c r="L63" s="26">
        <v>186411</v>
      </c>
      <c r="M63" s="26">
        <v>114141</v>
      </c>
      <c r="N63" s="15" t="s">
        <v>514</v>
      </c>
      <c r="O63" s="15" t="s">
        <v>482</v>
      </c>
      <c r="P63" s="28">
        <v>186411</v>
      </c>
      <c r="Q63" s="28">
        <v>186411</v>
      </c>
      <c r="R63" s="28"/>
      <c r="S63" s="28">
        <v>114141</v>
      </c>
      <c r="T63" s="28"/>
      <c r="U63" s="28"/>
      <c r="V63" s="28">
        <v>67770</v>
      </c>
      <c r="W63" s="28">
        <v>0</v>
      </c>
      <c r="X63" s="15"/>
      <c r="Y63" s="28">
        <v>67770</v>
      </c>
      <c r="Z63" s="15">
        <v>2201510480</v>
      </c>
      <c r="AA63" s="15"/>
      <c r="AB63" s="15" t="s">
        <v>498</v>
      </c>
      <c r="AC63" s="31">
        <v>45443</v>
      </c>
    </row>
    <row r="64" spans="1:29" x14ac:dyDescent="0.35">
      <c r="A64" s="16">
        <v>891409390</v>
      </c>
      <c r="B64" s="17" t="s">
        <v>269</v>
      </c>
      <c r="C64" s="3">
        <f t="shared" si="1"/>
        <v>2024</v>
      </c>
      <c r="D64" s="3" t="s">
        <v>4</v>
      </c>
      <c r="E64" s="3" t="s">
        <v>80</v>
      </c>
      <c r="F64" s="3" t="s">
        <v>21</v>
      </c>
      <c r="G64" s="3">
        <v>241499</v>
      </c>
      <c r="H64" s="3" t="s">
        <v>80</v>
      </c>
      <c r="I64" s="5" t="s">
        <v>331</v>
      </c>
      <c r="J64" s="4">
        <v>45397</v>
      </c>
      <c r="K64" s="4">
        <v>45421.600632905094</v>
      </c>
      <c r="L64" s="26">
        <v>479361</v>
      </c>
      <c r="M64" s="26">
        <v>479361</v>
      </c>
      <c r="N64" s="15" t="s">
        <v>512</v>
      </c>
      <c r="O64" s="15" t="s">
        <v>483</v>
      </c>
      <c r="P64" s="28">
        <v>479361</v>
      </c>
      <c r="Q64" s="28">
        <v>479361</v>
      </c>
      <c r="R64" s="28"/>
      <c r="S64" s="28">
        <v>0</v>
      </c>
      <c r="T64" s="28"/>
      <c r="U64" s="28"/>
      <c r="V64" s="28">
        <v>469773</v>
      </c>
      <c r="W64" s="28">
        <v>469773</v>
      </c>
      <c r="X64" s="15">
        <v>1222465166</v>
      </c>
      <c r="Y64" s="28">
        <v>0</v>
      </c>
      <c r="Z64" s="15"/>
      <c r="AA64" s="15"/>
      <c r="AB64" s="15"/>
      <c r="AC64" s="31">
        <v>45443</v>
      </c>
    </row>
    <row r="65" spans="1:29" x14ac:dyDescent="0.35">
      <c r="A65" s="16">
        <v>891409390</v>
      </c>
      <c r="B65" s="17" t="s">
        <v>269</v>
      </c>
      <c r="C65" s="3">
        <f t="shared" si="1"/>
        <v>2024</v>
      </c>
      <c r="D65" s="3" t="s">
        <v>4</v>
      </c>
      <c r="E65" s="3" t="s">
        <v>81</v>
      </c>
      <c r="F65" s="3" t="s">
        <v>21</v>
      </c>
      <c r="G65" s="3">
        <v>241621</v>
      </c>
      <c r="H65" s="3" t="s">
        <v>81</v>
      </c>
      <c r="I65" s="5" t="s">
        <v>332</v>
      </c>
      <c r="J65" s="4">
        <v>45400</v>
      </c>
      <c r="K65" s="4">
        <v>45421.600632905094</v>
      </c>
      <c r="L65" s="26">
        <v>399426</v>
      </c>
      <c r="M65" s="26">
        <v>399426</v>
      </c>
      <c r="N65" s="15" t="s">
        <v>512</v>
      </c>
      <c r="O65" s="15" t="s">
        <v>483</v>
      </c>
      <c r="P65" s="28">
        <v>399426</v>
      </c>
      <c r="Q65" s="28">
        <v>399426</v>
      </c>
      <c r="R65" s="28"/>
      <c r="S65" s="28">
        <v>0</v>
      </c>
      <c r="T65" s="28"/>
      <c r="U65" s="28"/>
      <c r="V65" s="28">
        <v>391437</v>
      </c>
      <c r="W65" s="28">
        <v>391437</v>
      </c>
      <c r="X65" s="15">
        <v>1222465161</v>
      </c>
      <c r="Y65" s="28">
        <v>0</v>
      </c>
      <c r="Z65" s="15"/>
      <c r="AA65" s="15"/>
      <c r="AB65" s="15"/>
      <c r="AC65" s="31">
        <v>45443</v>
      </c>
    </row>
    <row r="66" spans="1:29" x14ac:dyDescent="0.35">
      <c r="A66" s="16">
        <v>891409390</v>
      </c>
      <c r="B66" s="17" t="s">
        <v>269</v>
      </c>
      <c r="C66" s="3">
        <f t="shared" si="1"/>
        <v>2024</v>
      </c>
      <c r="D66" s="3" t="s">
        <v>4</v>
      </c>
      <c r="E66" s="3" t="s">
        <v>82</v>
      </c>
      <c r="F66" s="3" t="s">
        <v>21</v>
      </c>
      <c r="G66" s="3">
        <v>241731</v>
      </c>
      <c r="H66" s="3" t="s">
        <v>82</v>
      </c>
      <c r="I66" s="5" t="s">
        <v>333</v>
      </c>
      <c r="J66" s="4">
        <v>45405</v>
      </c>
      <c r="K66" s="4">
        <v>45421.600632905094</v>
      </c>
      <c r="L66" s="26">
        <v>1157979</v>
      </c>
      <c r="M66" s="26">
        <v>1157979</v>
      </c>
      <c r="N66" s="15" t="s">
        <v>512</v>
      </c>
      <c r="O66" s="15" t="s">
        <v>483</v>
      </c>
      <c r="P66" s="28">
        <v>1157979</v>
      </c>
      <c r="Q66" s="28">
        <v>1157979</v>
      </c>
      <c r="R66" s="28"/>
      <c r="S66" s="28">
        <v>0</v>
      </c>
      <c r="T66" s="28"/>
      <c r="U66" s="28"/>
      <c r="V66" s="28">
        <v>1134819</v>
      </c>
      <c r="W66" s="28">
        <v>1134819</v>
      </c>
      <c r="X66" s="15">
        <v>1222465184</v>
      </c>
      <c r="Y66" s="28">
        <v>0</v>
      </c>
      <c r="Z66" s="15"/>
      <c r="AA66" s="15"/>
      <c r="AB66" s="15"/>
      <c r="AC66" s="31">
        <v>45443</v>
      </c>
    </row>
    <row r="67" spans="1:29" x14ac:dyDescent="0.35">
      <c r="A67" s="16">
        <v>891409390</v>
      </c>
      <c r="B67" s="17" t="s">
        <v>269</v>
      </c>
      <c r="C67" s="3">
        <f t="shared" si="1"/>
        <v>2024</v>
      </c>
      <c r="D67" s="3" t="s">
        <v>4</v>
      </c>
      <c r="E67" s="3" t="s">
        <v>83</v>
      </c>
      <c r="F67" s="3" t="s">
        <v>21</v>
      </c>
      <c r="G67" s="3">
        <v>241766</v>
      </c>
      <c r="H67" s="3" t="s">
        <v>83</v>
      </c>
      <c r="I67" s="5" t="s">
        <v>334</v>
      </c>
      <c r="J67" s="4">
        <v>45406</v>
      </c>
      <c r="K67" s="4">
        <v>45421.600384062498</v>
      </c>
      <c r="L67" s="26">
        <v>116454</v>
      </c>
      <c r="M67" s="26">
        <v>116454</v>
      </c>
      <c r="N67" s="15" t="s">
        <v>513</v>
      </c>
      <c r="O67" s="15" t="s">
        <v>483</v>
      </c>
      <c r="P67" s="28">
        <v>116454</v>
      </c>
      <c r="Q67" s="28">
        <v>116454</v>
      </c>
      <c r="R67" s="28"/>
      <c r="S67" s="28">
        <v>0</v>
      </c>
      <c r="T67" s="28"/>
      <c r="U67" s="28"/>
      <c r="V67" s="28">
        <v>116454</v>
      </c>
      <c r="W67" s="28">
        <v>0</v>
      </c>
      <c r="X67" s="15"/>
      <c r="Y67" s="28">
        <v>116454</v>
      </c>
      <c r="Z67" s="15">
        <v>2201520953</v>
      </c>
      <c r="AA67" s="15"/>
      <c r="AB67" s="15" t="s">
        <v>500</v>
      </c>
      <c r="AC67" s="31">
        <v>45443</v>
      </c>
    </row>
    <row r="68" spans="1:29" x14ac:dyDescent="0.35">
      <c r="A68" s="16">
        <v>891409390</v>
      </c>
      <c r="B68" s="17" t="s">
        <v>269</v>
      </c>
      <c r="C68" s="3">
        <f t="shared" ref="C68:C131" si="2">YEAR(J68)</f>
        <v>2024</v>
      </c>
      <c r="D68" s="3" t="s">
        <v>4</v>
      </c>
      <c r="E68" s="3" t="s">
        <v>84</v>
      </c>
      <c r="F68" s="3" t="s">
        <v>21</v>
      </c>
      <c r="G68" s="3">
        <v>241845</v>
      </c>
      <c r="H68" s="3" t="s">
        <v>84</v>
      </c>
      <c r="I68" s="5" t="s">
        <v>335</v>
      </c>
      <c r="J68" s="4">
        <v>45409</v>
      </c>
      <c r="K68" s="4">
        <v>45421.600632905094</v>
      </c>
      <c r="L68" s="26">
        <v>489504</v>
      </c>
      <c r="M68" s="26">
        <v>489504</v>
      </c>
      <c r="N68" s="15" t="s">
        <v>512</v>
      </c>
      <c r="O68" s="15" t="s">
        <v>483</v>
      </c>
      <c r="P68" s="28">
        <v>489504</v>
      </c>
      <c r="Q68" s="28">
        <v>489504</v>
      </c>
      <c r="R68" s="28"/>
      <c r="S68" s="28">
        <v>0</v>
      </c>
      <c r="T68" s="28"/>
      <c r="U68" s="28"/>
      <c r="V68" s="28">
        <v>479714</v>
      </c>
      <c r="W68" s="28">
        <v>479714</v>
      </c>
      <c r="X68" s="15">
        <v>1222465168</v>
      </c>
      <c r="Y68" s="28">
        <v>0</v>
      </c>
      <c r="Z68" s="15"/>
      <c r="AA68" s="15"/>
      <c r="AB68" s="15"/>
      <c r="AC68" s="31">
        <v>45443</v>
      </c>
    </row>
    <row r="69" spans="1:29" x14ac:dyDescent="0.35">
      <c r="A69" s="16">
        <v>891409390</v>
      </c>
      <c r="B69" s="17" t="s">
        <v>269</v>
      </c>
      <c r="C69" s="3">
        <f t="shared" si="2"/>
        <v>2024</v>
      </c>
      <c r="D69" s="3" t="s">
        <v>4</v>
      </c>
      <c r="E69" s="3" t="s">
        <v>85</v>
      </c>
      <c r="F69" s="3" t="s">
        <v>21</v>
      </c>
      <c r="G69" s="3">
        <v>241848</v>
      </c>
      <c r="H69" s="3" t="s">
        <v>85</v>
      </c>
      <c r="I69" s="5" t="s">
        <v>336</v>
      </c>
      <c r="J69" s="4">
        <v>45409</v>
      </c>
      <c r="K69" s="4">
        <v>45421.600632905094</v>
      </c>
      <c r="L69" s="26">
        <v>127830</v>
      </c>
      <c r="M69" s="26">
        <v>127830</v>
      </c>
      <c r="N69" s="15" t="s">
        <v>512</v>
      </c>
      <c r="O69" s="15" t="s">
        <v>483</v>
      </c>
      <c r="P69" s="28">
        <v>127830</v>
      </c>
      <c r="Q69" s="28">
        <v>127830</v>
      </c>
      <c r="R69" s="28"/>
      <c r="S69" s="28">
        <v>0</v>
      </c>
      <c r="T69" s="28"/>
      <c r="U69" s="28"/>
      <c r="V69" s="28">
        <v>127830</v>
      </c>
      <c r="W69" s="28">
        <v>127830</v>
      </c>
      <c r="X69" s="15">
        <v>1222465143</v>
      </c>
      <c r="Y69" s="28">
        <v>0</v>
      </c>
      <c r="Z69" s="15"/>
      <c r="AA69" s="15"/>
      <c r="AB69" s="15"/>
      <c r="AC69" s="31">
        <v>45443</v>
      </c>
    </row>
    <row r="70" spans="1:29" x14ac:dyDescent="0.35">
      <c r="A70" s="16">
        <v>891409390</v>
      </c>
      <c r="B70" s="17" t="s">
        <v>269</v>
      </c>
      <c r="C70" s="3">
        <f t="shared" si="2"/>
        <v>2024</v>
      </c>
      <c r="D70" s="3" t="s">
        <v>4</v>
      </c>
      <c r="E70" s="3" t="s">
        <v>86</v>
      </c>
      <c r="F70" s="3" t="s">
        <v>21</v>
      </c>
      <c r="G70" s="3">
        <v>241854</v>
      </c>
      <c r="H70" s="3" t="s">
        <v>86</v>
      </c>
      <c r="I70" s="5" t="s">
        <v>337</v>
      </c>
      <c r="J70" s="4">
        <v>45409</v>
      </c>
      <c r="K70" s="4">
        <v>45421.600632905094</v>
      </c>
      <c r="L70" s="26">
        <v>116454</v>
      </c>
      <c r="M70" s="26">
        <v>116454</v>
      </c>
      <c r="N70" s="15" t="s">
        <v>512</v>
      </c>
      <c r="O70" s="15" t="s">
        <v>483</v>
      </c>
      <c r="P70" s="28">
        <v>116454</v>
      </c>
      <c r="Q70" s="28">
        <v>116454</v>
      </c>
      <c r="R70" s="28"/>
      <c r="S70" s="28">
        <v>0</v>
      </c>
      <c r="T70" s="28"/>
      <c r="U70" s="28"/>
      <c r="V70" s="28">
        <v>116454</v>
      </c>
      <c r="W70" s="28">
        <v>116454</v>
      </c>
      <c r="X70" s="15">
        <v>1222465132</v>
      </c>
      <c r="Y70" s="28">
        <v>0</v>
      </c>
      <c r="Z70" s="15"/>
      <c r="AA70" s="15"/>
      <c r="AB70" s="15"/>
      <c r="AC70" s="31">
        <v>45443</v>
      </c>
    </row>
    <row r="71" spans="1:29" x14ac:dyDescent="0.35">
      <c r="A71" s="16">
        <v>891409390</v>
      </c>
      <c r="B71" s="17" t="s">
        <v>269</v>
      </c>
      <c r="C71" s="3">
        <f t="shared" si="2"/>
        <v>2024</v>
      </c>
      <c r="D71" s="3" t="s">
        <v>4</v>
      </c>
      <c r="E71" s="3" t="s">
        <v>233</v>
      </c>
      <c r="F71" s="3" t="s">
        <v>31</v>
      </c>
      <c r="G71" s="3">
        <v>2494</v>
      </c>
      <c r="H71" s="3" t="s">
        <v>87</v>
      </c>
      <c r="I71" s="5" t="s">
        <v>338</v>
      </c>
      <c r="J71" s="4">
        <v>45412</v>
      </c>
      <c r="K71" s="4">
        <v>45421.600384062498</v>
      </c>
      <c r="L71" s="26">
        <v>103830</v>
      </c>
      <c r="M71" s="26">
        <v>99330</v>
      </c>
      <c r="N71" s="15" t="s">
        <v>512</v>
      </c>
      <c r="O71" s="15" t="s">
        <v>483</v>
      </c>
      <c r="P71" s="28">
        <v>103830</v>
      </c>
      <c r="Q71" s="28">
        <v>103830</v>
      </c>
      <c r="R71" s="28"/>
      <c r="S71" s="28">
        <v>0</v>
      </c>
      <c r="T71" s="28"/>
      <c r="U71" s="28"/>
      <c r="V71" s="28">
        <v>99330</v>
      </c>
      <c r="W71" s="28">
        <v>99330</v>
      </c>
      <c r="X71" s="15">
        <v>1222465113</v>
      </c>
      <c r="Y71" s="28">
        <v>0</v>
      </c>
      <c r="Z71" s="15"/>
      <c r="AA71" s="15"/>
      <c r="AB71" s="15"/>
      <c r="AC71" s="31">
        <v>45443</v>
      </c>
    </row>
    <row r="72" spans="1:29" x14ac:dyDescent="0.35">
      <c r="A72" s="16">
        <v>891409390</v>
      </c>
      <c r="B72" s="17" t="s">
        <v>269</v>
      </c>
      <c r="C72" s="3">
        <f t="shared" si="2"/>
        <v>2024</v>
      </c>
      <c r="D72" s="3" t="s">
        <v>4</v>
      </c>
      <c r="E72" s="3" t="s">
        <v>234</v>
      </c>
      <c r="F72" s="3" t="s">
        <v>43</v>
      </c>
      <c r="G72" s="3">
        <v>1790</v>
      </c>
      <c r="H72" s="3" t="s">
        <v>88</v>
      </c>
      <c r="I72" s="5" t="s">
        <v>339</v>
      </c>
      <c r="J72" s="4">
        <v>45397</v>
      </c>
      <c r="K72" s="4">
        <v>45421.600384062498</v>
      </c>
      <c r="L72" s="26">
        <v>118313</v>
      </c>
      <c r="M72" s="26">
        <v>118313</v>
      </c>
      <c r="N72" s="15" t="s">
        <v>513</v>
      </c>
      <c r="O72" s="15" t="s">
        <v>483</v>
      </c>
      <c r="P72" s="28">
        <v>118313</v>
      </c>
      <c r="Q72" s="28">
        <v>118313</v>
      </c>
      <c r="R72" s="28"/>
      <c r="S72" s="28">
        <v>0</v>
      </c>
      <c r="T72" s="28"/>
      <c r="U72" s="28"/>
      <c r="V72" s="28">
        <v>118313</v>
      </c>
      <c r="W72" s="28">
        <v>0</v>
      </c>
      <c r="X72" s="15"/>
      <c r="Y72" s="28">
        <v>118313</v>
      </c>
      <c r="Z72" s="15">
        <v>2201520953</v>
      </c>
      <c r="AA72" s="15"/>
      <c r="AB72" s="15" t="s">
        <v>500</v>
      </c>
      <c r="AC72" s="31">
        <v>45443</v>
      </c>
    </row>
    <row r="73" spans="1:29" x14ac:dyDescent="0.35">
      <c r="A73" s="16">
        <v>891409390</v>
      </c>
      <c r="B73" s="17" t="s">
        <v>269</v>
      </c>
      <c r="C73" s="3">
        <f t="shared" si="2"/>
        <v>2024</v>
      </c>
      <c r="D73" s="3" t="s">
        <v>4</v>
      </c>
      <c r="E73" s="3" t="s">
        <v>235</v>
      </c>
      <c r="F73" s="3" t="s">
        <v>43</v>
      </c>
      <c r="G73" s="3">
        <v>1880</v>
      </c>
      <c r="H73" s="3" t="s">
        <v>89</v>
      </c>
      <c r="I73" s="5" t="s">
        <v>340</v>
      </c>
      <c r="J73" s="4">
        <v>45405</v>
      </c>
      <c r="K73" s="4">
        <v>45421.600632905094</v>
      </c>
      <c r="L73" s="26">
        <v>186187</v>
      </c>
      <c r="M73" s="26">
        <v>186187</v>
      </c>
      <c r="N73" s="15" t="s">
        <v>512</v>
      </c>
      <c r="O73" s="15" t="s">
        <v>483</v>
      </c>
      <c r="P73" s="28">
        <v>186187</v>
      </c>
      <c r="Q73" s="28">
        <v>186187</v>
      </c>
      <c r="R73" s="28"/>
      <c r="S73" s="28">
        <v>0</v>
      </c>
      <c r="T73" s="28"/>
      <c r="U73" s="28"/>
      <c r="V73" s="28">
        <v>186187</v>
      </c>
      <c r="W73" s="28">
        <v>186187</v>
      </c>
      <c r="X73" s="15">
        <v>1222465148</v>
      </c>
      <c r="Y73" s="28">
        <v>0</v>
      </c>
      <c r="Z73" s="15"/>
      <c r="AA73" s="15"/>
      <c r="AB73" s="15"/>
      <c r="AC73" s="31">
        <v>45443</v>
      </c>
    </row>
    <row r="74" spans="1:29" x14ac:dyDescent="0.35">
      <c r="A74" s="16">
        <v>891409390</v>
      </c>
      <c r="B74" s="17" t="s">
        <v>269</v>
      </c>
      <c r="C74" s="3">
        <f t="shared" si="2"/>
        <v>2024</v>
      </c>
      <c r="D74" s="3" t="s">
        <v>4</v>
      </c>
      <c r="E74" s="3" t="s">
        <v>90</v>
      </c>
      <c r="F74" s="3" t="s">
        <v>34</v>
      </c>
      <c r="G74" s="3">
        <v>219775</v>
      </c>
      <c r="H74" s="3" t="s">
        <v>90</v>
      </c>
      <c r="I74" s="5" t="s">
        <v>341</v>
      </c>
      <c r="J74" s="4">
        <v>45401</v>
      </c>
      <c r="K74" s="4">
        <v>45421.600632905094</v>
      </c>
      <c r="L74" s="26">
        <v>116454</v>
      </c>
      <c r="M74" s="26">
        <v>116454</v>
      </c>
      <c r="N74" s="15" t="s">
        <v>512</v>
      </c>
      <c r="O74" s="15" t="s">
        <v>483</v>
      </c>
      <c r="P74" s="28">
        <v>116454</v>
      </c>
      <c r="Q74" s="28">
        <v>116454</v>
      </c>
      <c r="R74" s="28"/>
      <c r="S74" s="28">
        <v>0</v>
      </c>
      <c r="T74" s="28"/>
      <c r="U74" s="28"/>
      <c r="V74" s="28">
        <v>116454</v>
      </c>
      <c r="W74" s="28">
        <v>116454</v>
      </c>
      <c r="X74" s="15">
        <v>1222465138</v>
      </c>
      <c r="Y74" s="28">
        <v>0</v>
      </c>
      <c r="Z74" s="15"/>
      <c r="AA74" s="15"/>
      <c r="AB74" s="15"/>
      <c r="AC74" s="31">
        <v>45443</v>
      </c>
    </row>
    <row r="75" spans="1:29" x14ac:dyDescent="0.35">
      <c r="A75" s="16">
        <v>891409390</v>
      </c>
      <c r="B75" s="17" t="s">
        <v>269</v>
      </c>
      <c r="C75" s="3">
        <f t="shared" si="2"/>
        <v>2024</v>
      </c>
      <c r="D75" s="3" t="s">
        <v>4</v>
      </c>
      <c r="E75" s="3" t="s">
        <v>91</v>
      </c>
      <c r="F75" s="3" t="s">
        <v>34</v>
      </c>
      <c r="G75" s="3">
        <v>219819</v>
      </c>
      <c r="H75" s="3" t="s">
        <v>91</v>
      </c>
      <c r="I75" s="5" t="s">
        <v>342</v>
      </c>
      <c r="J75" s="4">
        <v>45404</v>
      </c>
      <c r="K75" s="4">
        <v>45421.600632905094</v>
      </c>
      <c r="L75" s="26">
        <v>116454</v>
      </c>
      <c r="M75" s="26">
        <v>116454</v>
      </c>
      <c r="N75" s="15" t="s">
        <v>512</v>
      </c>
      <c r="O75" s="15" t="s">
        <v>483</v>
      </c>
      <c r="P75" s="28">
        <v>116454</v>
      </c>
      <c r="Q75" s="28">
        <v>116454</v>
      </c>
      <c r="R75" s="28"/>
      <c r="S75" s="28">
        <v>0</v>
      </c>
      <c r="T75" s="28"/>
      <c r="U75" s="28"/>
      <c r="V75" s="28">
        <v>116454</v>
      </c>
      <c r="W75" s="28">
        <v>116454</v>
      </c>
      <c r="X75" s="15">
        <v>1222465136</v>
      </c>
      <c r="Y75" s="28">
        <v>0</v>
      </c>
      <c r="Z75" s="15"/>
      <c r="AA75" s="15"/>
      <c r="AB75" s="15"/>
      <c r="AC75" s="31">
        <v>45443</v>
      </c>
    </row>
    <row r="76" spans="1:29" x14ac:dyDescent="0.35">
      <c r="A76" s="16">
        <v>891409390</v>
      </c>
      <c r="B76" s="17" t="s">
        <v>269</v>
      </c>
      <c r="C76" s="3">
        <f t="shared" si="2"/>
        <v>2024</v>
      </c>
      <c r="D76" s="3" t="s">
        <v>4</v>
      </c>
      <c r="E76" s="3" t="s">
        <v>92</v>
      </c>
      <c r="F76" s="3" t="s">
        <v>34</v>
      </c>
      <c r="G76" s="3">
        <v>219929</v>
      </c>
      <c r="H76" s="3" t="s">
        <v>92</v>
      </c>
      <c r="I76" s="5" t="s">
        <v>343</v>
      </c>
      <c r="J76" s="4">
        <v>45409</v>
      </c>
      <c r="K76" s="4">
        <v>45421.600632905094</v>
      </c>
      <c r="L76" s="26">
        <v>127830</v>
      </c>
      <c r="M76" s="26">
        <v>127830</v>
      </c>
      <c r="N76" s="15" t="s">
        <v>512</v>
      </c>
      <c r="O76" s="15" t="s">
        <v>483</v>
      </c>
      <c r="P76" s="28">
        <v>127830</v>
      </c>
      <c r="Q76" s="28">
        <v>127830</v>
      </c>
      <c r="R76" s="28"/>
      <c r="S76" s="28">
        <v>0</v>
      </c>
      <c r="T76" s="28"/>
      <c r="U76" s="28"/>
      <c r="V76" s="28">
        <v>127830</v>
      </c>
      <c r="W76" s="28">
        <v>127830</v>
      </c>
      <c r="X76" s="15">
        <v>1222465142</v>
      </c>
      <c r="Y76" s="28">
        <v>0</v>
      </c>
      <c r="Z76" s="15"/>
      <c r="AA76" s="15"/>
      <c r="AB76" s="15"/>
      <c r="AC76" s="31">
        <v>45443</v>
      </c>
    </row>
    <row r="77" spans="1:29" x14ac:dyDescent="0.35">
      <c r="A77" s="16">
        <v>891409390</v>
      </c>
      <c r="B77" s="17" t="s">
        <v>269</v>
      </c>
      <c r="C77" s="3">
        <f t="shared" si="2"/>
        <v>2024</v>
      </c>
      <c r="D77" s="3" t="s">
        <v>4</v>
      </c>
      <c r="E77" s="3" t="s">
        <v>94</v>
      </c>
      <c r="F77" s="3" t="s">
        <v>93</v>
      </c>
      <c r="G77" s="3">
        <v>277729</v>
      </c>
      <c r="H77" s="3" t="s">
        <v>94</v>
      </c>
      <c r="I77" s="5" t="s">
        <v>344</v>
      </c>
      <c r="J77" s="4">
        <v>45397</v>
      </c>
      <c r="K77" s="4">
        <v>45421.600632905094</v>
      </c>
      <c r="L77" s="26">
        <v>52290</v>
      </c>
      <c r="M77" s="26">
        <v>52290</v>
      </c>
      <c r="N77" s="15" t="s">
        <v>512</v>
      </c>
      <c r="O77" s="15" t="s">
        <v>483</v>
      </c>
      <c r="P77" s="28">
        <v>52290</v>
      </c>
      <c r="Q77" s="28">
        <v>52290</v>
      </c>
      <c r="R77" s="28"/>
      <c r="S77" s="28">
        <v>0</v>
      </c>
      <c r="T77" s="28"/>
      <c r="U77" s="28"/>
      <c r="V77" s="28">
        <v>52290</v>
      </c>
      <c r="W77" s="28">
        <v>52290</v>
      </c>
      <c r="X77" s="15">
        <v>1222465111</v>
      </c>
      <c r="Y77" s="28">
        <v>0</v>
      </c>
      <c r="Z77" s="15"/>
      <c r="AA77" s="15"/>
      <c r="AB77" s="15"/>
      <c r="AC77" s="31">
        <v>45443</v>
      </c>
    </row>
    <row r="78" spans="1:29" x14ac:dyDescent="0.35">
      <c r="A78" s="16">
        <v>891409390</v>
      </c>
      <c r="B78" s="17" t="s">
        <v>269</v>
      </c>
      <c r="C78" s="3">
        <f t="shared" si="2"/>
        <v>2024</v>
      </c>
      <c r="D78" s="3" t="s">
        <v>4</v>
      </c>
      <c r="E78" s="3" t="s">
        <v>95</v>
      </c>
      <c r="F78" s="3" t="s">
        <v>93</v>
      </c>
      <c r="G78" s="3">
        <v>277819</v>
      </c>
      <c r="H78" s="3" t="s">
        <v>95</v>
      </c>
      <c r="I78" s="5" t="s">
        <v>345</v>
      </c>
      <c r="J78" s="4">
        <v>45398</v>
      </c>
      <c r="K78" s="4">
        <v>45421.600632905094</v>
      </c>
      <c r="L78" s="26">
        <v>52290</v>
      </c>
      <c r="M78" s="26">
        <v>52290</v>
      </c>
      <c r="N78" s="15" t="s">
        <v>512</v>
      </c>
      <c r="O78" s="15" t="s">
        <v>483</v>
      </c>
      <c r="P78" s="28">
        <v>52290</v>
      </c>
      <c r="Q78" s="28">
        <v>52290</v>
      </c>
      <c r="R78" s="28"/>
      <c r="S78" s="28">
        <v>0</v>
      </c>
      <c r="T78" s="28"/>
      <c r="U78" s="28"/>
      <c r="V78" s="28">
        <v>52290</v>
      </c>
      <c r="W78" s="28">
        <v>52290</v>
      </c>
      <c r="X78" s="15">
        <v>1222464792</v>
      </c>
      <c r="Y78" s="28">
        <v>0</v>
      </c>
      <c r="Z78" s="15"/>
      <c r="AA78" s="15"/>
      <c r="AB78" s="15"/>
      <c r="AC78" s="31">
        <v>45443</v>
      </c>
    </row>
    <row r="79" spans="1:29" x14ac:dyDescent="0.35">
      <c r="A79" s="16">
        <v>891409390</v>
      </c>
      <c r="B79" s="17" t="s">
        <v>269</v>
      </c>
      <c r="C79" s="3">
        <f t="shared" si="2"/>
        <v>2024</v>
      </c>
      <c r="D79" s="3" t="s">
        <v>4</v>
      </c>
      <c r="E79" s="3" t="s">
        <v>96</v>
      </c>
      <c r="F79" s="3" t="s">
        <v>36</v>
      </c>
      <c r="G79" s="3">
        <v>277788</v>
      </c>
      <c r="H79" s="3" t="s">
        <v>96</v>
      </c>
      <c r="I79" s="5" t="s">
        <v>346</v>
      </c>
      <c r="J79" s="4">
        <v>45400</v>
      </c>
      <c r="K79" s="4">
        <v>45421.600632905094</v>
      </c>
      <c r="L79" s="26">
        <v>122954</v>
      </c>
      <c r="M79" s="26">
        <v>122954</v>
      </c>
      <c r="N79" s="15" t="s">
        <v>512</v>
      </c>
      <c r="O79" s="15" t="s">
        <v>483</v>
      </c>
      <c r="P79" s="28">
        <v>122954</v>
      </c>
      <c r="Q79" s="28">
        <v>122954</v>
      </c>
      <c r="R79" s="28"/>
      <c r="S79" s="28">
        <v>0</v>
      </c>
      <c r="T79" s="28"/>
      <c r="U79" s="28"/>
      <c r="V79" s="28">
        <v>122954</v>
      </c>
      <c r="W79" s="28">
        <v>122954</v>
      </c>
      <c r="X79" s="15">
        <v>1222465141</v>
      </c>
      <c r="Y79" s="28">
        <v>0</v>
      </c>
      <c r="Z79" s="15"/>
      <c r="AA79" s="15"/>
      <c r="AB79" s="15"/>
      <c r="AC79" s="31">
        <v>45443</v>
      </c>
    </row>
    <row r="80" spans="1:29" x14ac:dyDescent="0.35">
      <c r="A80" s="16">
        <v>891409390</v>
      </c>
      <c r="B80" s="17" t="s">
        <v>269</v>
      </c>
      <c r="C80" s="3">
        <f t="shared" si="2"/>
        <v>2024</v>
      </c>
      <c r="D80" s="3" t="s">
        <v>4</v>
      </c>
      <c r="E80" s="3" t="s">
        <v>97</v>
      </c>
      <c r="F80" s="3" t="s">
        <v>14</v>
      </c>
      <c r="G80" s="3">
        <v>317137</v>
      </c>
      <c r="H80" s="3" t="s">
        <v>97</v>
      </c>
      <c r="I80" s="5" t="s">
        <v>347</v>
      </c>
      <c r="J80" s="4">
        <v>45383</v>
      </c>
      <c r="K80" s="4">
        <v>45397.630078206021</v>
      </c>
      <c r="L80" s="26">
        <v>243852</v>
      </c>
      <c r="M80" s="26">
        <v>83724</v>
      </c>
      <c r="N80" s="15" t="s">
        <v>514</v>
      </c>
      <c r="O80" s="15" t="s">
        <v>482</v>
      </c>
      <c r="P80" s="28">
        <v>243852</v>
      </c>
      <c r="Q80" s="28">
        <v>243852</v>
      </c>
      <c r="R80" s="28"/>
      <c r="S80" s="28">
        <v>83820</v>
      </c>
      <c r="T80" s="28"/>
      <c r="U80" s="28"/>
      <c r="V80" s="28">
        <v>138427</v>
      </c>
      <c r="W80" s="28">
        <v>0</v>
      </c>
      <c r="X80" s="15"/>
      <c r="Y80" s="28">
        <v>138427</v>
      </c>
      <c r="Z80" s="15">
        <v>2201510480</v>
      </c>
      <c r="AA80" s="15"/>
      <c r="AB80" s="15" t="s">
        <v>498</v>
      </c>
      <c r="AC80" s="31">
        <v>45443</v>
      </c>
    </row>
    <row r="81" spans="1:29" x14ac:dyDescent="0.35">
      <c r="A81" s="16">
        <v>891409390</v>
      </c>
      <c r="B81" s="17" t="s">
        <v>269</v>
      </c>
      <c r="C81" s="3">
        <f t="shared" si="2"/>
        <v>2024</v>
      </c>
      <c r="D81" s="3" t="s">
        <v>4</v>
      </c>
      <c r="E81" s="3" t="s">
        <v>98</v>
      </c>
      <c r="F81" s="3" t="s">
        <v>14</v>
      </c>
      <c r="G81" s="3">
        <v>317303</v>
      </c>
      <c r="H81" s="3" t="s">
        <v>98</v>
      </c>
      <c r="I81" s="5" t="s">
        <v>348</v>
      </c>
      <c r="J81" s="4">
        <v>45384</v>
      </c>
      <c r="K81" s="4">
        <v>45397.642206747689</v>
      </c>
      <c r="L81" s="26">
        <v>155244</v>
      </c>
      <c r="M81" s="26">
        <v>80715</v>
      </c>
      <c r="N81" s="15" t="s">
        <v>514</v>
      </c>
      <c r="O81" s="15" t="s">
        <v>482</v>
      </c>
      <c r="P81" s="28">
        <v>155244</v>
      </c>
      <c r="Q81" s="28">
        <v>155244</v>
      </c>
      <c r="R81" s="28"/>
      <c r="S81" s="28">
        <v>83820</v>
      </c>
      <c r="T81" s="28"/>
      <c r="U81" s="28"/>
      <c r="V81" s="28">
        <v>71424</v>
      </c>
      <c r="W81" s="28">
        <v>0</v>
      </c>
      <c r="X81" s="15"/>
      <c r="Y81" s="28">
        <v>71424</v>
      </c>
      <c r="Z81" s="15">
        <v>4800063664</v>
      </c>
      <c r="AA81" s="15"/>
      <c r="AB81" s="15" t="s">
        <v>501</v>
      </c>
      <c r="AC81" s="31">
        <v>45443</v>
      </c>
    </row>
    <row r="82" spans="1:29" x14ac:dyDescent="0.35">
      <c r="A82" s="16">
        <v>891409390</v>
      </c>
      <c r="B82" s="17" t="s">
        <v>269</v>
      </c>
      <c r="C82" s="3">
        <f t="shared" si="2"/>
        <v>2024</v>
      </c>
      <c r="D82" s="3" t="s">
        <v>4</v>
      </c>
      <c r="E82" s="3" t="s">
        <v>99</v>
      </c>
      <c r="F82" s="3" t="s">
        <v>14</v>
      </c>
      <c r="G82" s="3">
        <v>318365</v>
      </c>
      <c r="H82" s="3" t="s">
        <v>99</v>
      </c>
      <c r="I82" s="5" t="s">
        <v>349</v>
      </c>
      <c r="J82" s="4">
        <v>45394</v>
      </c>
      <c r="K82" s="4">
        <v>45397.630078206021</v>
      </c>
      <c r="L82" s="26">
        <v>155244</v>
      </c>
      <c r="M82" s="26">
        <v>83820</v>
      </c>
      <c r="N82" s="15" t="s">
        <v>514</v>
      </c>
      <c r="O82" s="15" t="s">
        <v>482</v>
      </c>
      <c r="P82" s="28">
        <v>155244</v>
      </c>
      <c r="Q82" s="28">
        <v>155244</v>
      </c>
      <c r="R82" s="28"/>
      <c r="S82" s="28">
        <v>83820</v>
      </c>
      <c r="T82" s="28"/>
      <c r="U82" s="28"/>
      <c r="V82" s="28">
        <v>66924</v>
      </c>
      <c r="W82" s="28">
        <v>0</v>
      </c>
      <c r="X82" s="15"/>
      <c r="Y82" s="28">
        <v>66924</v>
      </c>
      <c r="Z82" s="15">
        <v>2201510480</v>
      </c>
      <c r="AA82" s="15"/>
      <c r="AB82" s="15" t="s">
        <v>498</v>
      </c>
      <c r="AC82" s="31">
        <v>45443</v>
      </c>
    </row>
    <row r="83" spans="1:29" x14ac:dyDescent="0.35">
      <c r="A83" s="16">
        <v>891409390</v>
      </c>
      <c r="B83" s="17" t="s">
        <v>269</v>
      </c>
      <c r="C83" s="3">
        <f t="shared" si="2"/>
        <v>2024</v>
      </c>
      <c r="D83" s="3" t="s">
        <v>4</v>
      </c>
      <c r="E83" s="3" t="s">
        <v>100</v>
      </c>
      <c r="F83" s="3" t="s">
        <v>14</v>
      </c>
      <c r="G83" s="3">
        <v>318513</v>
      </c>
      <c r="H83" s="3" t="s">
        <v>100</v>
      </c>
      <c r="I83" s="5" t="s">
        <v>350</v>
      </c>
      <c r="J83" s="4">
        <v>45397</v>
      </c>
      <c r="K83" s="4">
        <v>45421.600632905094</v>
      </c>
      <c r="L83" s="26">
        <v>104580</v>
      </c>
      <c r="M83" s="26">
        <v>104580</v>
      </c>
      <c r="N83" s="15" t="s">
        <v>512</v>
      </c>
      <c r="O83" s="15" t="s">
        <v>483</v>
      </c>
      <c r="P83" s="28">
        <v>104580</v>
      </c>
      <c r="Q83" s="28">
        <v>104580</v>
      </c>
      <c r="R83" s="28"/>
      <c r="S83" s="28">
        <v>0</v>
      </c>
      <c r="T83" s="28"/>
      <c r="U83" s="28"/>
      <c r="V83" s="28">
        <v>104580</v>
      </c>
      <c r="W83" s="28">
        <v>104580</v>
      </c>
      <c r="X83" s="15">
        <v>1222465128</v>
      </c>
      <c r="Y83" s="28">
        <v>0</v>
      </c>
      <c r="Z83" s="15"/>
      <c r="AA83" s="15"/>
      <c r="AB83" s="15"/>
      <c r="AC83" s="31">
        <v>45443</v>
      </c>
    </row>
    <row r="84" spans="1:29" x14ac:dyDescent="0.35">
      <c r="A84" s="16">
        <v>891409390</v>
      </c>
      <c r="B84" s="17" t="s">
        <v>269</v>
      </c>
      <c r="C84" s="3">
        <f t="shared" si="2"/>
        <v>2024</v>
      </c>
      <c r="D84" s="3" t="s">
        <v>4</v>
      </c>
      <c r="E84" s="3" t="s">
        <v>101</v>
      </c>
      <c r="F84" s="3" t="s">
        <v>14</v>
      </c>
      <c r="G84" s="3">
        <v>318545</v>
      </c>
      <c r="H84" s="3" t="s">
        <v>101</v>
      </c>
      <c r="I84" s="5" t="s">
        <v>351</v>
      </c>
      <c r="J84" s="4">
        <v>45397</v>
      </c>
      <c r="K84" s="4">
        <v>45421.600632905094</v>
      </c>
      <c r="L84" s="26">
        <v>52290</v>
      </c>
      <c r="M84" s="26">
        <v>52290</v>
      </c>
      <c r="N84" s="15" t="s">
        <v>512</v>
      </c>
      <c r="O84" s="15" t="s">
        <v>483</v>
      </c>
      <c r="P84" s="28">
        <v>52290</v>
      </c>
      <c r="Q84" s="28">
        <v>52290</v>
      </c>
      <c r="R84" s="28"/>
      <c r="S84" s="28">
        <v>0</v>
      </c>
      <c r="T84" s="28"/>
      <c r="U84" s="28"/>
      <c r="V84" s="28">
        <v>52290</v>
      </c>
      <c r="W84" s="28">
        <v>52290</v>
      </c>
      <c r="X84" s="15">
        <v>1222464851</v>
      </c>
      <c r="Y84" s="28">
        <v>0</v>
      </c>
      <c r="Z84" s="15"/>
      <c r="AA84" s="15"/>
      <c r="AB84" s="15"/>
      <c r="AC84" s="31">
        <v>45443</v>
      </c>
    </row>
    <row r="85" spans="1:29" x14ac:dyDescent="0.35">
      <c r="A85" s="16">
        <v>891409390</v>
      </c>
      <c r="B85" s="17" t="s">
        <v>269</v>
      </c>
      <c r="C85" s="3">
        <f t="shared" si="2"/>
        <v>2024</v>
      </c>
      <c r="D85" s="3" t="s">
        <v>4</v>
      </c>
      <c r="E85" s="3" t="s">
        <v>102</v>
      </c>
      <c r="F85" s="3" t="s">
        <v>14</v>
      </c>
      <c r="G85" s="3">
        <v>318667</v>
      </c>
      <c r="H85" s="3" t="s">
        <v>102</v>
      </c>
      <c r="I85" s="5" t="s">
        <v>352</v>
      </c>
      <c r="J85" s="4">
        <v>45398</v>
      </c>
      <c r="K85" s="4">
        <v>45421.600632905094</v>
      </c>
      <c r="L85" s="26">
        <v>51540</v>
      </c>
      <c r="M85" s="26">
        <v>51540</v>
      </c>
      <c r="N85" s="15" t="s">
        <v>512</v>
      </c>
      <c r="O85" s="15" t="s">
        <v>483</v>
      </c>
      <c r="P85" s="28">
        <v>51540</v>
      </c>
      <c r="Q85" s="28">
        <v>51540</v>
      </c>
      <c r="R85" s="28"/>
      <c r="S85" s="28">
        <v>0</v>
      </c>
      <c r="T85" s="28"/>
      <c r="U85" s="28"/>
      <c r="V85" s="28">
        <v>51540</v>
      </c>
      <c r="W85" s="28">
        <v>51540</v>
      </c>
      <c r="X85" s="15">
        <v>1222464772</v>
      </c>
      <c r="Y85" s="28">
        <v>0</v>
      </c>
      <c r="Z85" s="15"/>
      <c r="AA85" s="15"/>
      <c r="AB85" s="15"/>
      <c r="AC85" s="31">
        <v>45443</v>
      </c>
    </row>
    <row r="86" spans="1:29" x14ac:dyDescent="0.35">
      <c r="A86" s="16">
        <v>891409390</v>
      </c>
      <c r="B86" s="17" t="s">
        <v>269</v>
      </c>
      <c r="C86" s="3">
        <f t="shared" si="2"/>
        <v>2024</v>
      </c>
      <c r="D86" s="3" t="s">
        <v>4</v>
      </c>
      <c r="E86" s="3" t="s">
        <v>103</v>
      </c>
      <c r="F86" s="3" t="s">
        <v>14</v>
      </c>
      <c r="G86" s="3">
        <v>318721</v>
      </c>
      <c r="H86" s="3" t="s">
        <v>103</v>
      </c>
      <c r="I86" s="5" t="s">
        <v>353</v>
      </c>
      <c r="J86" s="4">
        <v>45398</v>
      </c>
      <c r="K86" s="4">
        <v>45421.600632905094</v>
      </c>
      <c r="L86" s="26">
        <v>100644</v>
      </c>
      <c r="M86" s="26">
        <v>100644</v>
      </c>
      <c r="N86" s="15" t="s">
        <v>512</v>
      </c>
      <c r="O86" s="15" t="s">
        <v>483</v>
      </c>
      <c r="P86" s="28">
        <v>100644</v>
      </c>
      <c r="Q86" s="28">
        <v>100644</v>
      </c>
      <c r="R86" s="28"/>
      <c r="S86" s="28">
        <v>0</v>
      </c>
      <c r="T86" s="28"/>
      <c r="U86" s="28"/>
      <c r="V86" s="28">
        <v>100644</v>
      </c>
      <c r="W86" s="28">
        <v>100644</v>
      </c>
      <c r="X86" s="15">
        <v>1222465116</v>
      </c>
      <c r="Y86" s="28">
        <v>0</v>
      </c>
      <c r="Z86" s="15"/>
      <c r="AA86" s="15"/>
      <c r="AB86" s="15"/>
      <c r="AC86" s="31">
        <v>45443</v>
      </c>
    </row>
    <row r="87" spans="1:29" x14ac:dyDescent="0.35">
      <c r="A87" s="16">
        <v>891409390</v>
      </c>
      <c r="B87" s="17" t="s">
        <v>269</v>
      </c>
      <c r="C87" s="3">
        <f t="shared" si="2"/>
        <v>2024</v>
      </c>
      <c r="D87" s="3" t="s">
        <v>4</v>
      </c>
      <c r="E87" s="3" t="s">
        <v>104</v>
      </c>
      <c r="F87" s="3" t="s">
        <v>14</v>
      </c>
      <c r="G87" s="3">
        <v>318802</v>
      </c>
      <c r="H87" s="3" t="s">
        <v>104</v>
      </c>
      <c r="I87" s="5" t="s">
        <v>354</v>
      </c>
      <c r="J87" s="4">
        <v>45398</v>
      </c>
      <c r="K87" s="4">
        <v>45421.600632905094</v>
      </c>
      <c r="L87" s="26">
        <v>274175</v>
      </c>
      <c r="M87" s="26">
        <v>274175</v>
      </c>
      <c r="N87" s="15" t="s">
        <v>512</v>
      </c>
      <c r="O87" s="15" t="s">
        <v>483</v>
      </c>
      <c r="P87" s="28">
        <v>274175</v>
      </c>
      <c r="Q87" s="28">
        <v>274175</v>
      </c>
      <c r="R87" s="28"/>
      <c r="S87" s="28">
        <v>0</v>
      </c>
      <c r="T87" s="28"/>
      <c r="U87" s="28"/>
      <c r="V87" s="28">
        <v>268691</v>
      </c>
      <c r="W87" s="28">
        <v>268691</v>
      </c>
      <c r="X87" s="15">
        <v>1222465151</v>
      </c>
      <c r="Y87" s="28">
        <v>0</v>
      </c>
      <c r="Z87" s="15"/>
      <c r="AA87" s="15"/>
      <c r="AB87" s="15"/>
      <c r="AC87" s="31">
        <v>45443</v>
      </c>
    </row>
    <row r="88" spans="1:29" x14ac:dyDescent="0.35">
      <c r="A88" s="16">
        <v>891409390</v>
      </c>
      <c r="B88" s="17" t="s">
        <v>269</v>
      </c>
      <c r="C88" s="3">
        <f t="shared" si="2"/>
        <v>2024</v>
      </c>
      <c r="D88" s="3" t="s">
        <v>4</v>
      </c>
      <c r="E88" s="3" t="s">
        <v>105</v>
      </c>
      <c r="F88" s="3" t="s">
        <v>14</v>
      </c>
      <c r="G88" s="3">
        <v>318823</v>
      </c>
      <c r="H88" s="3" t="s">
        <v>105</v>
      </c>
      <c r="I88" s="5" t="s">
        <v>355</v>
      </c>
      <c r="J88" s="4">
        <v>45399</v>
      </c>
      <c r="K88" s="4">
        <v>45421.600632905094</v>
      </c>
      <c r="L88" s="26">
        <v>100644</v>
      </c>
      <c r="M88" s="26">
        <v>100644</v>
      </c>
      <c r="N88" s="15" t="s">
        <v>512</v>
      </c>
      <c r="O88" s="15" t="s">
        <v>483</v>
      </c>
      <c r="P88" s="28">
        <v>100644</v>
      </c>
      <c r="Q88" s="28">
        <v>100644</v>
      </c>
      <c r="R88" s="28"/>
      <c r="S88" s="28">
        <v>0</v>
      </c>
      <c r="T88" s="28"/>
      <c r="U88" s="28"/>
      <c r="V88" s="28">
        <v>100644</v>
      </c>
      <c r="W88" s="28">
        <v>100644</v>
      </c>
      <c r="X88" s="15">
        <v>1222465115</v>
      </c>
      <c r="Y88" s="28">
        <v>0</v>
      </c>
      <c r="Z88" s="15"/>
      <c r="AA88" s="15"/>
      <c r="AB88" s="15"/>
      <c r="AC88" s="31">
        <v>45443</v>
      </c>
    </row>
    <row r="89" spans="1:29" x14ac:dyDescent="0.35">
      <c r="A89" s="16">
        <v>891409390</v>
      </c>
      <c r="B89" s="17" t="s">
        <v>269</v>
      </c>
      <c r="C89" s="3">
        <f t="shared" si="2"/>
        <v>2024</v>
      </c>
      <c r="D89" s="3" t="s">
        <v>4</v>
      </c>
      <c r="E89" s="3" t="s">
        <v>106</v>
      </c>
      <c r="F89" s="3" t="s">
        <v>14</v>
      </c>
      <c r="G89" s="3">
        <v>318899</v>
      </c>
      <c r="H89" s="3" t="s">
        <v>106</v>
      </c>
      <c r="I89" s="5" t="s">
        <v>356</v>
      </c>
      <c r="J89" s="4">
        <v>45399</v>
      </c>
      <c r="K89" s="4">
        <v>45421.600632905094</v>
      </c>
      <c r="L89" s="26">
        <v>103830</v>
      </c>
      <c r="M89" s="26">
        <v>103830</v>
      </c>
      <c r="N89" s="15" t="s">
        <v>512</v>
      </c>
      <c r="O89" s="15" t="s">
        <v>483</v>
      </c>
      <c r="P89" s="28">
        <v>103830</v>
      </c>
      <c r="Q89" s="28">
        <v>103830</v>
      </c>
      <c r="R89" s="28"/>
      <c r="S89" s="28">
        <v>0</v>
      </c>
      <c r="T89" s="28"/>
      <c r="U89" s="28"/>
      <c r="V89" s="28">
        <v>103830</v>
      </c>
      <c r="W89" s="28">
        <v>103830</v>
      </c>
      <c r="X89" s="15">
        <v>1222465122</v>
      </c>
      <c r="Y89" s="28">
        <v>0</v>
      </c>
      <c r="Z89" s="15"/>
      <c r="AA89" s="15"/>
      <c r="AB89" s="15"/>
      <c r="AC89" s="31">
        <v>45443</v>
      </c>
    </row>
    <row r="90" spans="1:29" x14ac:dyDescent="0.35">
      <c r="A90" s="16">
        <v>891409390</v>
      </c>
      <c r="B90" s="17" t="s">
        <v>269</v>
      </c>
      <c r="C90" s="3">
        <f t="shared" si="2"/>
        <v>2024</v>
      </c>
      <c r="D90" s="3" t="s">
        <v>4</v>
      </c>
      <c r="E90" s="3" t="s">
        <v>107</v>
      </c>
      <c r="F90" s="3" t="s">
        <v>14</v>
      </c>
      <c r="G90" s="3">
        <v>318976</v>
      </c>
      <c r="H90" s="3" t="s">
        <v>107</v>
      </c>
      <c r="I90" s="5" t="s">
        <v>357</v>
      </c>
      <c r="J90" s="4">
        <v>45400</v>
      </c>
      <c r="K90" s="4">
        <v>45421.600632905094</v>
      </c>
      <c r="L90" s="26">
        <v>52290</v>
      </c>
      <c r="M90" s="26">
        <v>52290</v>
      </c>
      <c r="N90" s="15" t="s">
        <v>512</v>
      </c>
      <c r="O90" s="15" t="s">
        <v>483</v>
      </c>
      <c r="P90" s="28">
        <v>52290</v>
      </c>
      <c r="Q90" s="28">
        <v>52290</v>
      </c>
      <c r="R90" s="28"/>
      <c r="S90" s="28">
        <v>0</v>
      </c>
      <c r="T90" s="28"/>
      <c r="U90" s="28"/>
      <c r="V90" s="28">
        <v>52290</v>
      </c>
      <c r="W90" s="28">
        <v>52290</v>
      </c>
      <c r="X90" s="15">
        <v>1222464786</v>
      </c>
      <c r="Y90" s="28">
        <v>0</v>
      </c>
      <c r="Z90" s="15"/>
      <c r="AA90" s="15"/>
      <c r="AB90" s="15"/>
      <c r="AC90" s="31">
        <v>45443</v>
      </c>
    </row>
    <row r="91" spans="1:29" x14ac:dyDescent="0.35">
      <c r="A91" s="16">
        <v>891409390</v>
      </c>
      <c r="B91" s="17" t="s">
        <v>269</v>
      </c>
      <c r="C91" s="3">
        <f t="shared" si="2"/>
        <v>2024</v>
      </c>
      <c r="D91" s="3" t="s">
        <v>4</v>
      </c>
      <c r="E91" s="3" t="s">
        <v>108</v>
      </c>
      <c r="F91" s="3" t="s">
        <v>14</v>
      </c>
      <c r="G91" s="3">
        <v>318984</v>
      </c>
      <c r="H91" s="3" t="s">
        <v>108</v>
      </c>
      <c r="I91" s="5" t="s">
        <v>358</v>
      </c>
      <c r="J91" s="4">
        <v>45400</v>
      </c>
      <c r="K91" s="4">
        <v>45421.600632905094</v>
      </c>
      <c r="L91" s="26">
        <v>51540</v>
      </c>
      <c r="M91" s="26">
        <v>51540</v>
      </c>
      <c r="N91" s="15" t="s">
        <v>512</v>
      </c>
      <c r="O91" s="15" t="s">
        <v>483</v>
      </c>
      <c r="P91" s="28">
        <v>51540</v>
      </c>
      <c r="Q91" s="28">
        <v>51540</v>
      </c>
      <c r="R91" s="28"/>
      <c r="S91" s="28">
        <v>0</v>
      </c>
      <c r="T91" s="28"/>
      <c r="U91" s="28"/>
      <c r="V91" s="28">
        <v>51540</v>
      </c>
      <c r="W91" s="28">
        <v>51540</v>
      </c>
      <c r="X91" s="15">
        <v>1222464763</v>
      </c>
      <c r="Y91" s="28">
        <v>0</v>
      </c>
      <c r="Z91" s="15"/>
      <c r="AA91" s="15"/>
      <c r="AB91" s="15"/>
      <c r="AC91" s="31">
        <v>45443</v>
      </c>
    </row>
    <row r="92" spans="1:29" x14ac:dyDescent="0.35">
      <c r="A92" s="16">
        <v>891409390</v>
      </c>
      <c r="B92" s="17" t="s">
        <v>269</v>
      </c>
      <c r="C92" s="3">
        <f t="shared" si="2"/>
        <v>2024</v>
      </c>
      <c r="D92" s="3" t="s">
        <v>4</v>
      </c>
      <c r="E92" s="3" t="s">
        <v>109</v>
      </c>
      <c r="F92" s="3" t="s">
        <v>14</v>
      </c>
      <c r="G92" s="3">
        <v>318986</v>
      </c>
      <c r="H92" s="3" t="s">
        <v>109</v>
      </c>
      <c r="I92" s="5" t="s">
        <v>359</v>
      </c>
      <c r="J92" s="4">
        <v>45400</v>
      </c>
      <c r="K92" s="4">
        <v>45421.600632905094</v>
      </c>
      <c r="L92" s="26">
        <v>52290</v>
      </c>
      <c r="M92" s="26">
        <v>52290</v>
      </c>
      <c r="N92" s="15" t="s">
        <v>512</v>
      </c>
      <c r="O92" s="15" t="s">
        <v>483</v>
      </c>
      <c r="P92" s="28">
        <v>52290</v>
      </c>
      <c r="Q92" s="28">
        <v>52290</v>
      </c>
      <c r="R92" s="28"/>
      <c r="S92" s="28">
        <v>0</v>
      </c>
      <c r="T92" s="28"/>
      <c r="U92" s="28"/>
      <c r="V92" s="28">
        <v>52290</v>
      </c>
      <c r="W92" s="28">
        <v>52290</v>
      </c>
      <c r="X92" s="15">
        <v>1222464785</v>
      </c>
      <c r="Y92" s="28">
        <v>0</v>
      </c>
      <c r="Z92" s="15"/>
      <c r="AA92" s="15"/>
      <c r="AB92" s="15"/>
      <c r="AC92" s="31">
        <v>45443</v>
      </c>
    </row>
    <row r="93" spans="1:29" x14ac:dyDescent="0.35">
      <c r="A93" s="16">
        <v>891409390</v>
      </c>
      <c r="B93" s="17" t="s">
        <v>269</v>
      </c>
      <c r="C93" s="3">
        <f t="shared" si="2"/>
        <v>2024</v>
      </c>
      <c r="D93" s="3" t="s">
        <v>4</v>
      </c>
      <c r="E93" s="3" t="s">
        <v>110</v>
      </c>
      <c r="F93" s="3" t="s">
        <v>14</v>
      </c>
      <c r="G93" s="3">
        <v>319083</v>
      </c>
      <c r="H93" s="3" t="s">
        <v>110</v>
      </c>
      <c r="I93" s="5" t="s">
        <v>360</v>
      </c>
      <c r="J93" s="4">
        <v>45401</v>
      </c>
      <c r="K93" s="4">
        <v>45421.600632905094</v>
      </c>
      <c r="L93" s="26">
        <v>136442</v>
      </c>
      <c r="M93" s="26">
        <v>136442</v>
      </c>
      <c r="N93" s="15" t="s">
        <v>512</v>
      </c>
      <c r="O93" s="15" t="s">
        <v>483</v>
      </c>
      <c r="P93" s="28">
        <v>136442</v>
      </c>
      <c r="Q93" s="28">
        <v>136442</v>
      </c>
      <c r="R93" s="28"/>
      <c r="S93" s="28">
        <v>0</v>
      </c>
      <c r="T93" s="28"/>
      <c r="U93" s="28"/>
      <c r="V93" s="28">
        <v>136442</v>
      </c>
      <c r="W93" s="28">
        <v>136442</v>
      </c>
      <c r="X93" s="15">
        <v>1222465145</v>
      </c>
      <c r="Y93" s="28">
        <v>0</v>
      </c>
      <c r="Z93" s="15"/>
      <c r="AA93" s="15"/>
      <c r="AB93" s="15"/>
      <c r="AC93" s="31">
        <v>45443</v>
      </c>
    </row>
    <row r="94" spans="1:29" x14ac:dyDescent="0.35">
      <c r="A94" s="16">
        <v>891409390</v>
      </c>
      <c r="B94" s="17" t="s">
        <v>269</v>
      </c>
      <c r="C94" s="3">
        <f t="shared" si="2"/>
        <v>2024</v>
      </c>
      <c r="D94" s="3" t="s">
        <v>4</v>
      </c>
      <c r="E94" s="3" t="s">
        <v>111</v>
      </c>
      <c r="F94" s="3" t="s">
        <v>14</v>
      </c>
      <c r="G94" s="3">
        <v>319166</v>
      </c>
      <c r="H94" s="3" t="s">
        <v>111</v>
      </c>
      <c r="I94" s="5" t="s">
        <v>361</v>
      </c>
      <c r="J94" s="4">
        <v>45401</v>
      </c>
      <c r="K94" s="4">
        <v>45421.600632905094</v>
      </c>
      <c r="L94" s="26">
        <v>116454</v>
      </c>
      <c r="M94" s="26">
        <v>116454</v>
      </c>
      <c r="N94" s="15" t="s">
        <v>512</v>
      </c>
      <c r="O94" s="15" t="s">
        <v>483</v>
      </c>
      <c r="P94" s="28">
        <v>116454</v>
      </c>
      <c r="Q94" s="28">
        <v>116454</v>
      </c>
      <c r="R94" s="28"/>
      <c r="S94" s="28">
        <v>0</v>
      </c>
      <c r="T94" s="28"/>
      <c r="U94" s="28"/>
      <c r="V94" s="28">
        <v>116454</v>
      </c>
      <c r="W94" s="28">
        <v>116454</v>
      </c>
      <c r="X94" s="15">
        <v>1222465137</v>
      </c>
      <c r="Y94" s="28">
        <v>0</v>
      </c>
      <c r="Z94" s="15"/>
      <c r="AA94" s="15"/>
      <c r="AB94" s="15"/>
      <c r="AC94" s="31">
        <v>45443</v>
      </c>
    </row>
    <row r="95" spans="1:29" x14ac:dyDescent="0.35">
      <c r="A95" s="16">
        <v>891409390</v>
      </c>
      <c r="B95" s="17" t="s">
        <v>269</v>
      </c>
      <c r="C95" s="3">
        <f t="shared" si="2"/>
        <v>2024</v>
      </c>
      <c r="D95" s="3" t="s">
        <v>4</v>
      </c>
      <c r="E95" s="3" t="s">
        <v>112</v>
      </c>
      <c r="F95" s="3" t="s">
        <v>14</v>
      </c>
      <c r="G95" s="3">
        <v>319184</v>
      </c>
      <c r="H95" s="3" t="s">
        <v>112</v>
      </c>
      <c r="I95" s="5" t="s">
        <v>362</v>
      </c>
      <c r="J95" s="4">
        <v>45402</v>
      </c>
      <c r="K95" s="4">
        <v>45421.600632905094</v>
      </c>
      <c r="L95" s="26">
        <v>489504</v>
      </c>
      <c r="M95" s="26">
        <v>489504</v>
      </c>
      <c r="N95" s="15" t="s">
        <v>512</v>
      </c>
      <c r="O95" s="15" t="s">
        <v>483</v>
      </c>
      <c r="P95" s="28">
        <v>489504</v>
      </c>
      <c r="Q95" s="28">
        <v>489504</v>
      </c>
      <c r="R95" s="28"/>
      <c r="S95" s="28">
        <v>0</v>
      </c>
      <c r="T95" s="28"/>
      <c r="U95" s="28"/>
      <c r="V95" s="28">
        <v>479714</v>
      </c>
      <c r="W95" s="28">
        <v>479714</v>
      </c>
      <c r="X95" s="15">
        <v>1222465171</v>
      </c>
      <c r="Y95" s="28">
        <v>0</v>
      </c>
      <c r="Z95" s="15"/>
      <c r="AA95" s="15"/>
      <c r="AB95" s="15"/>
      <c r="AC95" s="31">
        <v>45443</v>
      </c>
    </row>
    <row r="96" spans="1:29" x14ac:dyDescent="0.35">
      <c r="A96" s="16">
        <v>891409390</v>
      </c>
      <c r="B96" s="17" t="s">
        <v>269</v>
      </c>
      <c r="C96" s="3">
        <f t="shared" si="2"/>
        <v>2024</v>
      </c>
      <c r="D96" s="3" t="s">
        <v>4</v>
      </c>
      <c r="E96" s="3" t="s">
        <v>113</v>
      </c>
      <c r="F96" s="3" t="s">
        <v>14</v>
      </c>
      <c r="G96" s="3">
        <v>319267</v>
      </c>
      <c r="H96" s="3" t="s">
        <v>113</v>
      </c>
      <c r="I96" s="5" t="s">
        <v>363</v>
      </c>
      <c r="J96" s="4">
        <v>45403</v>
      </c>
      <c r="K96" s="4">
        <v>45421.600632905094</v>
      </c>
      <c r="L96" s="26">
        <v>52290</v>
      </c>
      <c r="M96" s="26">
        <v>52290</v>
      </c>
      <c r="N96" s="15" t="s">
        <v>512</v>
      </c>
      <c r="O96" s="15" t="s">
        <v>483</v>
      </c>
      <c r="P96" s="28">
        <v>52290</v>
      </c>
      <c r="Q96" s="28">
        <v>52290</v>
      </c>
      <c r="R96" s="28"/>
      <c r="S96" s="28">
        <v>0</v>
      </c>
      <c r="T96" s="28"/>
      <c r="U96" s="28"/>
      <c r="V96" s="28">
        <v>52290</v>
      </c>
      <c r="W96" s="28">
        <v>52290</v>
      </c>
      <c r="X96" s="15">
        <v>1222464783</v>
      </c>
      <c r="Y96" s="28">
        <v>0</v>
      </c>
      <c r="Z96" s="15"/>
      <c r="AA96" s="15"/>
      <c r="AB96" s="15"/>
      <c r="AC96" s="31">
        <v>45443</v>
      </c>
    </row>
    <row r="97" spans="1:29" x14ac:dyDescent="0.35">
      <c r="A97" s="16">
        <v>891409390</v>
      </c>
      <c r="B97" s="17" t="s">
        <v>269</v>
      </c>
      <c r="C97" s="3">
        <f t="shared" si="2"/>
        <v>2024</v>
      </c>
      <c r="D97" s="3" t="s">
        <v>4</v>
      </c>
      <c r="E97" s="3" t="s">
        <v>114</v>
      </c>
      <c r="F97" s="3" t="s">
        <v>14</v>
      </c>
      <c r="G97" s="3">
        <v>319287</v>
      </c>
      <c r="H97" s="3" t="s">
        <v>114</v>
      </c>
      <c r="I97" s="5" t="s">
        <v>364</v>
      </c>
      <c r="J97" s="4">
        <v>45403</v>
      </c>
      <c r="K97" s="4">
        <v>45421.600632905094</v>
      </c>
      <c r="L97" s="26">
        <v>106393</v>
      </c>
      <c r="M97" s="26">
        <v>106393</v>
      </c>
      <c r="N97" s="15" t="s">
        <v>512</v>
      </c>
      <c r="O97" s="15" t="s">
        <v>483</v>
      </c>
      <c r="P97" s="28">
        <v>106393</v>
      </c>
      <c r="Q97" s="28">
        <v>106393</v>
      </c>
      <c r="R97" s="28"/>
      <c r="S97" s="28">
        <v>0</v>
      </c>
      <c r="T97" s="28"/>
      <c r="U97" s="28"/>
      <c r="V97" s="28">
        <v>106393</v>
      </c>
      <c r="W97" s="28">
        <v>106393</v>
      </c>
      <c r="X97" s="15">
        <v>1222465131</v>
      </c>
      <c r="Y97" s="28">
        <v>0</v>
      </c>
      <c r="Z97" s="15"/>
      <c r="AA97" s="15"/>
      <c r="AB97" s="15"/>
      <c r="AC97" s="31">
        <v>45443</v>
      </c>
    </row>
    <row r="98" spans="1:29" x14ac:dyDescent="0.35">
      <c r="A98" s="16">
        <v>891409390</v>
      </c>
      <c r="B98" s="17" t="s">
        <v>269</v>
      </c>
      <c r="C98" s="3">
        <f t="shared" si="2"/>
        <v>2024</v>
      </c>
      <c r="D98" s="3" t="s">
        <v>4</v>
      </c>
      <c r="E98" s="3" t="s">
        <v>115</v>
      </c>
      <c r="F98" s="3" t="s">
        <v>14</v>
      </c>
      <c r="G98" s="3">
        <v>319291</v>
      </c>
      <c r="H98" s="3" t="s">
        <v>115</v>
      </c>
      <c r="I98" s="5" t="s">
        <v>365</v>
      </c>
      <c r="J98" s="4">
        <v>45403</v>
      </c>
      <c r="K98" s="4">
        <v>45421.600632905094</v>
      </c>
      <c r="L98" s="26">
        <v>103830</v>
      </c>
      <c r="M98" s="26">
        <v>103830</v>
      </c>
      <c r="N98" s="15" t="s">
        <v>512</v>
      </c>
      <c r="O98" s="15" t="s">
        <v>483</v>
      </c>
      <c r="P98" s="28">
        <v>103830</v>
      </c>
      <c r="Q98" s="28">
        <v>103830</v>
      </c>
      <c r="R98" s="28"/>
      <c r="S98" s="28">
        <v>0</v>
      </c>
      <c r="T98" s="28"/>
      <c r="U98" s="28"/>
      <c r="V98" s="28">
        <v>103830</v>
      </c>
      <c r="W98" s="28">
        <v>103830</v>
      </c>
      <c r="X98" s="15">
        <v>1222465125</v>
      </c>
      <c r="Y98" s="28">
        <v>0</v>
      </c>
      <c r="Z98" s="15"/>
      <c r="AA98" s="15"/>
      <c r="AB98" s="15"/>
      <c r="AC98" s="31">
        <v>45443</v>
      </c>
    </row>
    <row r="99" spans="1:29" x14ac:dyDescent="0.35">
      <c r="A99" s="16">
        <v>891409390</v>
      </c>
      <c r="B99" s="17" t="s">
        <v>269</v>
      </c>
      <c r="C99" s="3">
        <f t="shared" si="2"/>
        <v>2024</v>
      </c>
      <c r="D99" s="3" t="s">
        <v>4</v>
      </c>
      <c r="E99" s="3" t="s">
        <v>116</v>
      </c>
      <c r="F99" s="3" t="s">
        <v>14</v>
      </c>
      <c r="G99" s="3">
        <v>319366</v>
      </c>
      <c r="H99" s="3" t="s">
        <v>116</v>
      </c>
      <c r="I99" s="5" t="s">
        <v>366</v>
      </c>
      <c r="J99" s="4">
        <v>45404</v>
      </c>
      <c r="K99" s="4">
        <v>45421.600632905094</v>
      </c>
      <c r="L99" s="26">
        <v>51540</v>
      </c>
      <c r="M99" s="26">
        <v>51540</v>
      </c>
      <c r="N99" s="15" t="s">
        <v>512</v>
      </c>
      <c r="O99" s="15" t="s">
        <v>483</v>
      </c>
      <c r="P99" s="28">
        <v>51540</v>
      </c>
      <c r="Q99" s="28">
        <v>51540</v>
      </c>
      <c r="R99" s="28"/>
      <c r="S99" s="28">
        <v>0</v>
      </c>
      <c r="T99" s="28"/>
      <c r="U99" s="28"/>
      <c r="V99" s="28">
        <v>51540</v>
      </c>
      <c r="W99" s="28">
        <v>51540</v>
      </c>
      <c r="X99" s="15">
        <v>1222464762</v>
      </c>
      <c r="Y99" s="28">
        <v>0</v>
      </c>
      <c r="Z99" s="15"/>
      <c r="AA99" s="15"/>
      <c r="AB99" s="15"/>
      <c r="AC99" s="31">
        <v>45443</v>
      </c>
    </row>
    <row r="100" spans="1:29" x14ac:dyDescent="0.35">
      <c r="A100" s="16">
        <v>891409390</v>
      </c>
      <c r="B100" s="17" t="s">
        <v>269</v>
      </c>
      <c r="C100" s="3">
        <f t="shared" si="2"/>
        <v>2024</v>
      </c>
      <c r="D100" s="3" t="s">
        <v>4</v>
      </c>
      <c r="E100" s="3" t="s">
        <v>117</v>
      </c>
      <c r="F100" s="3" t="s">
        <v>14</v>
      </c>
      <c r="G100" s="3">
        <v>319446</v>
      </c>
      <c r="H100" s="3" t="s">
        <v>117</v>
      </c>
      <c r="I100" s="5" t="s">
        <v>367</v>
      </c>
      <c r="J100" s="4">
        <v>45404</v>
      </c>
      <c r="K100" s="4">
        <v>45421.600632905094</v>
      </c>
      <c r="L100" s="26">
        <v>27679</v>
      </c>
      <c r="M100" s="26">
        <v>24911</v>
      </c>
      <c r="N100" s="15" t="s">
        <v>512</v>
      </c>
      <c r="O100" s="15" t="s">
        <v>483</v>
      </c>
      <c r="P100" s="28">
        <v>27679</v>
      </c>
      <c r="Q100" s="28">
        <v>27679</v>
      </c>
      <c r="R100" s="28"/>
      <c r="S100" s="28">
        <v>0</v>
      </c>
      <c r="T100" s="28"/>
      <c r="U100" s="28"/>
      <c r="V100" s="28">
        <v>27679</v>
      </c>
      <c r="W100" s="28">
        <v>27679</v>
      </c>
      <c r="X100" s="15">
        <v>1222464709</v>
      </c>
      <c r="Y100" s="28">
        <v>0</v>
      </c>
      <c r="Z100" s="15"/>
      <c r="AA100" s="15"/>
      <c r="AB100" s="15"/>
      <c r="AC100" s="31">
        <v>45443</v>
      </c>
    </row>
    <row r="101" spans="1:29" x14ac:dyDescent="0.35">
      <c r="A101" s="16">
        <v>891409390</v>
      </c>
      <c r="B101" s="17" t="s">
        <v>269</v>
      </c>
      <c r="C101" s="3">
        <f t="shared" si="2"/>
        <v>2024</v>
      </c>
      <c r="D101" s="3" t="s">
        <v>4</v>
      </c>
      <c r="E101" s="3" t="s">
        <v>118</v>
      </c>
      <c r="F101" s="3" t="s">
        <v>14</v>
      </c>
      <c r="G101" s="3">
        <v>319613</v>
      </c>
      <c r="H101" s="3" t="s">
        <v>118</v>
      </c>
      <c r="I101" s="5" t="s">
        <v>368</v>
      </c>
      <c r="J101" s="4">
        <v>45405</v>
      </c>
      <c r="K101" s="4">
        <v>45421.600632905094</v>
      </c>
      <c r="L101" s="26">
        <v>51540</v>
      </c>
      <c r="M101" s="26">
        <v>51540</v>
      </c>
      <c r="N101" s="15" t="s">
        <v>512</v>
      </c>
      <c r="O101" s="15" t="s">
        <v>483</v>
      </c>
      <c r="P101" s="28">
        <v>51540</v>
      </c>
      <c r="Q101" s="28">
        <v>51540</v>
      </c>
      <c r="R101" s="28"/>
      <c r="S101" s="28">
        <v>0</v>
      </c>
      <c r="T101" s="28"/>
      <c r="U101" s="28"/>
      <c r="V101" s="28">
        <v>51540</v>
      </c>
      <c r="W101" s="28">
        <v>51540</v>
      </c>
      <c r="X101" s="15">
        <v>1222465423</v>
      </c>
      <c r="Y101" s="28">
        <v>0</v>
      </c>
      <c r="Z101" s="15"/>
      <c r="AA101" s="15"/>
      <c r="AB101" s="15"/>
      <c r="AC101" s="31">
        <v>45443</v>
      </c>
    </row>
    <row r="102" spans="1:29" x14ac:dyDescent="0.35">
      <c r="A102" s="16">
        <v>891409390</v>
      </c>
      <c r="B102" s="17" t="s">
        <v>269</v>
      </c>
      <c r="C102" s="3">
        <f t="shared" si="2"/>
        <v>2024</v>
      </c>
      <c r="D102" s="3" t="s">
        <v>4</v>
      </c>
      <c r="E102" s="3" t="s">
        <v>119</v>
      </c>
      <c r="F102" s="3" t="s">
        <v>14</v>
      </c>
      <c r="G102" s="3">
        <v>319651</v>
      </c>
      <c r="H102" s="3" t="s">
        <v>119</v>
      </c>
      <c r="I102" s="5" t="s">
        <v>369</v>
      </c>
      <c r="J102" s="4">
        <v>45405</v>
      </c>
      <c r="K102" s="4">
        <v>45421.600632905094</v>
      </c>
      <c r="L102" s="26">
        <v>52290</v>
      </c>
      <c r="M102" s="26">
        <v>52290</v>
      </c>
      <c r="N102" s="15" t="s">
        <v>512</v>
      </c>
      <c r="O102" s="15" t="s">
        <v>483</v>
      </c>
      <c r="P102" s="28">
        <v>52290</v>
      </c>
      <c r="Q102" s="28">
        <v>52290</v>
      </c>
      <c r="R102" s="28"/>
      <c r="S102" s="28">
        <v>0</v>
      </c>
      <c r="T102" s="28"/>
      <c r="U102" s="28"/>
      <c r="V102" s="28">
        <v>52290</v>
      </c>
      <c r="W102" s="28">
        <v>52290</v>
      </c>
      <c r="X102" s="15">
        <v>1222464780</v>
      </c>
      <c r="Y102" s="28">
        <v>0</v>
      </c>
      <c r="Z102" s="15"/>
      <c r="AA102" s="15"/>
      <c r="AB102" s="15"/>
      <c r="AC102" s="31">
        <v>45443</v>
      </c>
    </row>
    <row r="103" spans="1:29" x14ac:dyDescent="0.35">
      <c r="A103" s="16">
        <v>891409390</v>
      </c>
      <c r="B103" s="17" t="s">
        <v>269</v>
      </c>
      <c r="C103" s="3">
        <f t="shared" si="2"/>
        <v>2024</v>
      </c>
      <c r="D103" s="3" t="s">
        <v>4</v>
      </c>
      <c r="E103" s="3" t="s">
        <v>120</v>
      </c>
      <c r="F103" s="3" t="s">
        <v>14</v>
      </c>
      <c r="G103" s="3">
        <v>319695</v>
      </c>
      <c r="H103" s="3" t="s">
        <v>120</v>
      </c>
      <c r="I103" s="5" t="s">
        <v>370</v>
      </c>
      <c r="J103" s="4">
        <v>45405</v>
      </c>
      <c r="K103" s="4">
        <v>45421.600632905094</v>
      </c>
      <c r="L103" s="26">
        <v>116454</v>
      </c>
      <c r="M103" s="26">
        <v>116454</v>
      </c>
      <c r="N103" s="15" t="s">
        <v>512</v>
      </c>
      <c r="O103" s="15" t="s">
        <v>483</v>
      </c>
      <c r="P103" s="28">
        <v>116454</v>
      </c>
      <c r="Q103" s="28">
        <v>116454</v>
      </c>
      <c r="R103" s="28"/>
      <c r="S103" s="28">
        <v>0</v>
      </c>
      <c r="T103" s="28"/>
      <c r="U103" s="28"/>
      <c r="V103" s="28">
        <v>116454</v>
      </c>
      <c r="W103" s="28">
        <v>116454</v>
      </c>
      <c r="X103" s="15">
        <v>1222465135</v>
      </c>
      <c r="Y103" s="28">
        <v>0</v>
      </c>
      <c r="Z103" s="15"/>
      <c r="AA103" s="15"/>
      <c r="AB103" s="15"/>
      <c r="AC103" s="31">
        <v>45443</v>
      </c>
    </row>
    <row r="104" spans="1:29" x14ac:dyDescent="0.35">
      <c r="A104" s="16">
        <v>891409390</v>
      </c>
      <c r="B104" s="17" t="s">
        <v>269</v>
      </c>
      <c r="C104" s="3">
        <f t="shared" si="2"/>
        <v>2024</v>
      </c>
      <c r="D104" s="3" t="s">
        <v>4</v>
      </c>
      <c r="E104" s="3" t="s">
        <v>121</v>
      </c>
      <c r="F104" s="3" t="s">
        <v>14</v>
      </c>
      <c r="G104" s="3">
        <v>319832</v>
      </c>
      <c r="H104" s="3" t="s">
        <v>121</v>
      </c>
      <c r="I104" s="5" t="s">
        <v>371</v>
      </c>
      <c r="J104" s="4">
        <v>45407</v>
      </c>
      <c r="K104" s="4">
        <v>45421.600632905094</v>
      </c>
      <c r="L104" s="26">
        <v>1241764</v>
      </c>
      <c r="M104" s="26">
        <v>1241764</v>
      </c>
      <c r="N104" s="15" t="s">
        <v>512</v>
      </c>
      <c r="O104" s="15" t="s">
        <v>483</v>
      </c>
      <c r="P104" s="28">
        <v>1241764</v>
      </c>
      <c r="Q104" s="28">
        <v>1241764</v>
      </c>
      <c r="R104" s="28"/>
      <c r="S104" s="28">
        <v>0</v>
      </c>
      <c r="T104" s="28"/>
      <c r="U104" s="28"/>
      <c r="V104" s="28">
        <v>1216929</v>
      </c>
      <c r="W104" s="28">
        <v>1216929</v>
      </c>
      <c r="X104" s="15">
        <v>1222465188</v>
      </c>
      <c r="Y104" s="28">
        <v>0</v>
      </c>
      <c r="Z104" s="15"/>
      <c r="AA104" s="15"/>
      <c r="AB104" s="15"/>
      <c r="AC104" s="31">
        <v>45443</v>
      </c>
    </row>
    <row r="105" spans="1:29" x14ac:dyDescent="0.35">
      <c r="A105" s="16">
        <v>891409390</v>
      </c>
      <c r="B105" s="17" t="s">
        <v>269</v>
      </c>
      <c r="C105" s="3">
        <f t="shared" si="2"/>
        <v>2024</v>
      </c>
      <c r="D105" s="3" t="s">
        <v>4</v>
      </c>
      <c r="E105" s="3" t="s">
        <v>122</v>
      </c>
      <c r="F105" s="3" t="s">
        <v>14</v>
      </c>
      <c r="G105" s="3">
        <v>319896</v>
      </c>
      <c r="H105" s="3" t="s">
        <v>122</v>
      </c>
      <c r="I105" s="5" t="s">
        <v>372</v>
      </c>
      <c r="J105" s="4">
        <v>45408</v>
      </c>
      <c r="K105" s="4">
        <v>45421.600632905094</v>
      </c>
      <c r="L105" s="26">
        <v>290767</v>
      </c>
      <c r="M105" s="26">
        <v>290767</v>
      </c>
      <c r="N105" s="15" t="s">
        <v>512</v>
      </c>
      <c r="O105" s="15" t="s">
        <v>483</v>
      </c>
      <c r="P105" s="28">
        <v>290767</v>
      </c>
      <c r="Q105" s="28">
        <v>290767</v>
      </c>
      <c r="R105" s="28"/>
      <c r="S105" s="28">
        <v>0</v>
      </c>
      <c r="T105" s="28"/>
      <c r="U105" s="28"/>
      <c r="V105" s="28">
        <v>284951</v>
      </c>
      <c r="W105" s="28">
        <v>284951</v>
      </c>
      <c r="X105" s="15">
        <v>1222465153</v>
      </c>
      <c r="Y105" s="28">
        <v>0</v>
      </c>
      <c r="Z105" s="15"/>
      <c r="AA105" s="15"/>
      <c r="AB105" s="15"/>
      <c r="AC105" s="31">
        <v>45443</v>
      </c>
    </row>
    <row r="106" spans="1:29" x14ac:dyDescent="0.35">
      <c r="A106" s="16">
        <v>891409390</v>
      </c>
      <c r="B106" s="17" t="s">
        <v>269</v>
      </c>
      <c r="C106" s="3">
        <f t="shared" si="2"/>
        <v>2024</v>
      </c>
      <c r="D106" s="3" t="s">
        <v>4</v>
      </c>
      <c r="E106" s="3" t="s">
        <v>123</v>
      </c>
      <c r="F106" s="3" t="s">
        <v>14</v>
      </c>
      <c r="G106" s="3">
        <v>320104</v>
      </c>
      <c r="H106" s="3" t="s">
        <v>123</v>
      </c>
      <c r="I106" s="5" t="s">
        <v>373</v>
      </c>
      <c r="J106" s="4">
        <v>45409</v>
      </c>
      <c r="K106" s="4">
        <v>45421.600632905094</v>
      </c>
      <c r="L106" s="26">
        <v>116454</v>
      </c>
      <c r="M106" s="26">
        <v>116454</v>
      </c>
      <c r="N106" s="15" t="s">
        <v>512</v>
      </c>
      <c r="O106" s="15" t="s">
        <v>483</v>
      </c>
      <c r="P106" s="28">
        <v>116454</v>
      </c>
      <c r="Q106" s="28">
        <v>116454</v>
      </c>
      <c r="R106" s="28"/>
      <c r="S106" s="28">
        <v>0</v>
      </c>
      <c r="T106" s="28"/>
      <c r="U106" s="28"/>
      <c r="V106" s="28">
        <v>116454</v>
      </c>
      <c r="W106" s="28">
        <v>116454</v>
      </c>
      <c r="X106" s="15">
        <v>1222465133</v>
      </c>
      <c r="Y106" s="28">
        <v>0</v>
      </c>
      <c r="Z106" s="15"/>
      <c r="AA106" s="15"/>
      <c r="AB106" s="15"/>
      <c r="AC106" s="31">
        <v>45443</v>
      </c>
    </row>
    <row r="107" spans="1:29" x14ac:dyDescent="0.35">
      <c r="A107" s="16">
        <v>891409390</v>
      </c>
      <c r="B107" s="17" t="s">
        <v>269</v>
      </c>
      <c r="C107" s="3">
        <f t="shared" si="2"/>
        <v>2024</v>
      </c>
      <c r="D107" s="3" t="s">
        <v>4</v>
      </c>
      <c r="E107" s="3" t="s">
        <v>124</v>
      </c>
      <c r="F107" s="3" t="s">
        <v>14</v>
      </c>
      <c r="G107" s="3">
        <v>320177</v>
      </c>
      <c r="H107" s="3" t="s">
        <v>124</v>
      </c>
      <c r="I107" s="5" t="s">
        <v>374</v>
      </c>
      <c r="J107" s="4">
        <v>45411</v>
      </c>
      <c r="K107" s="4">
        <v>45421.600632905094</v>
      </c>
      <c r="L107" s="26">
        <v>52290</v>
      </c>
      <c r="M107" s="26">
        <v>52290</v>
      </c>
      <c r="N107" s="15" t="s">
        <v>512</v>
      </c>
      <c r="O107" s="15" t="s">
        <v>483</v>
      </c>
      <c r="P107" s="28">
        <v>52290</v>
      </c>
      <c r="Q107" s="28">
        <v>52290</v>
      </c>
      <c r="R107" s="28"/>
      <c r="S107" s="28">
        <v>0</v>
      </c>
      <c r="T107" s="28"/>
      <c r="U107" s="28"/>
      <c r="V107" s="28">
        <v>52290</v>
      </c>
      <c r="W107" s="28">
        <v>52290</v>
      </c>
      <c r="X107" s="15">
        <v>1222464776</v>
      </c>
      <c r="Y107" s="28">
        <v>0</v>
      </c>
      <c r="Z107" s="15"/>
      <c r="AA107" s="15"/>
      <c r="AB107" s="15"/>
      <c r="AC107" s="31">
        <v>45443</v>
      </c>
    </row>
    <row r="108" spans="1:29" x14ac:dyDescent="0.35">
      <c r="A108" s="16">
        <v>891409390</v>
      </c>
      <c r="B108" s="17" t="s">
        <v>269</v>
      </c>
      <c r="C108" s="3">
        <f t="shared" si="2"/>
        <v>2024</v>
      </c>
      <c r="D108" s="3" t="s">
        <v>4</v>
      </c>
      <c r="E108" s="3" t="s">
        <v>125</v>
      </c>
      <c r="F108" s="3" t="s">
        <v>14</v>
      </c>
      <c r="G108" s="3">
        <v>320205</v>
      </c>
      <c r="H108" s="3" t="s">
        <v>125</v>
      </c>
      <c r="I108" s="5" t="s">
        <v>375</v>
      </c>
      <c r="J108" s="4">
        <v>45411</v>
      </c>
      <c r="K108" s="4">
        <v>45421.600632905094</v>
      </c>
      <c r="L108" s="26">
        <v>186187</v>
      </c>
      <c r="M108" s="26">
        <v>186187</v>
      </c>
      <c r="N108" s="15" t="s">
        <v>512</v>
      </c>
      <c r="O108" s="15" t="s">
        <v>483</v>
      </c>
      <c r="P108" s="28">
        <v>186187</v>
      </c>
      <c r="Q108" s="28">
        <v>186187</v>
      </c>
      <c r="R108" s="28"/>
      <c r="S108" s="28">
        <v>0</v>
      </c>
      <c r="T108" s="28"/>
      <c r="U108" s="28"/>
      <c r="V108" s="28">
        <v>186187</v>
      </c>
      <c r="W108" s="28">
        <v>186187</v>
      </c>
      <c r="X108" s="15">
        <v>1222465147</v>
      </c>
      <c r="Y108" s="28">
        <v>0</v>
      </c>
      <c r="Z108" s="15"/>
      <c r="AA108" s="15"/>
      <c r="AB108" s="15"/>
      <c r="AC108" s="31">
        <v>45443</v>
      </c>
    </row>
    <row r="109" spans="1:29" x14ac:dyDescent="0.35">
      <c r="A109" s="16">
        <v>891409390</v>
      </c>
      <c r="B109" s="17" t="s">
        <v>269</v>
      </c>
      <c r="C109" s="3">
        <f t="shared" si="2"/>
        <v>2024</v>
      </c>
      <c r="D109" s="3" t="s">
        <v>4</v>
      </c>
      <c r="E109" s="3" t="s">
        <v>126</v>
      </c>
      <c r="F109" s="3" t="s">
        <v>14</v>
      </c>
      <c r="G109" s="3">
        <v>320378</v>
      </c>
      <c r="H109" s="3" t="s">
        <v>126</v>
      </c>
      <c r="I109" s="5" t="s">
        <v>376</v>
      </c>
      <c r="J109" s="4">
        <v>45412</v>
      </c>
      <c r="K109" s="4">
        <v>45421.600632905094</v>
      </c>
      <c r="L109" s="26">
        <v>104580</v>
      </c>
      <c r="M109" s="26">
        <v>104580</v>
      </c>
      <c r="N109" s="15" t="s">
        <v>512</v>
      </c>
      <c r="O109" s="15" t="s">
        <v>483</v>
      </c>
      <c r="P109" s="28">
        <v>104580</v>
      </c>
      <c r="Q109" s="28">
        <v>104580</v>
      </c>
      <c r="R109" s="28"/>
      <c r="S109" s="28">
        <v>0</v>
      </c>
      <c r="T109" s="28"/>
      <c r="U109" s="28"/>
      <c r="V109" s="28">
        <v>104580</v>
      </c>
      <c r="W109" s="28">
        <v>104580</v>
      </c>
      <c r="X109" s="15">
        <v>1222465126</v>
      </c>
      <c r="Y109" s="28">
        <v>0</v>
      </c>
      <c r="Z109" s="15"/>
      <c r="AA109" s="15"/>
      <c r="AB109" s="15"/>
      <c r="AC109" s="31">
        <v>45443</v>
      </c>
    </row>
    <row r="110" spans="1:29" x14ac:dyDescent="0.35">
      <c r="A110" s="16">
        <v>891409390</v>
      </c>
      <c r="B110" s="17" t="s">
        <v>269</v>
      </c>
      <c r="C110" s="3">
        <f t="shared" si="2"/>
        <v>2024</v>
      </c>
      <c r="D110" s="3" t="s">
        <v>4</v>
      </c>
      <c r="E110" s="3" t="s">
        <v>127</v>
      </c>
      <c r="F110" s="3" t="s">
        <v>12</v>
      </c>
      <c r="G110" s="3">
        <v>251941</v>
      </c>
      <c r="H110" s="3" t="s">
        <v>127</v>
      </c>
      <c r="I110" s="5" t="s">
        <v>377</v>
      </c>
      <c r="J110" s="4">
        <v>45415</v>
      </c>
      <c r="K110" s="4">
        <v>45427.69853587963</v>
      </c>
      <c r="L110" s="26">
        <v>52290</v>
      </c>
      <c r="M110" s="26">
        <v>47790</v>
      </c>
      <c r="N110" s="15" t="s">
        <v>512</v>
      </c>
      <c r="O110" s="15" t="s">
        <v>483</v>
      </c>
      <c r="P110" s="28">
        <v>52290</v>
      </c>
      <c r="Q110" s="28">
        <v>52290</v>
      </c>
      <c r="R110" s="28"/>
      <c r="S110" s="28">
        <v>0</v>
      </c>
      <c r="T110" s="28"/>
      <c r="U110" s="28"/>
      <c r="V110" s="28">
        <v>47790</v>
      </c>
      <c r="W110" s="28">
        <v>47790</v>
      </c>
      <c r="X110" s="15">
        <v>1222465372</v>
      </c>
      <c r="Y110" s="28">
        <v>0</v>
      </c>
      <c r="Z110" s="15"/>
      <c r="AA110" s="15"/>
      <c r="AB110" s="15"/>
      <c r="AC110" s="31">
        <v>45443</v>
      </c>
    </row>
    <row r="111" spans="1:29" x14ac:dyDescent="0.35">
      <c r="A111" s="16">
        <v>891409390</v>
      </c>
      <c r="B111" s="17" t="s">
        <v>269</v>
      </c>
      <c r="C111" s="3">
        <f t="shared" si="2"/>
        <v>2024</v>
      </c>
      <c r="D111" s="3" t="s">
        <v>4</v>
      </c>
      <c r="E111" s="3" t="s">
        <v>128</v>
      </c>
      <c r="F111" s="3" t="s">
        <v>12</v>
      </c>
      <c r="G111" s="3">
        <v>252052</v>
      </c>
      <c r="H111" s="3" t="s">
        <v>128</v>
      </c>
      <c r="I111" s="5" t="s">
        <v>378</v>
      </c>
      <c r="J111" s="4">
        <v>45416</v>
      </c>
      <c r="K111" s="4">
        <v>45427.698618055554</v>
      </c>
      <c r="L111" s="26">
        <v>52290</v>
      </c>
      <c r="M111" s="26">
        <v>52290</v>
      </c>
      <c r="N111" s="15" t="s">
        <v>512</v>
      </c>
      <c r="O111" s="15" t="s">
        <v>483</v>
      </c>
      <c r="P111" s="28">
        <v>52290</v>
      </c>
      <c r="Q111" s="28">
        <v>52290</v>
      </c>
      <c r="R111" s="28"/>
      <c r="S111" s="28">
        <v>0</v>
      </c>
      <c r="T111" s="28"/>
      <c r="U111" s="28"/>
      <c r="V111" s="28">
        <v>52290</v>
      </c>
      <c r="W111" s="28">
        <v>52290</v>
      </c>
      <c r="X111" s="15">
        <v>1222465429</v>
      </c>
      <c r="Y111" s="28">
        <v>0</v>
      </c>
      <c r="Z111" s="15"/>
      <c r="AA111" s="15"/>
      <c r="AB111" s="15"/>
      <c r="AC111" s="31">
        <v>45443</v>
      </c>
    </row>
    <row r="112" spans="1:29" x14ac:dyDescent="0.35">
      <c r="A112" s="16">
        <v>891409390</v>
      </c>
      <c r="B112" s="17" t="s">
        <v>269</v>
      </c>
      <c r="C112" s="3">
        <f t="shared" si="2"/>
        <v>2024</v>
      </c>
      <c r="D112" s="3" t="s">
        <v>4</v>
      </c>
      <c r="E112" s="3" t="s">
        <v>129</v>
      </c>
      <c r="F112" s="3" t="s">
        <v>12</v>
      </c>
      <c r="G112" s="3">
        <v>252074</v>
      </c>
      <c r="H112" s="3" t="s">
        <v>129</v>
      </c>
      <c r="I112" s="5" t="s">
        <v>379</v>
      </c>
      <c r="J112" s="4">
        <v>45418</v>
      </c>
      <c r="K112" s="4">
        <v>45427.698618055554</v>
      </c>
      <c r="L112" s="26">
        <v>52290</v>
      </c>
      <c r="M112" s="26">
        <v>52290</v>
      </c>
      <c r="N112" s="15" t="s">
        <v>512</v>
      </c>
      <c r="O112" s="15" t="s">
        <v>483</v>
      </c>
      <c r="P112" s="28">
        <v>52290</v>
      </c>
      <c r="Q112" s="28">
        <v>52290</v>
      </c>
      <c r="R112" s="28"/>
      <c r="S112" s="28">
        <v>0</v>
      </c>
      <c r="T112" s="28"/>
      <c r="U112" s="28"/>
      <c r="V112" s="28">
        <v>52290</v>
      </c>
      <c r="W112" s="28">
        <v>52290</v>
      </c>
      <c r="X112" s="15">
        <v>1222465428</v>
      </c>
      <c r="Y112" s="28">
        <v>0</v>
      </c>
      <c r="Z112" s="15"/>
      <c r="AA112" s="15"/>
      <c r="AB112" s="15"/>
      <c r="AC112" s="31">
        <v>45443</v>
      </c>
    </row>
    <row r="113" spans="1:29" x14ac:dyDescent="0.35">
      <c r="A113" s="16">
        <v>891409390</v>
      </c>
      <c r="B113" s="17" t="s">
        <v>269</v>
      </c>
      <c r="C113" s="3">
        <f t="shared" si="2"/>
        <v>2024</v>
      </c>
      <c r="D113" s="3" t="s">
        <v>4</v>
      </c>
      <c r="E113" s="3" t="s">
        <v>130</v>
      </c>
      <c r="F113" s="3" t="s">
        <v>12</v>
      </c>
      <c r="G113" s="3">
        <v>252183</v>
      </c>
      <c r="H113" s="3" t="s">
        <v>130</v>
      </c>
      <c r="I113" s="5" t="s">
        <v>380</v>
      </c>
      <c r="J113" s="4">
        <v>45419</v>
      </c>
      <c r="K113" s="4">
        <v>45427.698618055554</v>
      </c>
      <c r="L113" s="26">
        <v>51540</v>
      </c>
      <c r="M113" s="26">
        <v>51540</v>
      </c>
      <c r="N113" s="15" t="s">
        <v>512</v>
      </c>
      <c r="O113" s="15" t="s">
        <v>483</v>
      </c>
      <c r="P113" s="28">
        <v>51540</v>
      </c>
      <c r="Q113" s="28">
        <v>51540</v>
      </c>
      <c r="R113" s="28"/>
      <c r="S113" s="28">
        <v>0</v>
      </c>
      <c r="T113" s="28"/>
      <c r="U113" s="28"/>
      <c r="V113" s="28">
        <v>51540</v>
      </c>
      <c r="W113" s="28">
        <v>51540</v>
      </c>
      <c r="X113" s="15">
        <v>1222465419</v>
      </c>
      <c r="Y113" s="28">
        <v>0</v>
      </c>
      <c r="Z113" s="15"/>
      <c r="AA113" s="15"/>
      <c r="AB113" s="15"/>
      <c r="AC113" s="31">
        <v>45443</v>
      </c>
    </row>
    <row r="114" spans="1:29" x14ac:dyDescent="0.35">
      <c r="A114" s="16">
        <v>891409390</v>
      </c>
      <c r="B114" s="17" t="s">
        <v>269</v>
      </c>
      <c r="C114" s="3">
        <f t="shared" si="2"/>
        <v>2024</v>
      </c>
      <c r="D114" s="3" t="s">
        <v>4</v>
      </c>
      <c r="E114" s="3" t="s">
        <v>131</v>
      </c>
      <c r="F114" s="3" t="s">
        <v>12</v>
      </c>
      <c r="G114" s="3">
        <v>252257</v>
      </c>
      <c r="H114" s="3" t="s">
        <v>131</v>
      </c>
      <c r="I114" s="5" t="s">
        <v>381</v>
      </c>
      <c r="J114" s="4">
        <v>45420</v>
      </c>
      <c r="K114" s="4">
        <v>45427.698618055554</v>
      </c>
      <c r="L114" s="26">
        <v>556616</v>
      </c>
      <c r="M114" s="26">
        <v>556616</v>
      </c>
      <c r="N114" s="15" t="s">
        <v>512</v>
      </c>
      <c r="O114" s="15" t="s">
        <v>483</v>
      </c>
      <c r="P114" s="28">
        <v>556616</v>
      </c>
      <c r="Q114" s="28">
        <v>556616</v>
      </c>
      <c r="R114" s="28"/>
      <c r="S114" s="28">
        <v>0</v>
      </c>
      <c r="T114" s="28"/>
      <c r="U114" s="28"/>
      <c r="V114" s="28">
        <v>545484</v>
      </c>
      <c r="W114" s="28">
        <v>545484</v>
      </c>
      <c r="X114" s="15">
        <v>1222465438</v>
      </c>
      <c r="Y114" s="28">
        <v>0</v>
      </c>
      <c r="Z114" s="15"/>
      <c r="AA114" s="15"/>
      <c r="AB114" s="15"/>
      <c r="AC114" s="31">
        <v>45443</v>
      </c>
    </row>
    <row r="115" spans="1:29" x14ac:dyDescent="0.35">
      <c r="A115" s="16">
        <v>891409390</v>
      </c>
      <c r="B115" s="17" t="s">
        <v>269</v>
      </c>
      <c r="C115" s="3">
        <f t="shared" si="2"/>
        <v>2024</v>
      </c>
      <c r="D115" s="3" t="s">
        <v>4</v>
      </c>
      <c r="E115" s="3" t="s">
        <v>132</v>
      </c>
      <c r="F115" s="3" t="s">
        <v>12</v>
      </c>
      <c r="G115" s="3">
        <v>252368</v>
      </c>
      <c r="H115" s="3" t="s">
        <v>132</v>
      </c>
      <c r="I115" s="5" t="s">
        <v>382</v>
      </c>
      <c r="J115" s="4">
        <v>45422</v>
      </c>
      <c r="K115" s="4">
        <v>45427.698618055554</v>
      </c>
      <c r="L115" s="26">
        <v>52290</v>
      </c>
      <c r="M115" s="26">
        <v>52290</v>
      </c>
      <c r="N115" s="15" t="s">
        <v>512</v>
      </c>
      <c r="O115" s="15" t="s">
        <v>483</v>
      </c>
      <c r="P115" s="28">
        <v>52290</v>
      </c>
      <c r="Q115" s="28">
        <v>52290</v>
      </c>
      <c r="R115" s="28"/>
      <c r="S115" s="28">
        <v>0</v>
      </c>
      <c r="T115" s="28"/>
      <c r="U115" s="28"/>
      <c r="V115" s="28">
        <v>52290</v>
      </c>
      <c r="W115" s="28">
        <v>52290</v>
      </c>
      <c r="X115" s="15">
        <v>1222465425</v>
      </c>
      <c r="Y115" s="28">
        <v>0</v>
      </c>
      <c r="Z115" s="15"/>
      <c r="AA115" s="15"/>
      <c r="AB115" s="15"/>
      <c r="AC115" s="31">
        <v>45443</v>
      </c>
    </row>
    <row r="116" spans="1:29" x14ac:dyDescent="0.35">
      <c r="A116" s="16">
        <v>891409390</v>
      </c>
      <c r="B116" s="17" t="s">
        <v>269</v>
      </c>
      <c r="C116" s="3">
        <f t="shared" si="2"/>
        <v>2024</v>
      </c>
      <c r="D116" s="3" t="s">
        <v>4</v>
      </c>
      <c r="E116" s="3" t="s">
        <v>133</v>
      </c>
      <c r="F116" s="3" t="s">
        <v>12</v>
      </c>
      <c r="G116" s="3">
        <v>252370</v>
      </c>
      <c r="H116" s="3" t="s">
        <v>133</v>
      </c>
      <c r="I116" s="5" t="s">
        <v>383</v>
      </c>
      <c r="J116" s="4">
        <v>45422</v>
      </c>
      <c r="K116" s="4">
        <v>45427.698618055554</v>
      </c>
      <c r="L116" s="26">
        <v>52290</v>
      </c>
      <c r="M116" s="26">
        <v>52290</v>
      </c>
      <c r="N116" s="15" t="s">
        <v>512</v>
      </c>
      <c r="O116" s="15" t="s">
        <v>483</v>
      </c>
      <c r="P116" s="28">
        <v>52290</v>
      </c>
      <c r="Q116" s="28">
        <v>52290</v>
      </c>
      <c r="R116" s="28"/>
      <c r="S116" s="28">
        <v>0</v>
      </c>
      <c r="T116" s="28"/>
      <c r="U116" s="28"/>
      <c r="V116" s="28">
        <v>52290</v>
      </c>
      <c r="W116" s="28">
        <v>52290</v>
      </c>
      <c r="X116" s="15">
        <v>1222465424</v>
      </c>
      <c r="Y116" s="28">
        <v>0</v>
      </c>
      <c r="Z116" s="15"/>
      <c r="AA116" s="15"/>
      <c r="AB116" s="15"/>
      <c r="AC116" s="31">
        <v>45443</v>
      </c>
    </row>
    <row r="117" spans="1:29" x14ac:dyDescent="0.35">
      <c r="A117" s="16">
        <v>891409390</v>
      </c>
      <c r="B117" s="17" t="s">
        <v>269</v>
      </c>
      <c r="C117" s="3">
        <f t="shared" si="2"/>
        <v>2024</v>
      </c>
      <c r="D117" s="3" t="s">
        <v>4</v>
      </c>
      <c r="E117" s="3" t="s">
        <v>134</v>
      </c>
      <c r="F117" s="3" t="s">
        <v>12</v>
      </c>
      <c r="G117" s="3">
        <v>252419</v>
      </c>
      <c r="H117" s="3" t="s">
        <v>134</v>
      </c>
      <c r="I117" s="5" t="s">
        <v>384</v>
      </c>
      <c r="J117" s="4">
        <v>45423</v>
      </c>
      <c r="K117" s="4">
        <v>45427.698618055554</v>
      </c>
      <c r="L117" s="26">
        <v>51540</v>
      </c>
      <c r="M117" s="26">
        <v>51540</v>
      </c>
      <c r="N117" s="15" t="s">
        <v>512</v>
      </c>
      <c r="O117" s="15" t="s">
        <v>483</v>
      </c>
      <c r="P117" s="28">
        <v>51540</v>
      </c>
      <c r="Q117" s="28">
        <v>51540</v>
      </c>
      <c r="R117" s="28"/>
      <c r="S117" s="28">
        <v>0</v>
      </c>
      <c r="T117" s="28"/>
      <c r="U117" s="28"/>
      <c r="V117" s="28">
        <v>51540</v>
      </c>
      <c r="W117" s="28">
        <v>51540</v>
      </c>
      <c r="X117" s="15">
        <v>1222465407</v>
      </c>
      <c r="Y117" s="28">
        <v>0</v>
      </c>
      <c r="Z117" s="15"/>
      <c r="AA117" s="15"/>
      <c r="AB117" s="15"/>
      <c r="AC117" s="31">
        <v>45443</v>
      </c>
    </row>
    <row r="118" spans="1:29" x14ac:dyDescent="0.35">
      <c r="A118" s="16">
        <v>891409390</v>
      </c>
      <c r="B118" s="17" t="s">
        <v>269</v>
      </c>
      <c r="C118" s="3">
        <f t="shared" si="2"/>
        <v>2024</v>
      </c>
      <c r="D118" s="3" t="s">
        <v>4</v>
      </c>
      <c r="E118" s="3" t="s">
        <v>135</v>
      </c>
      <c r="F118" s="3" t="s">
        <v>12</v>
      </c>
      <c r="G118" s="3">
        <v>252423</v>
      </c>
      <c r="H118" s="3" t="s">
        <v>135</v>
      </c>
      <c r="I118" s="5" t="s">
        <v>385</v>
      </c>
      <c r="J118" s="4">
        <v>45423</v>
      </c>
      <c r="K118" s="4">
        <v>45427.69853587963</v>
      </c>
      <c r="L118" s="26">
        <v>52290</v>
      </c>
      <c r="M118" s="26">
        <v>47790</v>
      </c>
      <c r="N118" s="15" t="s">
        <v>512</v>
      </c>
      <c r="O118" s="15" t="s">
        <v>483</v>
      </c>
      <c r="P118" s="28">
        <v>52290</v>
      </c>
      <c r="Q118" s="28">
        <v>52290</v>
      </c>
      <c r="R118" s="28"/>
      <c r="S118" s="28">
        <v>0</v>
      </c>
      <c r="T118" s="28"/>
      <c r="U118" s="28"/>
      <c r="V118" s="28">
        <v>47790</v>
      </c>
      <c r="W118" s="28">
        <v>47790</v>
      </c>
      <c r="X118" s="15">
        <v>1222464712</v>
      </c>
      <c r="Y118" s="28">
        <v>0</v>
      </c>
      <c r="Z118" s="15"/>
      <c r="AA118" s="15"/>
      <c r="AB118" s="15"/>
      <c r="AC118" s="31">
        <v>45443</v>
      </c>
    </row>
    <row r="119" spans="1:29" x14ac:dyDescent="0.35">
      <c r="A119" s="16">
        <v>891409390</v>
      </c>
      <c r="B119" s="17" t="s">
        <v>269</v>
      </c>
      <c r="C119" s="3">
        <f t="shared" si="2"/>
        <v>2024</v>
      </c>
      <c r="D119" s="3" t="s">
        <v>4</v>
      </c>
      <c r="E119" s="3" t="s">
        <v>136</v>
      </c>
      <c r="F119" s="3" t="s">
        <v>12</v>
      </c>
      <c r="G119" s="3">
        <v>252469</v>
      </c>
      <c r="H119" s="3" t="s">
        <v>136</v>
      </c>
      <c r="I119" s="5" t="s">
        <v>386</v>
      </c>
      <c r="J119" s="4">
        <v>45426</v>
      </c>
      <c r="K119" s="4">
        <v>45457.840753275465</v>
      </c>
      <c r="L119" s="26">
        <v>51540</v>
      </c>
      <c r="M119" s="26">
        <v>51540</v>
      </c>
      <c r="N119" s="15" t="s">
        <v>512</v>
      </c>
      <c r="O119" s="15" t="s">
        <v>483</v>
      </c>
      <c r="P119" s="28">
        <v>51540</v>
      </c>
      <c r="Q119" s="28">
        <v>51540</v>
      </c>
      <c r="R119" s="28"/>
      <c r="S119" s="28">
        <v>0</v>
      </c>
      <c r="T119" s="28"/>
      <c r="U119" s="28"/>
      <c r="V119" s="28">
        <v>51540</v>
      </c>
      <c r="W119" s="28">
        <v>51540</v>
      </c>
      <c r="X119" s="15">
        <v>1222469961</v>
      </c>
      <c r="Y119" s="28">
        <v>0</v>
      </c>
      <c r="Z119" s="15"/>
      <c r="AA119" s="15"/>
      <c r="AB119" s="15"/>
      <c r="AC119" s="31">
        <v>45443</v>
      </c>
    </row>
    <row r="120" spans="1:29" x14ac:dyDescent="0.35">
      <c r="A120" s="16">
        <v>891409390</v>
      </c>
      <c r="B120" s="17" t="s">
        <v>269</v>
      </c>
      <c r="C120" s="3">
        <f t="shared" si="2"/>
        <v>2024</v>
      </c>
      <c r="D120" s="3" t="s">
        <v>4</v>
      </c>
      <c r="E120" s="3" t="s">
        <v>137</v>
      </c>
      <c r="F120" s="3" t="s">
        <v>12</v>
      </c>
      <c r="G120" s="3">
        <v>252493</v>
      </c>
      <c r="H120" s="3" t="s">
        <v>137</v>
      </c>
      <c r="I120" s="5" t="s">
        <v>387</v>
      </c>
      <c r="J120" s="4">
        <v>45426</v>
      </c>
      <c r="K120" s="4">
        <v>45457.840753275465</v>
      </c>
      <c r="L120" s="26">
        <v>52290</v>
      </c>
      <c r="M120" s="26">
        <v>52290</v>
      </c>
      <c r="N120" s="15" t="s">
        <v>512</v>
      </c>
      <c r="O120" s="15" t="s">
        <v>483</v>
      </c>
      <c r="P120" s="28">
        <v>52290</v>
      </c>
      <c r="Q120" s="28">
        <v>52290</v>
      </c>
      <c r="R120" s="28"/>
      <c r="S120" s="28">
        <v>0</v>
      </c>
      <c r="T120" s="28"/>
      <c r="U120" s="28"/>
      <c r="V120" s="28">
        <v>52290</v>
      </c>
      <c r="W120" s="28">
        <v>52290</v>
      </c>
      <c r="X120" s="15">
        <v>1222469929</v>
      </c>
      <c r="Y120" s="28">
        <v>0</v>
      </c>
      <c r="Z120" s="15"/>
      <c r="AA120" s="15"/>
      <c r="AB120" s="15"/>
      <c r="AC120" s="31">
        <v>45443</v>
      </c>
    </row>
    <row r="121" spans="1:29" x14ac:dyDescent="0.35">
      <c r="A121" s="16">
        <v>891409390</v>
      </c>
      <c r="B121" s="17" t="s">
        <v>269</v>
      </c>
      <c r="C121" s="3">
        <f t="shared" si="2"/>
        <v>2024</v>
      </c>
      <c r="D121" s="3" t="s">
        <v>4</v>
      </c>
      <c r="E121" s="3" t="s">
        <v>138</v>
      </c>
      <c r="F121" s="3" t="s">
        <v>12</v>
      </c>
      <c r="G121" s="3">
        <v>252721</v>
      </c>
      <c r="H121" s="3" t="s">
        <v>138</v>
      </c>
      <c r="I121" s="5" t="s">
        <v>388</v>
      </c>
      <c r="J121" s="4">
        <v>45429</v>
      </c>
      <c r="K121" s="4">
        <v>45457.840753275465</v>
      </c>
      <c r="L121" s="26">
        <v>51268</v>
      </c>
      <c r="M121" s="26">
        <v>51268</v>
      </c>
      <c r="N121" s="15" t="s">
        <v>512</v>
      </c>
      <c r="O121" s="15" t="s">
        <v>483</v>
      </c>
      <c r="P121" s="28">
        <v>51268</v>
      </c>
      <c r="Q121" s="28">
        <v>51268</v>
      </c>
      <c r="R121" s="28"/>
      <c r="S121" s="28">
        <v>0</v>
      </c>
      <c r="T121" s="28"/>
      <c r="U121" s="28"/>
      <c r="V121" s="28">
        <v>51268</v>
      </c>
      <c r="W121" s="28">
        <v>51268</v>
      </c>
      <c r="X121" s="15">
        <v>1222469964</v>
      </c>
      <c r="Y121" s="28">
        <v>0</v>
      </c>
      <c r="Z121" s="15"/>
      <c r="AA121" s="15"/>
      <c r="AB121" s="15"/>
      <c r="AC121" s="31">
        <v>45443</v>
      </c>
    </row>
    <row r="122" spans="1:29" x14ac:dyDescent="0.35">
      <c r="A122" s="16">
        <v>891409390</v>
      </c>
      <c r="B122" s="17" t="s">
        <v>269</v>
      </c>
      <c r="C122" s="3">
        <f t="shared" si="2"/>
        <v>2024</v>
      </c>
      <c r="D122" s="3" t="s">
        <v>4</v>
      </c>
      <c r="E122" s="3" t="s">
        <v>139</v>
      </c>
      <c r="F122" s="3" t="s">
        <v>12</v>
      </c>
      <c r="G122" s="3">
        <v>252801</v>
      </c>
      <c r="H122" s="3" t="s">
        <v>139</v>
      </c>
      <c r="I122" s="5" t="s">
        <v>389</v>
      </c>
      <c r="J122" s="4">
        <v>45432</v>
      </c>
      <c r="K122" s="4">
        <v>45457.840753275465</v>
      </c>
      <c r="L122" s="26">
        <v>52290</v>
      </c>
      <c r="M122" s="26">
        <v>52290</v>
      </c>
      <c r="N122" s="15" t="s">
        <v>512</v>
      </c>
      <c r="O122" s="15" t="s">
        <v>483</v>
      </c>
      <c r="P122" s="28">
        <v>52290</v>
      </c>
      <c r="Q122" s="28">
        <v>52290</v>
      </c>
      <c r="R122" s="28"/>
      <c r="S122" s="28">
        <v>0</v>
      </c>
      <c r="T122" s="28"/>
      <c r="U122" s="28"/>
      <c r="V122" s="28">
        <v>52290</v>
      </c>
      <c r="W122" s="28">
        <v>52290</v>
      </c>
      <c r="X122" s="15">
        <v>1222469927</v>
      </c>
      <c r="Y122" s="28">
        <v>0</v>
      </c>
      <c r="Z122" s="15"/>
      <c r="AA122" s="15"/>
      <c r="AB122" s="15"/>
      <c r="AC122" s="31">
        <v>45443</v>
      </c>
    </row>
    <row r="123" spans="1:29" x14ac:dyDescent="0.35">
      <c r="A123" s="16">
        <v>891409390</v>
      </c>
      <c r="B123" s="17" t="s">
        <v>269</v>
      </c>
      <c r="C123" s="3">
        <f t="shared" si="2"/>
        <v>2024</v>
      </c>
      <c r="D123" s="3" t="s">
        <v>4</v>
      </c>
      <c r="E123" s="3" t="s">
        <v>140</v>
      </c>
      <c r="F123" s="3" t="s">
        <v>12</v>
      </c>
      <c r="G123" s="3">
        <v>252915</v>
      </c>
      <c r="H123" s="3" t="s">
        <v>140</v>
      </c>
      <c r="I123" s="5" t="s">
        <v>390</v>
      </c>
      <c r="J123" s="4">
        <v>45433</v>
      </c>
      <c r="K123" s="4">
        <v>45457.840753275465</v>
      </c>
      <c r="L123" s="26">
        <v>52290</v>
      </c>
      <c r="M123" s="26">
        <v>52290</v>
      </c>
      <c r="N123" s="15" t="s">
        <v>512</v>
      </c>
      <c r="O123" s="15" t="s">
        <v>483</v>
      </c>
      <c r="P123" s="28">
        <v>52290</v>
      </c>
      <c r="Q123" s="28">
        <v>52290</v>
      </c>
      <c r="R123" s="28"/>
      <c r="S123" s="28">
        <v>0</v>
      </c>
      <c r="T123" s="28"/>
      <c r="U123" s="28"/>
      <c r="V123" s="28">
        <v>52290</v>
      </c>
      <c r="W123" s="28">
        <v>52290</v>
      </c>
      <c r="X123" s="15">
        <v>1222469922</v>
      </c>
      <c r="Y123" s="28">
        <v>0</v>
      </c>
      <c r="Z123" s="15"/>
      <c r="AA123" s="15"/>
      <c r="AB123" s="15"/>
      <c r="AC123" s="31">
        <v>45443</v>
      </c>
    </row>
    <row r="124" spans="1:29" x14ac:dyDescent="0.35">
      <c r="A124" s="16">
        <v>891409390</v>
      </c>
      <c r="B124" s="17" t="s">
        <v>269</v>
      </c>
      <c r="C124" s="3">
        <f t="shared" si="2"/>
        <v>2024</v>
      </c>
      <c r="D124" s="3" t="s">
        <v>4</v>
      </c>
      <c r="E124" s="3" t="s">
        <v>141</v>
      </c>
      <c r="F124" s="3" t="s">
        <v>12</v>
      </c>
      <c r="G124" s="3">
        <v>252947</v>
      </c>
      <c r="H124" s="3" t="s">
        <v>141</v>
      </c>
      <c r="I124" s="5" t="s">
        <v>391</v>
      </c>
      <c r="J124" s="4">
        <v>45433</v>
      </c>
      <c r="K124" s="4">
        <v>45457.840753275465</v>
      </c>
      <c r="L124" s="26">
        <v>52290</v>
      </c>
      <c r="M124" s="26">
        <v>52290</v>
      </c>
      <c r="N124" s="15" t="s">
        <v>512</v>
      </c>
      <c r="O124" s="15" t="s">
        <v>483</v>
      </c>
      <c r="P124" s="28">
        <v>52290</v>
      </c>
      <c r="Q124" s="28">
        <v>52290</v>
      </c>
      <c r="R124" s="28"/>
      <c r="S124" s="28">
        <v>0</v>
      </c>
      <c r="T124" s="28"/>
      <c r="U124" s="28"/>
      <c r="V124" s="28">
        <v>52290</v>
      </c>
      <c r="W124" s="28">
        <v>52290</v>
      </c>
      <c r="X124" s="15">
        <v>1222469921</v>
      </c>
      <c r="Y124" s="28">
        <v>0</v>
      </c>
      <c r="Z124" s="15"/>
      <c r="AA124" s="15"/>
      <c r="AB124" s="15"/>
      <c r="AC124" s="31">
        <v>45443</v>
      </c>
    </row>
    <row r="125" spans="1:29" x14ac:dyDescent="0.35">
      <c r="A125" s="16">
        <v>891409390</v>
      </c>
      <c r="B125" s="17" t="s">
        <v>269</v>
      </c>
      <c r="C125" s="3">
        <f t="shared" si="2"/>
        <v>2024</v>
      </c>
      <c r="D125" s="3" t="s">
        <v>4</v>
      </c>
      <c r="E125" s="3" t="s">
        <v>142</v>
      </c>
      <c r="F125" s="3" t="s">
        <v>12</v>
      </c>
      <c r="G125" s="3">
        <v>252948</v>
      </c>
      <c r="H125" s="3" t="s">
        <v>142</v>
      </c>
      <c r="I125" s="5" t="s">
        <v>392</v>
      </c>
      <c r="J125" s="4">
        <v>45433</v>
      </c>
      <c r="K125" s="4">
        <v>45457.840753275465</v>
      </c>
      <c r="L125" s="26">
        <v>52290</v>
      </c>
      <c r="M125" s="26">
        <v>52290</v>
      </c>
      <c r="N125" s="15" t="s">
        <v>512</v>
      </c>
      <c r="O125" s="15" t="s">
        <v>483</v>
      </c>
      <c r="P125" s="28">
        <v>52290</v>
      </c>
      <c r="Q125" s="28">
        <v>52290</v>
      </c>
      <c r="R125" s="28"/>
      <c r="S125" s="28">
        <v>0</v>
      </c>
      <c r="T125" s="28"/>
      <c r="U125" s="28"/>
      <c r="V125" s="28">
        <v>52290</v>
      </c>
      <c r="W125" s="28">
        <v>52290</v>
      </c>
      <c r="X125" s="15">
        <v>1222469920</v>
      </c>
      <c r="Y125" s="28">
        <v>0</v>
      </c>
      <c r="Z125" s="15"/>
      <c r="AA125" s="15"/>
      <c r="AB125" s="15"/>
      <c r="AC125" s="31">
        <v>45443</v>
      </c>
    </row>
    <row r="126" spans="1:29" x14ac:dyDescent="0.35">
      <c r="A126" s="16">
        <v>891409390</v>
      </c>
      <c r="B126" s="17" t="s">
        <v>269</v>
      </c>
      <c r="C126" s="3">
        <f t="shared" si="2"/>
        <v>2024</v>
      </c>
      <c r="D126" s="3" t="s">
        <v>4</v>
      </c>
      <c r="E126" s="3" t="s">
        <v>143</v>
      </c>
      <c r="F126" s="3" t="s">
        <v>12</v>
      </c>
      <c r="G126" s="3">
        <v>252952</v>
      </c>
      <c r="H126" s="3" t="s">
        <v>143</v>
      </c>
      <c r="I126" s="5" t="s">
        <v>393</v>
      </c>
      <c r="J126" s="4">
        <v>45433</v>
      </c>
      <c r="K126" s="4">
        <v>45457.840753275465</v>
      </c>
      <c r="L126" s="26">
        <v>52290</v>
      </c>
      <c r="M126" s="26">
        <v>52290</v>
      </c>
      <c r="N126" s="15" t="s">
        <v>512</v>
      </c>
      <c r="O126" s="15" t="s">
        <v>483</v>
      </c>
      <c r="P126" s="28">
        <v>52290</v>
      </c>
      <c r="Q126" s="28">
        <v>52290</v>
      </c>
      <c r="R126" s="28"/>
      <c r="S126" s="28">
        <v>0</v>
      </c>
      <c r="T126" s="28"/>
      <c r="U126" s="28"/>
      <c r="V126" s="28">
        <v>52290</v>
      </c>
      <c r="W126" s="28">
        <v>52290</v>
      </c>
      <c r="X126" s="15">
        <v>1222469919</v>
      </c>
      <c r="Y126" s="28">
        <v>0</v>
      </c>
      <c r="Z126" s="15"/>
      <c r="AA126" s="15"/>
      <c r="AB126" s="15"/>
      <c r="AC126" s="31">
        <v>45443</v>
      </c>
    </row>
    <row r="127" spans="1:29" x14ac:dyDescent="0.35">
      <c r="A127" s="16">
        <v>891409390</v>
      </c>
      <c r="B127" s="17" t="s">
        <v>269</v>
      </c>
      <c r="C127" s="3">
        <f t="shared" si="2"/>
        <v>2024</v>
      </c>
      <c r="D127" s="3" t="s">
        <v>4</v>
      </c>
      <c r="E127" s="3" t="s">
        <v>144</v>
      </c>
      <c r="F127" s="3" t="s">
        <v>12</v>
      </c>
      <c r="G127" s="3">
        <v>252988</v>
      </c>
      <c r="H127" s="3" t="s">
        <v>144</v>
      </c>
      <c r="I127" s="5" t="s">
        <v>394</v>
      </c>
      <c r="J127" s="4">
        <v>45434</v>
      </c>
      <c r="K127" s="4">
        <v>45457.840753275465</v>
      </c>
      <c r="L127" s="26">
        <v>51540</v>
      </c>
      <c r="M127" s="26">
        <v>51540</v>
      </c>
      <c r="N127" s="15" t="s">
        <v>512</v>
      </c>
      <c r="O127" s="15" t="s">
        <v>483</v>
      </c>
      <c r="P127" s="28">
        <v>51540</v>
      </c>
      <c r="Q127" s="28">
        <v>51540</v>
      </c>
      <c r="R127" s="28"/>
      <c r="S127" s="28">
        <v>0</v>
      </c>
      <c r="T127" s="28"/>
      <c r="U127" s="28"/>
      <c r="V127" s="28">
        <v>51540</v>
      </c>
      <c r="W127" s="28">
        <v>51540</v>
      </c>
      <c r="X127" s="15">
        <v>1222469958</v>
      </c>
      <c r="Y127" s="28">
        <v>0</v>
      </c>
      <c r="Z127" s="15"/>
      <c r="AA127" s="15"/>
      <c r="AB127" s="15"/>
      <c r="AC127" s="31">
        <v>45443</v>
      </c>
    </row>
    <row r="128" spans="1:29" x14ac:dyDescent="0.35">
      <c r="A128" s="16">
        <v>891409390</v>
      </c>
      <c r="B128" s="17" t="s">
        <v>269</v>
      </c>
      <c r="C128" s="3">
        <f t="shared" si="2"/>
        <v>2024</v>
      </c>
      <c r="D128" s="3" t="s">
        <v>4</v>
      </c>
      <c r="E128" s="3" t="s">
        <v>145</v>
      </c>
      <c r="F128" s="3" t="s">
        <v>12</v>
      </c>
      <c r="G128" s="3">
        <v>253089</v>
      </c>
      <c r="H128" s="3" t="s">
        <v>145</v>
      </c>
      <c r="I128" s="5" t="s">
        <v>395</v>
      </c>
      <c r="J128" s="4">
        <v>45435</v>
      </c>
      <c r="K128" s="4">
        <v>45457.840753275465</v>
      </c>
      <c r="L128" s="26">
        <v>84152</v>
      </c>
      <c r="M128" s="26">
        <v>84152</v>
      </c>
      <c r="N128" s="15" t="s">
        <v>512</v>
      </c>
      <c r="O128" s="15" t="s">
        <v>483</v>
      </c>
      <c r="P128" s="28">
        <v>84152</v>
      </c>
      <c r="Q128" s="28">
        <v>84152</v>
      </c>
      <c r="R128" s="28"/>
      <c r="S128" s="28">
        <v>0</v>
      </c>
      <c r="T128" s="28"/>
      <c r="U128" s="28"/>
      <c r="V128" s="28">
        <v>84152</v>
      </c>
      <c r="W128" s="28">
        <v>84152</v>
      </c>
      <c r="X128" s="15">
        <v>1222469818</v>
      </c>
      <c r="Y128" s="28">
        <v>0</v>
      </c>
      <c r="Z128" s="15"/>
      <c r="AA128" s="15"/>
      <c r="AB128" s="15"/>
      <c r="AC128" s="31">
        <v>45443</v>
      </c>
    </row>
    <row r="129" spans="1:29" x14ac:dyDescent="0.35">
      <c r="A129" s="16">
        <v>891409390</v>
      </c>
      <c r="B129" s="17" t="s">
        <v>269</v>
      </c>
      <c r="C129" s="3">
        <f t="shared" si="2"/>
        <v>2024</v>
      </c>
      <c r="D129" s="3" t="s">
        <v>4</v>
      </c>
      <c r="E129" s="3" t="s">
        <v>146</v>
      </c>
      <c r="F129" s="3" t="s">
        <v>12</v>
      </c>
      <c r="G129" s="3">
        <v>253090</v>
      </c>
      <c r="H129" s="3" t="s">
        <v>146</v>
      </c>
      <c r="I129" s="5" t="s">
        <v>396</v>
      </c>
      <c r="J129" s="4">
        <v>45435</v>
      </c>
      <c r="K129" s="4">
        <v>45457.840753275465</v>
      </c>
      <c r="L129" s="26">
        <v>52290</v>
      </c>
      <c r="M129" s="26">
        <v>52290</v>
      </c>
      <c r="N129" s="15" t="s">
        <v>512</v>
      </c>
      <c r="O129" s="15" t="s">
        <v>483</v>
      </c>
      <c r="P129" s="28">
        <v>52290</v>
      </c>
      <c r="Q129" s="28">
        <v>52290</v>
      </c>
      <c r="R129" s="28"/>
      <c r="S129" s="28">
        <v>0</v>
      </c>
      <c r="T129" s="28"/>
      <c r="U129" s="28"/>
      <c r="V129" s="28">
        <v>52290</v>
      </c>
      <c r="W129" s="28">
        <v>52290</v>
      </c>
      <c r="X129" s="15">
        <v>1222469914</v>
      </c>
      <c r="Y129" s="28">
        <v>0</v>
      </c>
      <c r="Z129" s="15"/>
      <c r="AA129" s="15"/>
      <c r="AB129" s="15"/>
      <c r="AC129" s="31">
        <v>45443</v>
      </c>
    </row>
    <row r="130" spans="1:29" x14ac:dyDescent="0.35">
      <c r="A130" s="16">
        <v>891409390</v>
      </c>
      <c r="B130" s="17" t="s">
        <v>269</v>
      </c>
      <c r="C130" s="3">
        <f t="shared" si="2"/>
        <v>2024</v>
      </c>
      <c r="D130" s="3" t="s">
        <v>4</v>
      </c>
      <c r="E130" s="3" t="s">
        <v>147</v>
      </c>
      <c r="F130" s="3" t="s">
        <v>12</v>
      </c>
      <c r="G130" s="3">
        <v>253103</v>
      </c>
      <c r="H130" s="3" t="s">
        <v>147</v>
      </c>
      <c r="I130" s="5" t="s">
        <v>397</v>
      </c>
      <c r="J130" s="4">
        <v>45435</v>
      </c>
      <c r="K130" s="4">
        <v>45457.840753275465</v>
      </c>
      <c r="L130" s="26">
        <v>52290</v>
      </c>
      <c r="M130" s="26">
        <v>52290</v>
      </c>
      <c r="N130" s="15" t="s">
        <v>512</v>
      </c>
      <c r="O130" s="15" t="s">
        <v>483</v>
      </c>
      <c r="P130" s="28">
        <v>52290</v>
      </c>
      <c r="Q130" s="28">
        <v>52290</v>
      </c>
      <c r="R130" s="28"/>
      <c r="S130" s="28">
        <v>0</v>
      </c>
      <c r="T130" s="28"/>
      <c r="U130" s="28"/>
      <c r="V130" s="28">
        <v>52290</v>
      </c>
      <c r="W130" s="28">
        <v>52290</v>
      </c>
      <c r="X130" s="15">
        <v>1222469912</v>
      </c>
      <c r="Y130" s="28">
        <v>0</v>
      </c>
      <c r="Z130" s="15"/>
      <c r="AA130" s="15"/>
      <c r="AB130" s="15"/>
      <c r="AC130" s="31">
        <v>45443</v>
      </c>
    </row>
    <row r="131" spans="1:29" x14ac:dyDescent="0.35">
      <c r="A131" s="16">
        <v>891409390</v>
      </c>
      <c r="B131" s="17" t="s">
        <v>269</v>
      </c>
      <c r="C131" s="3">
        <f t="shared" si="2"/>
        <v>2024</v>
      </c>
      <c r="D131" s="3" t="s">
        <v>4</v>
      </c>
      <c r="E131" s="3" t="s">
        <v>148</v>
      </c>
      <c r="F131" s="3" t="s">
        <v>12</v>
      </c>
      <c r="G131" s="3">
        <v>253185</v>
      </c>
      <c r="H131" s="3" t="s">
        <v>148</v>
      </c>
      <c r="I131" s="5" t="s">
        <v>398</v>
      </c>
      <c r="J131" s="4">
        <v>45436</v>
      </c>
      <c r="K131" s="4">
        <v>45457.840753275465</v>
      </c>
      <c r="L131" s="26">
        <v>52290</v>
      </c>
      <c r="M131" s="26">
        <v>52290</v>
      </c>
      <c r="N131" s="15" t="s">
        <v>512</v>
      </c>
      <c r="O131" s="15" t="s">
        <v>483</v>
      </c>
      <c r="P131" s="28">
        <v>52290</v>
      </c>
      <c r="Q131" s="28">
        <v>52290</v>
      </c>
      <c r="R131" s="28"/>
      <c r="S131" s="28">
        <v>0</v>
      </c>
      <c r="T131" s="28"/>
      <c r="U131" s="28"/>
      <c r="V131" s="28">
        <v>52290</v>
      </c>
      <c r="W131" s="28">
        <v>52290</v>
      </c>
      <c r="X131" s="15">
        <v>1222469911</v>
      </c>
      <c r="Y131" s="28">
        <v>0</v>
      </c>
      <c r="Z131" s="15"/>
      <c r="AA131" s="15"/>
      <c r="AB131" s="15"/>
      <c r="AC131" s="31">
        <v>45443</v>
      </c>
    </row>
    <row r="132" spans="1:29" x14ac:dyDescent="0.35">
      <c r="A132" s="16">
        <v>891409390</v>
      </c>
      <c r="B132" s="17" t="s">
        <v>269</v>
      </c>
      <c r="C132" s="3">
        <f t="shared" ref="C132:C195" si="3">YEAR(J132)</f>
        <v>2024</v>
      </c>
      <c r="D132" s="3" t="s">
        <v>4</v>
      </c>
      <c r="E132" s="3" t="s">
        <v>149</v>
      </c>
      <c r="F132" s="3" t="s">
        <v>12</v>
      </c>
      <c r="G132" s="3">
        <v>253199</v>
      </c>
      <c r="H132" s="3" t="s">
        <v>149</v>
      </c>
      <c r="I132" s="5" t="s">
        <v>399</v>
      </c>
      <c r="J132" s="4">
        <v>45436</v>
      </c>
      <c r="K132" s="4">
        <v>45457.840753275465</v>
      </c>
      <c r="L132" s="26">
        <v>118102</v>
      </c>
      <c r="M132" s="26">
        <v>118102</v>
      </c>
      <c r="N132" s="15" t="s">
        <v>512</v>
      </c>
      <c r="O132" s="15" t="s">
        <v>483</v>
      </c>
      <c r="P132" s="28">
        <v>118102</v>
      </c>
      <c r="Q132" s="28">
        <v>118102</v>
      </c>
      <c r="R132" s="28"/>
      <c r="S132" s="28">
        <v>0</v>
      </c>
      <c r="T132" s="28"/>
      <c r="U132" s="28"/>
      <c r="V132" s="28">
        <v>118102</v>
      </c>
      <c r="W132" s="28">
        <v>118102</v>
      </c>
      <c r="X132" s="15">
        <v>1222469797</v>
      </c>
      <c r="Y132" s="28">
        <v>0</v>
      </c>
      <c r="Z132" s="15"/>
      <c r="AA132" s="15"/>
      <c r="AB132" s="15"/>
      <c r="AC132" s="31">
        <v>45443</v>
      </c>
    </row>
    <row r="133" spans="1:29" x14ac:dyDescent="0.35">
      <c r="A133" s="16">
        <v>891409390</v>
      </c>
      <c r="B133" s="17" t="s">
        <v>269</v>
      </c>
      <c r="C133" s="3">
        <f t="shared" si="3"/>
        <v>2024</v>
      </c>
      <c r="D133" s="3" t="s">
        <v>4</v>
      </c>
      <c r="E133" s="3" t="s">
        <v>150</v>
      </c>
      <c r="F133" s="3" t="s">
        <v>12</v>
      </c>
      <c r="G133" s="3">
        <v>253285</v>
      </c>
      <c r="H133" s="3" t="s">
        <v>150</v>
      </c>
      <c r="I133" s="5" t="s">
        <v>400</v>
      </c>
      <c r="J133" s="4">
        <v>45439</v>
      </c>
      <c r="K133" s="4">
        <v>45457.840753275465</v>
      </c>
      <c r="L133" s="26">
        <v>52290</v>
      </c>
      <c r="M133" s="26">
        <v>52290</v>
      </c>
      <c r="N133" s="15" t="s">
        <v>512</v>
      </c>
      <c r="O133" s="15" t="s">
        <v>483</v>
      </c>
      <c r="P133" s="28">
        <v>52290</v>
      </c>
      <c r="Q133" s="28">
        <v>52290</v>
      </c>
      <c r="R133" s="28"/>
      <c r="S133" s="28">
        <v>0</v>
      </c>
      <c r="T133" s="28"/>
      <c r="U133" s="28"/>
      <c r="V133" s="28">
        <v>52290</v>
      </c>
      <c r="W133" s="28">
        <v>52290</v>
      </c>
      <c r="X133" s="15">
        <v>1222469894</v>
      </c>
      <c r="Y133" s="28">
        <v>0</v>
      </c>
      <c r="Z133" s="15"/>
      <c r="AA133" s="15"/>
      <c r="AB133" s="15"/>
      <c r="AC133" s="31">
        <v>45443</v>
      </c>
    </row>
    <row r="134" spans="1:29" x14ac:dyDescent="0.35">
      <c r="A134" s="16">
        <v>891409390</v>
      </c>
      <c r="B134" s="17" t="s">
        <v>269</v>
      </c>
      <c r="C134" s="3">
        <f t="shared" si="3"/>
        <v>2024</v>
      </c>
      <c r="D134" s="3" t="s">
        <v>4</v>
      </c>
      <c r="E134" s="3" t="s">
        <v>151</v>
      </c>
      <c r="F134" s="3" t="s">
        <v>12</v>
      </c>
      <c r="G134" s="3">
        <v>253289</v>
      </c>
      <c r="H134" s="3" t="s">
        <v>151</v>
      </c>
      <c r="I134" s="5" t="s">
        <v>401</v>
      </c>
      <c r="J134" s="4">
        <v>45439</v>
      </c>
      <c r="K134" s="4">
        <v>45457.840753275465</v>
      </c>
      <c r="L134" s="26">
        <v>52290</v>
      </c>
      <c r="M134" s="26">
        <v>52290</v>
      </c>
      <c r="N134" s="15" t="s">
        <v>512</v>
      </c>
      <c r="O134" s="15" t="s">
        <v>483</v>
      </c>
      <c r="P134" s="28">
        <v>52290</v>
      </c>
      <c r="Q134" s="28">
        <v>52290</v>
      </c>
      <c r="R134" s="28"/>
      <c r="S134" s="28">
        <v>0</v>
      </c>
      <c r="T134" s="28"/>
      <c r="U134" s="28"/>
      <c r="V134" s="28">
        <v>52290</v>
      </c>
      <c r="W134" s="28">
        <v>52290</v>
      </c>
      <c r="X134" s="15">
        <v>1222469893</v>
      </c>
      <c r="Y134" s="28">
        <v>0</v>
      </c>
      <c r="Z134" s="15"/>
      <c r="AA134" s="15"/>
      <c r="AB134" s="15"/>
      <c r="AC134" s="31">
        <v>45443</v>
      </c>
    </row>
    <row r="135" spans="1:29" x14ac:dyDescent="0.35">
      <c r="A135" s="16">
        <v>891409390</v>
      </c>
      <c r="B135" s="17" t="s">
        <v>269</v>
      </c>
      <c r="C135" s="3">
        <f t="shared" si="3"/>
        <v>2024</v>
      </c>
      <c r="D135" s="3" t="s">
        <v>4</v>
      </c>
      <c r="E135" s="3" t="s">
        <v>152</v>
      </c>
      <c r="F135" s="3" t="s">
        <v>12</v>
      </c>
      <c r="G135" s="3">
        <v>253480</v>
      </c>
      <c r="H135" s="3" t="s">
        <v>152</v>
      </c>
      <c r="I135" s="5" t="s">
        <v>402</v>
      </c>
      <c r="J135" s="4">
        <v>45441</v>
      </c>
      <c r="K135" s="4">
        <v>45457.840753275465</v>
      </c>
      <c r="L135" s="26">
        <v>556616</v>
      </c>
      <c r="M135" s="26">
        <v>556616</v>
      </c>
      <c r="N135" s="15" t="s">
        <v>512</v>
      </c>
      <c r="O135" s="15" t="s">
        <v>483</v>
      </c>
      <c r="P135" s="28">
        <v>556616</v>
      </c>
      <c r="Q135" s="28">
        <v>556616</v>
      </c>
      <c r="R135" s="28"/>
      <c r="S135" s="28">
        <v>0</v>
      </c>
      <c r="T135" s="28"/>
      <c r="U135" s="28"/>
      <c r="V135" s="28">
        <v>545484</v>
      </c>
      <c r="W135" s="28">
        <v>545484</v>
      </c>
      <c r="X135" s="15">
        <v>1222469777</v>
      </c>
      <c r="Y135" s="28">
        <v>0</v>
      </c>
      <c r="Z135" s="15"/>
      <c r="AA135" s="15"/>
      <c r="AB135" s="15"/>
      <c r="AC135" s="31">
        <v>45443</v>
      </c>
    </row>
    <row r="136" spans="1:29" x14ac:dyDescent="0.35">
      <c r="A136" s="16">
        <v>891409390</v>
      </c>
      <c r="B136" s="17" t="s">
        <v>269</v>
      </c>
      <c r="C136" s="3">
        <f t="shared" si="3"/>
        <v>2024</v>
      </c>
      <c r="D136" s="3" t="s">
        <v>4</v>
      </c>
      <c r="E136" s="3" t="s">
        <v>153</v>
      </c>
      <c r="F136" s="3" t="s">
        <v>12</v>
      </c>
      <c r="G136" s="3">
        <v>253484</v>
      </c>
      <c r="H136" s="3" t="s">
        <v>153</v>
      </c>
      <c r="I136" s="5" t="s">
        <v>403</v>
      </c>
      <c r="J136" s="4">
        <v>45441</v>
      </c>
      <c r="K136" s="4">
        <v>45457.840753275465</v>
      </c>
      <c r="L136" s="26">
        <v>52290</v>
      </c>
      <c r="M136" s="26">
        <v>52290</v>
      </c>
      <c r="N136" s="15" t="s">
        <v>512</v>
      </c>
      <c r="O136" s="15" t="s">
        <v>483</v>
      </c>
      <c r="P136" s="28">
        <v>52290</v>
      </c>
      <c r="Q136" s="28">
        <v>52290</v>
      </c>
      <c r="R136" s="28"/>
      <c r="S136" s="28">
        <v>0</v>
      </c>
      <c r="T136" s="28"/>
      <c r="U136" s="28"/>
      <c r="V136" s="28">
        <v>52290</v>
      </c>
      <c r="W136" s="28">
        <v>52290</v>
      </c>
      <c r="X136" s="15">
        <v>1222469892</v>
      </c>
      <c r="Y136" s="28">
        <v>0</v>
      </c>
      <c r="Z136" s="15"/>
      <c r="AA136" s="15"/>
      <c r="AB136" s="15"/>
      <c r="AC136" s="31">
        <v>45443</v>
      </c>
    </row>
    <row r="137" spans="1:29" x14ac:dyDescent="0.35">
      <c r="A137" s="16">
        <v>891409390</v>
      </c>
      <c r="B137" s="17" t="s">
        <v>269</v>
      </c>
      <c r="C137" s="3">
        <f t="shared" si="3"/>
        <v>2024</v>
      </c>
      <c r="D137" s="3" t="s">
        <v>4</v>
      </c>
      <c r="E137" s="3" t="s">
        <v>154</v>
      </c>
      <c r="F137" s="3" t="s">
        <v>12</v>
      </c>
      <c r="G137" s="3">
        <v>253517</v>
      </c>
      <c r="H137" s="3" t="s">
        <v>154</v>
      </c>
      <c r="I137" s="5" t="s">
        <v>404</v>
      </c>
      <c r="J137" s="4">
        <v>45441</v>
      </c>
      <c r="K137" s="4">
        <v>45457.840753275465</v>
      </c>
      <c r="L137" s="26">
        <v>52290</v>
      </c>
      <c r="M137" s="26">
        <v>52290</v>
      </c>
      <c r="N137" s="15" t="s">
        <v>512</v>
      </c>
      <c r="O137" s="15" t="s">
        <v>483</v>
      </c>
      <c r="P137" s="28">
        <v>52290</v>
      </c>
      <c r="Q137" s="28">
        <v>52290</v>
      </c>
      <c r="R137" s="28"/>
      <c r="S137" s="28">
        <v>0</v>
      </c>
      <c r="T137" s="28"/>
      <c r="U137" s="28"/>
      <c r="V137" s="28">
        <v>52290</v>
      </c>
      <c r="W137" s="28">
        <v>52290</v>
      </c>
      <c r="X137" s="15">
        <v>1222469891</v>
      </c>
      <c r="Y137" s="28">
        <v>0</v>
      </c>
      <c r="Z137" s="15"/>
      <c r="AA137" s="15"/>
      <c r="AB137" s="15"/>
      <c r="AC137" s="31">
        <v>45443</v>
      </c>
    </row>
    <row r="138" spans="1:29" x14ac:dyDescent="0.35">
      <c r="A138" s="16">
        <v>891409390</v>
      </c>
      <c r="B138" s="17" t="s">
        <v>269</v>
      </c>
      <c r="C138" s="3">
        <f t="shared" si="3"/>
        <v>2024</v>
      </c>
      <c r="D138" s="3" t="s">
        <v>4</v>
      </c>
      <c r="E138" s="3" t="s">
        <v>155</v>
      </c>
      <c r="F138" s="3" t="s">
        <v>12</v>
      </c>
      <c r="G138" s="3">
        <v>253653</v>
      </c>
      <c r="H138" s="3" t="s">
        <v>155</v>
      </c>
      <c r="I138" s="5" t="s">
        <v>405</v>
      </c>
      <c r="J138" s="4">
        <v>45442</v>
      </c>
      <c r="K138" s="4">
        <v>45457.840753275465</v>
      </c>
      <c r="L138" s="26">
        <v>52290</v>
      </c>
      <c r="M138" s="26">
        <v>52290</v>
      </c>
      <c r="N138" s="15" t="s">
        <v>512</v>
      </c>
      <c r="O138" s="15" t="s">
        <v>483</v>
      </c>
      <c r="P138" s="28">
        <v>52290</v>
      </c>
      <c r="Q138" s="28">
        <v>52290</v>
      </c>
      <c r="R138" s="28"/>
      <c r="S138" s="28">
        <v>0</v>
      </c>
      <c r="T138" s="28"/>
      <c r="U138" s="28"/>
      <c r="V138" s="28">
        <v>52290</v>
      </c>
      <c r="W138" s="28">
        <v>52290</v>
      </c>
      <c r="X138" s="15">
        <v>1222469887</v>
      </c>
      <c r="Y138" s="28">
        <v>0</v>
      </c>
      <c r="Z138" s="15"/>
      <c r="AA138" s="15"/>
      <c r="AB138" s="15"/>
      <c r="AC138" s="31">
        <v>45443</v>
      </c>
    </row>
    <row r="139" spans="1:29" x14ac:dyDescent="0.35">
      <c r="A139" s="16">
        <v>891409390</v>
      </c>
      <c r="B139" s="17" t="s">
        <v>269</v>
      </c>
      <c r="C139" s="3">
        <f t="shared" si="3"/>
        <v>2024</v>
      </c>
      <c r="D139" s="3" t="s">
        <v>4</v>
      </c>
      <c r="E139" s="3" t="s">
        <v>156</v>
      </c>
      <c r="F139" s="3" t="s">
        <v>12</v>
      </c>
      <c r="G139" s="3">
        <v>253750</v>
      </c>
      <c r="H139" s="3" t="s">
        <v>156</v>
      </c>
      <c r="I139" s="5" t="s">
        <v>406</v>
      </c>
      <c r="J139" s="4">
        <v>45443</v>
      </c>
      <c r="K139" s="4">
        <v>45457.840753275465</v>
      </c>
      <c r="L139" s="26">
        <v>205069</v>
      </c>
      <c r="M139" s="26">
        <v>205069</v>
      </c>
      <c r="N139" s="15" t="s">
        <v>512</v>
      </c>
      <c r="O139" s="15" t="s">
        <v>483</v>
      </c>
      <c r="P139" s="28">
        <v>205069</v>
      </c>
      <c r="Q139" s="28">
        <v>205069</v>
      </c>
      <c r="R139" s="28"/>
      <c r="S139" s="28">
        <v>0</v>
      </c>
      <c r="T139" s="28"/>
      <c r="U139" s="28"/>
      <c r="V139" s="28">
        <v>200968</v>
      </c>
      <c r="W139" s="28">
        <v>200968</v>
      </c>
      <c r="X139" s="15">
        <v>1222469789</v>
      </c>
      <c r="Y139" s="28">
        <v>0</v>
      </c>
      <c r="Z139" s="15"/>
      <c r="AA139" s="15"/>
      <c r="AB139" s="15"/>
      <c r="AC139" s="31">
        <v>45443</v>
      </c>
    </row>
    <row r="140" spans="1:29" x14ac:dyDescent="0.35">
      <c r="A140" s="16">
        <v>891409390</v>
      </c>
      <c r="B140" s="17" t="s">
        <v>269</v>
      </c>
      <c r="C140" s="3">
        <f t="shared" si="3"/>
        <v>2024</v>
      </c>
      <c r="D140" s="3" t="s">
        <v>4</v>
      </c>
      <c r="E140" s="3" t="s">
        <v>157</v>
      </c>
      <c r="F140" s="3" t="s">
        <v>12</v>
      </c>
      <c r="G140" s="3">
        <v>253757</v>
      </c>
      <c r="H140" s="3" t="s">
        <v>157</v>
      </c>
      <c r="I140" s="5" t="s">
        <v>407</v>
      </c>
      <c r="J140" s="4">
        <v>45443</v>
      </c>
      <c r="K140" s="4">
        <v>45457.840753275465</v>
      </c>
      <c r="L140" s="26">
        <v>52290</v>
      </c>
      <c r="M140" s="26">
        <v>52290</v>
      </c>
      <c r="N140" s="15" t="s">
        <v>512</v>
      </c>
      <c r="O140" s="15" t="s">
        <v>483</v>
      </c>
      <c r="P140" s="28">
        <v>52290</v>
      </c>
      <c r="Q140" s="28">
        <v>52290</v>
      </c>
      <c r="R140" s="28"/>
      <c r="S140" s="28">
        <v>0</v>
      </c>
      <c r="T140" s="28"/>
      <c r="U140" s="28"/>
      <c r="V140" s="28">
        <v>52290</v>
      </c>
      <c r="W140" s="28">
        <v>52290</v>
      </c>
      <c r="X140" s="15">
        <v>1222469886</v>
      </c>
      <c r="Y140" s="28">
        <v>0</v>
      </c>
      <c r="Z140" s="15"/>
      <c r="AA140" s="15"/>
      <c r="AB140" s="15"/>
      <c r="AC140" s="31">
        <v>45443</v>
      </c>
    </row>
    <row r="141" spans="1:29" x14ac:dyDescent="0.35">
      <c r="A141" s="16">
        <v>891409390</v>
      </c>
      <c r="B141" s="17" t="s">
        <v>269</v>
      </c>
      <c r="C141" s="3">
        <f t="shared" si="3"/>
        <v>2024</v>
      </c>
      <c r="D141" s="3" t="s">
        <v>4</v>
      </c>
      <c r="E141" s="3" t="s">
        <v>158</v>
      </c>
      <c r="F141" s="3" t="s">
        <v>21</v>
      </c>
      <c r="G141" s="3">
        <v>242115</v>
      </c>
      <c r="H141" s="3" t="s">
        <v>158</v>
      </c>
      <c r="I141" s="5" t="s">
        <v>408</v>
      </c>
      <c r="J141" s="4">
        <v>45420</v>
      </c>
      <c r="K141" s="4">
        <v>45427.698618055554</v>
      </c>
      <c r="L141" s="26">
        <v>52290</v>
      </c>
      <c r="M141" s="26">
        <v>52290</v>
      </c>
      <c r="N141" s="15" t="s">
        <v>512</v>
      </c>
      <c r="O141" s="15" t="s">
        <v>483</v>
      </c>
      <c r="P141" s="28">
        <v>52290</v>
      </c>
      <c r="Q141" s="28">
        <v>52290</v>
      </c>
      <c r="R141" s="28"/>
      <c r="S141" s="28">
        <v>0</v>
      </c>
      <c r="T141" s="28"/>
      <c r="U141" s="28"/>
      <c r="V141" s="28">
        <v>52290</v>
      </c>
      <c r="W141" s="28">
        <v>52290</v>
      </c>
      <c r="X141" s="15">
        <v>1222465427</v>
      </c>
      <c r="Y141" s="28">
        <v>0</v>
      </c>
      <c r="Z141" s="15"/>
      <c r="AA141" s="15"/>
      <c r="AB141" s="15"/>
      <c r="AC141" s="31">
        <v>45443</v>
      </c>
    </row>
    <row r="142" spans="1:29" x14ac:dyDescent="0.35">
      <c r="A142" s="16">
        <v>891409390</v>
      </c>
      <c r="B142" s="17" t="s">
        <v>269</v>
      </c>
      <c r="C142" s="3">
        <f t="shared" si="3"/>
        <v>2024</v>
      </c>
      <c r="D142" s="3" t="s">
        <v>4</v>
      </c>
      <c r="E142" s="3" t="s">
        <v>159</v>
      </c>
      <c r="F142" s="3" t="s">
        <v>21</v>
      </c>
      <c r="G142" s="3">
        <v>242213</v>
      </c>
      <c r="H142" s="3" t="s">
        <v>159</v>
      </c>
      <c r="I142" s="5" t="s">
        <v>409</v>
      </c>
      <c r="J142" s="4">
        <v>45425</v>
      </c>
      <c r="K142" s="4">
        <v>45427.698618055554</v>
      </c>
      <c r="L142" s="26">
        <v>159444</v>
      </c>
      <c r="M142" s="26">
        <v>159444</v>
      </c>
      <c r="N142" s="15" t="s">
        <v>512</v>
      </c>
      <c r="O142" s="15" t="s">
        <v>483</v>
      </c>
      <c r="P142" s="28">
        <v>159444</v>
      </c>
      <c r="Q142" s="28">
        <v>159444</v>
      </c>
      <c r="R142" s="28"/>
      <c r="S142" s="28">
        <v>0</v>
      </c>
      <c r="T142" s="28"/>
      <c r="U142" s="28"/>
      <c r="V142" s="28">
        <v>159444</v>
      </c>
      <c r="W142" s="28">
        <v>159444</v>
      </c>
      <c r="X142" s="15">
        <v>1222465436</v>
      </c>
      <c r="Y142" s="28">
        <v>0</v>
      </c>
      <c r="Z142" s="15"/>
      <c r="AA142" s="15"/>
      <c r="AB142" s="15"/>
      <c r="AC142" s="31">
        <v>45443</v>
      </c>
    </row>
    <row r="143" spans="1:29" x14ac:dyDescent="0.35">
      <c r="A143" s="16">
        <v>891409390</v>
      </c>
      <c r="B143" s="17" t="s">
        <v>269</v>
      </c>
      <c r="C143" s="3">
        <f t="shared" si="3"/>
        <v>2024</v>
      </c>
      <c r="D143" s="3" t="s">
        <v>4</v>
      </c>
      <c r="E143" s="3" t="s">
        <v>160</v>
      </c>
      <c r="F143" s="3" t="s">
        <v>21</v>
      </c>
      <c r="G143" s="3">
        <v>242368</v>
      </c>
      <c r="H143" s="3" t="s">
        <v>160</v>
      </c>
      <c r="I143" s="5" t="s">
        <v>410</v>
      </c>
      <c r="J143" s="4">
        <v>45430</v>
      </c>
      <c r="K143" s="4">
        <v>45457.840753275465</v>
      </c>
      <c r="L143" s="26">
        <v>127830</v>
      </c>
      <c r="M143" s="26">
        <v>127830</v>
      </c>
      <c r="N143" s="15" t="s">
        <v>512</v>
      </c>
      <c r="O143" s="15" t="s">
        <v>483</v>
      </c>
      <c r="P143" s="28">
        <v>127830</v>
      </c>
      <c r="Q143" s="28">
        <v>127830</v>
      </c>
      <c r="R143" s="28"/>
      <c r="S143" s="28">
        <v>0</v>
      </c>
      <c r="T143" s="28"/>
      <c r="U143" s="28"/>
      <c r="V143" s="28">
        <v>127830</v>
      </c>
      <c r="W143" s="28">
        <v>127830</v>
      </c>
      <c r="X143" s="15">
        <v>1222469794</v>
      </c>
      <c r="Y143" s="28">
        <v>0</v>
      </c>
      <c r="Z143" s="15"/>
      <c r="AA143" s="15"/>
      <c r="AB143" s="15"/>
      <c r="AC143" s="31">
        <v>45443</v>
      </c>
    </row>
    <row r="144" spans="1:29" x14ac:dyDescent="0.35">
      <c r="A144" s="16">
        <v>891409390</v>
      </c>
      <c r="B144" s="17" t="s">
        <v>269</v>
      </c>
      <c r="C144" s="3">
        <f t="shared" si="3"/>
        <v>2024</v>
      </c>
      <c r="D144" s="3" t="s">
        <v>4</v>
      </c>
      <c r="E144" s="3" t="s">
        <v>161</v>
      </c>
      <c r="F144" s="3" t="s">
        <v>21</v>
      </c>
      <c r="G144" s="3">
        <v>242503</v>
      </c>
      <c r="H144" s="3" t="s">
        <v>161</v>
      </c>
      <c r="I144" s="5" t="s">
        <v>411</v>
      </c>
      <c r="J144" s="4">
        <v>45434</v>
      </c>
      <c r="K144" s="4">
        <v>45457.78776334491</v>
      </c>
      <c r="L144" s="26">
        <v>116454</v>
      </c>
      <c r="M144" s="26">
        <v>103062</v>
      </c>
      <c r="N144" s="15" t="s">
        <v>512</v>
      </c>
      <c r="O144" s="15" t="s">
        <v>483</v>
      </c>
      <c r="P144" s="28">
        <v>116454</v>
      </c>
      <c r="Q144" s="28">
        <v>116454</v>
      </c>
      <c r="R144" s="28"/>
      <c r="S144" s="28">
        <v>0</v>
      </c>
      <c r="T144" s="28"/>
      <c r="U144" s="28"/>
      <c r="V144" s="28">
        <v>103062</v>
      </c>
      <c r="W144" s="28">
        <v>0</v>
      </c>
      <c r="X144" s="15"/>
      <c r="Y144" s="28">
        <v>0</v>
      </c>
      <c r="Z144" s="15"/>
      <c r="AA144" s="15"/>
      <c r="AB144" s="15"/>
      <c r="AC144" s="31">
        <v>45443</v>
      </c>
    </row>
    <row r="145" spans="1:29" x14ac:dyDescent="0.35">
      <c r="A145" s="16">
        <v>891409390</v>
      </c>
      <c r="B145" s="17" t="s">
        <v>269</v>
      </c>
      <c r="C145" s="3">
        <f t="shared" si="3"/>
        <v>2024</v>
      </c>
      <c r="D145" s="3" t="s">
        <v>4</v>
      </c>
      <c r="E145" s="3" t="s">
        <v>236</v>
      </c>
      <c r="F145" s="3" t="s">
        <v>31</v>
      </c>
      <c r="G145" s="3">
        <v>2522</v>
      </c>
      <c r="H145" s="3" t="s">
        <v>162</v>
      </c>
      <c r="I145" s="5" t="s">
        <v>412</v>
      </c>
      <c r="J145" s="4">
        <v>45414</v>
      </c>
      <c r="K145" s="4">
        <v>45421.600632905094</v>
      </c>
      <c r="L145" s="26">
        <v>52290</v>
      </c>
      <c r="M145" s="26">
        <v>52290</v>
      </c>
      <c r="N145" s="15" t="s">
        <v>512</v>
      </c>
      <c r="O145" s="15" t="s">
        <v>483</v>
      </c>
      <c r="P145" s="28">
        <v>52290</v>
      </c>
      <c r="Q145" s="28">
        <v>52290</v>
      </c>
      <c r="R145" s="28"/>
      <c r="S145" s="28">
        <v>0</v>
      </c>
      <c r="T145" s="28"/>
      <c r="U145" s="28"/>
      <c r="V145" s="28">
        <v>52290</v>
      </c>
      <c r="W145" s="28">
        <v>52290</v>
      </c>
      <c r="X145" s="15">
        <v>1222465431</v>
      </c>
      <c r="Y145" s="28">
        <v>0</v>
      </c>
      <c r="Z145" s="15"/>
      <c r="AA145" s="15"/>
      <c r="AB145" s="15"/>
      <c r="AC145" s="31">
        <v>45443</v>
      </c>
    </row>
    <row r="146" spans="1:29" x14ac:dyDescent="0.35">
      <c r="A146" s="16">
        <v>891409390</v>
      </c>
      <c r="B146" s="17" t="s">
        <v>269</v>
      </c>
      <c r="C146" s="3">
        <f t="shared" si="3"/>
        <v>2024</v>
      </c>
      <c r="D146" s="3" t="s">
        <v>4</v>
      </c>
      <c r="E146" s="3" t="s">
        <v>237</v>
      </c>
      <c r="F146" s="3" t="s">
        <v>31</v>
      </c>
      <c r="G146" s="3">
        <v>2526</v>
      </c>
      <c r="H146" s="3" t="s">
        <v>163</v>
      </c>
      <c r="I146" s="5" t="s">
        <v>413</v>
      </c>
      <c r="J146" s="4">
        <v>45414</v>
      </c>
      <c r="K146" s="4">
        <v>45421.600632905094</v>
      </c>
      <c r="L146" s="26">
        <v>17676</v>
      </c>
      <c r="M146" s="26">
        <v>17676</v>
      </c>
      <c r="N146" s="15" t="s">
        <v>512</v>
      </c>
      <c r="O146" s="15" t="s">
        <v>483</v>
      </c>
      <c r="P146" s="28">
        <v>17676</v>
      </c>
      <c r="Q146" s="28">
        <v>17676</v>
      </c>
      <c r="R146" s="28"/>
      <c r="S146" s="28">
        <v>0</v>
      </c>
      <c r="T146" s="28"/>
      <c r="U146" s="28"/>
      <c r="V146" s="28">
        <v>17676</v>
      </c>
      <c r="W146" s="28">
        <v>17676</v>
      </c>
      <c r="X146" s="15">
        <v>1222464706</v>
      </c>
      <c r="Y146" s="28">
        <v>0</v>
      </c>
      <c r="Z146" s="15"/>
      <c r="AA146" s="15"/>
      <c r="AB146" s="15"/>
      <c r="AC146" s="31">
        <v>45443</v>
      </c>
    </row>
    <row r="147" spans="1:29" x14ac:dyDescent="0.35">
      <c r="A147" s="16">
        <v>891409390</v>
      </c>
      <c r="B147" s="17" t="s">
        <v>269</v>
      </c>
      <c r="C147" s="3">
        <f t="shared" si="3"/>
        <v>2024</v>
      </c>
      <c r="D147" s="3" t="s">
        <v>4</v>
      </c>
      <c r="E147" s="3" t="s">
        <v>238</v>
      </c>
      <c r="F147" s="3" t="s">
        <v>31</v>
      </c>
      <c r="G147" s="3">
        <v>2535</v>
      </c>
      <c r="H147" s="3" t="s">
        <v>164</v>
      </c>
      <c r="I147" s="5" t="s">
        <v>414</v>
      </c>
      <c r="J147" s="4">
        <v>45414</v>
      </c>
      <c r="K147" s="4">
        <v>45421.600632905094</v>
      </c>
      <c r="L147" s="26">
        <v>27804</v>
      </c>
      <c r="M147" s="26">
        <v>27804</v>
      </c>
      <c r="N147" s="15" t="s">
        <v>512</v>
      </c>
      <c r="O147" s="15" t="s">
        <v>483</v>
      </c>
      <c r="P147" s="28">
        <v>27804</v>
      </c>
      <c r="Q147" s="28">
        <v>27804</v>
      </c>
      <c r="R147" s="28"/>
      <c r="S147" s="28">
        <v>0</v>
      </c>
      <c r="T147" s="28"/>
      <c r="U147" s="28"/>
      <c r="V147" s="28">
        <v>27804</v>
      </c>
      <c r="W147" s="28">
        <v>27804</v>
      </c>
      <c r="X147" s="15">
        <v>1222464710</v>
      </c>
      <c r="Y147" s="28">
        <v>0</v>
      </c>
      <c r="Z147" s="15"/>
      <c r="AA147" s="15"/>
      <c r="AB147" s="15"/>
      <c r="AC147" s="31">
        <v>45443</v>
      </c>
    </row>
    <row r="148" spans="1:29" x14ac:dyDescent="0.35">
      <c r="A148" s="16">
        <v>891409390</v>
      </c>
      <c r="B148" s="17" t="s">
        <v>269</v>
      </c>
      <c r="C148" s="3">
        <f t="shared" si="3"/>
        <v>2024</v>
      </c>
      <c r="D148" s="3" t="s">
        <v>4</v>
      </c>
      <c r="E148" s="3" t="s">
        <v>239</v>
      </c>
      <c r="F148" s="3" t="s">
        <v>31</v>
      </c>
      <c r="G148" s="3">
        <v>2554</v>
      </c>
      <c r="H148" s="3" t="s">
        <v>165</v>
      </c>
      <c r="I148" s="5" t="s">
        <v>415</v>
      </c>
      <c r="J148" s="4">
        <v>45416</v>
      </c>
      <c r="K148" s="4">
        <v>45421.600384062498</v>
      </c>
      <c r="L148" s="26">
        <v>17676</v>
      </c>
      <c r="M148" s="26">
        <v>13176</v>
      </c>
      <c r="N148" s="15" t="s">
        <v>512</v>
      </c>
      <c r="O148" s="15" t="s">
        <v>483</v>
      </c>
      <c r="P148" s="28">
        <v>17676</v>
      </c>
      <c r="Q148" s="28">
        <v>17676</v>
      </c>
      <c r="R148" s="28"/>
      <c r="S148" s="28">
        <v>0</v>
      </c>
      <c r="T148" s="28"/>
      <c r="U148" s="28"/>
      <c r="V148" s="28">
        <v>13176</v>
      </c>
      <c r="W148" s="28">
        <v>13176</v>
      </c>
      <c r="X148" s="15">
        <v>1222464705</v>
      </c>
      <c r="Y148" s="28">
        <v>0</v>
      </c>
      <c r="Z148" s="15"/>
      <c r="AA148" s="15"/>
      <c r="AB148" s="15"/>
      <c r="AC148" s="31">
        <v>45443</v>
      </c>
    </row>
    <row r="149" spans="1:29" x14ac:dyDescent="0.35">
      <c r="A149" s="16">
        <v>891409390</v>
      </c>
      <c r="B149" s="17" t="s">
        <v>269</v>
      </c>
      <c r="C149" s="3">
        <f t="shared" si="3"/>
        <v>2024</v>
      </c>
      <c r="D149" s="3" t="s">
        <v>4</v>
      </c>
      <c r="E149" s="3" t="s">
        <v>240</v>
      </c>
      <c r="F149" s="3" t="s">
        <v>31</v>
      </c>
      <c r="G149" s="3">
        <v>2614</v>
      </c>
      <c r="H149" s="3" t="s">
        <v>166</v>
      </c>
      <c r="I149" s="5" t="s">
        <v>416</v>
      </c>
      <c r="J149" s="4">
        <v>45421</v>
      </c>
      <c r="K149" s="4">
        <v>45427.698618055554</v>
      </c>
      <c r="L149" s="26">
        <v>51540</v>
      </c>
      <c r="M149" s="26">
        <v>51540</v>
      </c>
      <c r="N149" s="15" t="s">
        <v>512</v>
      </c>
      <c r="O149" s="15" t="s">
        <v>483</v>
      </c>
      <c r="P149" s="28">
        <v>51540</v>
      </c>
      <c r="Q149" s="28">
        <v>51540</v>
      </c>
      <c r="R149" s="28"/>
      <c r="S149" s="28">
        <v>0</v>
      </c>
      <c r="T149" s="28"/>
      <c r="U149" s="28"/>
      <c r="V149" s="28">
        <v>51540</v>
      </c>
      <c r="W149" s="28">
        <v>51540</v>
      </c>
      <c r="X149" s="15">
        <v>1222465417</v>
      </c>
      <c r="Y149" s="28">
        <v>0</v>
      </c>
      <c r="Z149" s="15"/>
      <c r="AA149" s="15"/>
      <c r="AB149" s="15"/>
      <c r="AC149" s="31">
        <v>45443</v>
      </c>
    </row>
    <row r="150" spans="1:29" x14ac:dyDescent="0.35">
      <c r="A150" s="16">
        <v>891409390</v>
      </c>
      <c r="B150" s="17" t="s">
        <v>269</v>
      </c>
      <c r="C150" s="3">
        <f t="shared" si="3"/>
        <v>2024</v>
      </c>
      <c r="D150" s="3" t="s">
        <v>4</v>
      </c>
      <c r="E150" s="3" t="s">
        <v>241</v>
      </c>
      <c r="F150" s="3" t="s">
        <v>31</v>
      </c>
      <c r="G150" s="3">
        <v>2615</v>
      </c>
      <c r="H150" s="3" t="s">
        <v>167</v>
      </c>
      <c r="I150" s="5" t="s">
        <v>417</v>
      </c>
      <c r="J150" s="4">
        <v>45421</v>
      </c>
      <c r="K150" s="4">
        <v>45427.698618055554</v>
      </c>
      <c r="L150" s="26">
        <v>52290</v>
      </c>
      <c r="M150" s="26">
        <v>52290</v>
      </c>
      <c r="N150" s="15" t="s">
        <v>512</v>
      </c>
      <c r="O150" s="15" t="s">
        <v>483</v>
      </c>
      <c r="P150" s="28">
        <v>52290</v>
      </c>
      <c r="Q150" s="28">
        <v>52290</v>
      </c>
      <c r="R150" s="28"/>
      <c r="S150" s="28">
        <v>0</v>
      </c>
      <c r="T150" s="28"/>
      <c r="U150" s="28"/>
      <c r="V150" s="28">
        <v>52290</v>
      </c>
      <c r="W150" s="28">
        <v>52290</v>
      </c>
      <c r="X150" s="15">
        <v>1222465426</v>
      </c>
      <c r="Y150" s="28">
        <v>0</v>
      </c>
      <c r="Z150" s="15"/>
      <c r="AA150" s="15"/>
      <c r="AB150" s="15"/>
      <c r="AC150" s="31">
        <v>45443</v>
      </c>
    </row>
    <row r="151" spans="1:29" x14ac:dyDescent="0.35">
      <c r="A151" s="16">
        <v>891409390</v>
      </c>
      <c r="B151" s="17" t="s">
        <v>269</v>
      </c>
      <c r="C151" s="3">
        <f t="shared" si="3"/>
        <v>2024</v>
      </c>
      <c r="D151" s="3" t="s">
        <v>4</v>
      </c>
      <c r="E151" s="3" t="s">
        <v>242</v>
      </c>
      <c r="F151" s="3" t="s">
        <v>31</v>
      </c>
      <c r="G151" s="3">
        <v>2618</v>
      </c>
      <c r="H151" s="3" t="s">
        <v>168</v>
      </c>
      <c r="I151" s="5" t="s">
        <v>418</v>
      </c>
      <c r="J151" s="4">
        <v>45421</v>
      </c>
      <c r="K151" s="4">
        <v>45427.698618055554</v>
      </c>
      <c r="L151" s="26">
        <v>71292</v>
      </c>
      <c r="M151" s="26">
        <v>71292</v>
      </c>
      <c r="N151" s="15" t="s">
        <v>512</v>
      </c>
      <c r="O151" s="15" t="s">
        <v>483</v>
      </c>
      <c r="P151" s="28">
        <v>71292</v>
      </c>
      <c r="Q151" s="28">
        <v>71292</v>
      </c>
      <c r="R151" s="28"/>
      <c r="S151" s="28">
        <v>0</v>
      </c>
      <c r="T151" s="28"/>
      <c r="U151" s="28"/>
      <c r="V151" s="28">
        <v>71292</v>
      </c>
      <c r="W151" s="28">
        <v>71292</v>
      </c>
      <c r="X151" s="15">
        <v>1222465432</v>
      </c>
      <c r="Y151" s="28">
        <v>0</v>
      </c>
      <c r="Z151" s="15"/>
      <c r="AA151" s="15"/>
      <c r="AB151" s="15"/>
      <c r="AC151" s="31">
        <v>45443</v>
      </c>
    </row>
    <row r="152" spans="1:29" x14ac:dyDescent="0.35">
      <c r="A152" s="16">
        <v>891409390</v>
      </c>
      <c r="B152" s="17" t="s">
        <v>269</v>
      </c>
      <c r="C152" s="3">
        <f t="shared" si="3"/>
        <v>2024</v>
      </c>
      <c r="D152" s="3" t="s">
        <v>4</v>
      </c>
      <c r="E152" s="3" t="s">
        <v>243</v>
      </c>
      <c r="F152" s="3" t="s">
        <v>31</v>
      </c>
      <c r="G152" s="3">
        <v>2622</v>
      </c>
      <c r="H152" s="3" t="s">
        <v>169</v>
      </c>
      <c r="I152" s="5" t="s">
        <v>419</v>
      </c>
      <c r="J152" s="4">
        <v>45422</v>
      </c>
      <c r="K152" s="4">
        <v>45427.698618055554</v>
      </c>
      <c r="L152" s="26">
        <v>33036</v>
      </c>
      <c r="M152" s="26">
        <v>33036</v>
      </c>
      <c r="N152" s="15" t="s">
        <v>512</v>
      </c>
      <c r="O152" s="15" t="s">
        <v>483</v>
      </c>
      <c r="P152" s="28">
        <v>33036</v>
      </c>
      <c r="Q152" s="28">
        <v>33036</v>
      </c>
      <c r="R152" s="28"/>
      <c r="S152" s="28">
        <v>0</v>
      </c>
      <c r="T152" s="28"/>
      <c r="U152" s="28"/>
      <c r="V152" s="28">
        <v>33036</v>
      </c>
      <c r="W152" s="28">
        <v>33036</v>
      </c>
      <c r="X152" s="15">
        <v>1222464711</v>
      </c>
      <c r="Y152" s="28">
        <v>0</v>
      </c>
      <c r="Z152" s="15"/>
      <c r="AA152" s="15"/>
      <c r="AB152" s="15"/>
      <c r="AC152" s="31">
        <v>45443</v>
      </c>
    </row>
    <row r="153" spans="1:29" x14ac:dyDescent="0.35">
      <c r="A153" s="16">
        <v>891409390</v>
      </c>
      <c r="B153" s="17" t="s">
        <v>269</v>
      </c>
      <c r="C153" s="3">
        <f t="shared" si="3"/>
        <v>2024</v>
      </c>
      <c r="D153" s="3" t="s">
        <v>4</v>
      </c>
      <c r="E153" s="3" t="s">
        <v>244</v>
      </c>
      <c r="F153" s="3" t="s">
        <v>31</v>
      </c>
      <c r="G153" s="3">
        <v>2639</v>
      </c>
      <c r="H153" s="3" t="s">
        <v>170</v>
      </c>
      <c r="I153" s="5" t="s">
        <v>420</v>
      </c>
      <c r="J153" s="4">
        <v>45426</v>
      </c>
      <c r="K153" s="4">
        <v>45457.840753275465</v>
      </c>
      <c r="L153" s="26">
        <v>52290</v>
      </c>
      <c r="M153" s="26">
        <v>52290</v>
      </c>
      <c r="N153" s="15" t="s">
        <v>512</v>
      </c>
      <c r="O153" s="15" t="s">
        <v>483</v>
      </c>
      <c r="P153" s="28">
        <v>52290</v>
      </c>
      <c r="Q153" s="28">
        <v>52290</v>
      </c>
      <c r="R153" s="28"/>
      <c r="S153" s="28">
        <v>0</v>
      </c>
      <c r="T153" s="28"/>
      <c r="U153" s="28"/>
      <c r="V153" s="28">
        <v>52290</v>
      </c>
      <c r="W153" s="28">
        <v>52290</v>
      </c>
      <c r="X153" s="15">
        <v>1222469931</v>
      </c>
      <c r="Y153" s="28">
        <v>0</v>
      </c>
      <c r="Z153" s="15"/>
      <c r="AA153" s="15"/>
      <c r="AB153" s="15"/>
      <c r="AC153" s="31">
        <v>45443</v>
      </c>
    </row>
    <row r="154" spans="1:29" x14ac:dyDescent="0.35">
      <c r="A154" s="16">
        <v>891409390</v>
      </c>
      <c r="B154" s="17" t="s">
        <v>269</v>
      </c>
      <c r="C154" s="3">
        <f t="shared" si="3"/>
        <v>2024</v>
      </c>
      <c r="D154" s="3" t="s">
        <v>4</v>
      </c>
      <c r="E154" s="3" t="s">
        <v>245</v>
      </c>
      <c r="F154" s="3" t="s">
        <v>31</v>
      </c>
      <c r="G154" s="3">
        <v>2680</v>
      </c>
      <c r="H154" s="3" t="s">
        <v>171</v>
      </c>
      <c r="I154" s="5" t="s">
        <v>421</v>
      </c>
      <c r="J154" s="4">
        <v>45427</v>
      </c>
      <c r="K154" s="4">
        <v>45457.840753275465</v>
      </c>
      <c r="L154" s="26">
        <v>17676</v>
      </c>
      <c r="M154" s="26">
        <v>17676</v>
      </c>
      <c r="N154" s="15" t="s">
        <v>512</v>
      </c>
      <c r="O154" s="15" t="s">
        <v>483</v>
      </c>
      <c r="P154" s="28">
        <v>17676</v>
      </c>
      <c r="Q154" s="28">
        <v>17676</v>
      </c>
      <c r="R154" s="28"/>
      <c r="S154" s="28">
        <v>0</v>
      </c>
      <c r="T154" s="28"/>
      <c r="U154" s="28"/>
      <c r="V154" s="28">
        <v>17676</v>
      </c>
      <c r="W154" s="28">
        <v>17676</v>
      </c>
      <c r="X154" s="15">
        <v>1222469978</v>
      </c>
      <c r="Y154" s="28">
        <v>0</v>
      </c>
      <c r="Z154" s="15"/>
      <c r="AA154" s="15"/>
      <c r="AB154" s="15"/>
      <c r="AC154" s="31">
        <v>45443</v>
      </c>
    </row>
    <row r="155" spans="1:29" x14ac:dyDescent="0.35">
      <c r="A155" s="16">
        <v>891409390</v>
      </c>
      <c r="B155" s="17" t="s">
        <v>269</v>
      </c>
      <c r="C155" s="3">
        <f t="shared" si="3"/>
        <v>2024</v>
      </c>
      <c r="D155" s="3" t="s">
        <v>4</v>
      </c>
      <c r="E155" s="3" t="s">
        <v>246</v>
      </c>
      <c r="F155" s="3" t="s">
        <v>31</v>
      </c>
      <c r="G155" s="3">
        <v>2743</v>
      </c>
      <c r="H155" s="3" t="s">
        <v>172</v>
      </c>
      <c r="I155" s="5" t="s">
        <v>422</v>
      </c>
      <c r="J155" s="4">
        <v>45430</v>
      </c>
      <c r="K155" s="4">
        <v>45457.840753275465</v>
      </c>
      <c r="L155" s="26">
        <v>17676</v>
      </c>
      <c r="M155" s="26">
        <v>17676</v>
      </c>
      <c r="N155" s="15" t="s">
        <v>512</v>
      </c>
      <c r="O155" s="15" t="s">
        <v>483</v>
      </c>
      <c r="P155" s="28">
        <v>17676</v>
      </c>
      <c r="Q155" s="28">
        <v>17676</v>
      </c>
      <c r="R155" s="28"/>
      <c r="S155" s="28">
        <v>0</v>
      </c>
      <c r="T155" s="28"/>
      <c r="U155" s="28"/>
      <c r="V155" s="28">
        <v>17676</v>
      </c>
      <c r="W155" s="28">
        <v>17676</v>
      </c>
      <c r="X155" s="15">
        <v>1222469977</v>
      </c>
      <c r="Y155" s="28">
        <v>0</v>
      </c>
      <c r="Z155" s="15"/>
      <c r="AA155" s="15"/>
      <c r="AB155" s="15"/>
      <c r="AC155" s="31">
        <v>45443</v>
      </c>
    </row>
    <row r="156" spans="1:29" x14ac:dyDescent="0.35">
      <c r="A156" s="16">
        <v>891409390</v>
      </c>
      <c r="B156" s="17" t="s">
        <v>269</v>
      </c>
      <c r="C156" s="3">
        <f t="shared" si="3"/>
        <v>2024</v>
      </c>
      <c r="D156" s="3" t="s">
        <v>4</v>
      </c>
      <c r="E156" s="3" t="s">
        <v>247</v>
      </c>
      <c r="F156" s="3" t="s">
        <v>31</v>
      </c>
      <c r="G156" s="3">
        <v>2773</v>
      </c>
      <c r="H156" s="3" t="s">
        <v>173</v>
      </c>
      <c r="I156" s="5" t="s">
        <v>423</v>
      </c>
      <c r="J156" s="4">
        <v>45432</v>
      </c>
      <c r="K156" s="4">
        <v>45457.78776334491</v>
      </c>
      <c r="L156" s="26">
        <v>52290</v>
      </c>
      <c r="M156" s="26">
        <v>34090</v>
      </c>
      <c r="N156" s="15" t="s">
        <v>512</v>
      </c>
      <c r="O156" s="15" t="s">
        <v>483</v>
      </c>
      <c r="P156" s="28">
        <v>52290</v>
      </c>
      <c r="Q156" s="28">
        <v>52290</v>
      </c>
      <c r="R156" s="28"/>
      <c r="S156" s="28">
        <v>0</v>
      </c>
      <c r="T156" s="28"/>
      <c r="U156" s="28"/>
      <c r="V156" s="28">
        <v>34090</v>
      </c>
      <c r="W156" s="28">
        <v>0</v>
      </c>
      <c r="X156" s="15"/>
      <c r="Y156" s="28">
        <v>0</v>
      </c>
      <c r="Z156" s="15"/>
      <c r="AA156" s="15"/>
      <c r="AB156" s="15"/>
      <c r="AC156" s="31">
        <v>45443</v>
      </c>
    </row>
    <row r="157" spans="1:29" x14ac:dyDescent="0.35">
      <c r="A157" s="16">
        <v>891409390</v>
      </c>
      <c r="B157" s="17" t="s">
        <v>269</v>
      </c>
      <c r="C157" s="3">
        <f t="shared" si="3"/>
        <v>2024</v>
      </c>
      <c r="D157" s="3" t="s">
        <v>4</v>
      </c>
      <c r="E157" s="3" t="s">
        <v>248</v>
      </c>
      <c r="F157" s="3" t="s">
        <v>31</v>
      </c>
      <c r="G157" s="3">
        <v>2787</v>
      </c>
      <c r="H157" s="3" t="s">
        <v>174</v>
      </c>
      <c r="I157" s="5" t="s">
        <v>424</v>
      </c>
      <c r="J157" s="4">
        <v>45433</v>
      </c>
      <c r="K157" s="4">
        <v>45457.840753275465</v>
      </c>
      <c r="L157" s="26">
        <v>33036</v>
      </c>
      <c r="M157" s="26">
        <v>33036</v>
      </c>
      <c r="N157" s="15" t="s">
        <v>512</v>
      </c>
      <c r="O157" s="15" t="s">
        <v>483</v>
      </c>
      <c r="P157" s="28">
        <v>33036</v>
      </c>
      <c r="Q157" s="28">
        <v>33036</v>
      </c>
      <c r="R157" s="28"/>
      <c r="S157" s="28">
        <v>0</v>
      </c>
      <c r="T157" s="28"/>
      <c r="U157" s="28"/>
      <c r="V157" s="28">
        <v>33036</v>
      </c>
      <c r="W157" s="28">
        <v>33036</v>
      </c>
      <c r="X157" s="15">
        <v>1222469969</v>
      </c>
      <c r="Y157" s="28">
        <v>0</v>
      </c>
      <c r="Z157" s="15"/>
      <c r="AA157" s="15"/>
      <c r="AB157" s="15"/>
      <c r="AC157" s="31">
        <v>45443</v>
      </c>
    </row>
    <row r="158" spans="1:29" x14ac:dyDescent="0.35">
      <c r="A158" s="16">
        <v>891409390</v>
      </c>
      <c r="B158" s="17" t="s">
        <v>269</v>
      </c>
      <c r="C158" s="3">
        <f t="shared" si="3"/>
        <v>2024</v>
      </c>
      <c r="D158" s="3" t="s">
        <v>4</v>
      </c>
      <c r="E158" s="3" t="s">
        <v>249</v>
      </c>
      <c r="F158" s="3" t="s">
        <v>31</v>
      </c>
      <c r="G158" s="3">
        <v>2789</v>
      </c>
      <c r="H158" s="3" t="s">
        <v>175</v>
      </c>
      <c r="I158" s="5" t="s">
        <v>425</v>
      </c>
      <c r="J158" s="4">
        <v>45433</v>
      </c>
      <c r="K158" s="4">
        <v>45457.840753275465</v>
      </c>
      <c r="L158" s="26">
        <v>52290</v>
      </c>
      <c r="M158" s="26">
        <v>52290</v>
      </c>
      <c r="N158" s="15" t="s">
        <v>512</v>
      </c>
      <c r="O158" s="15" t="s">
        <v>483</v>
      </c>
      <c r="P158" s="28">
        <v>52290</v>
      </c>
      <c r="Q158" s="28">
        <v>52290</v>
      </c>
      <c r="R158" s="28"/>
      <c r="S158" s="28">
        <v>0</v>
      </c>
      <c r="T158" s="28"/>
      <c r="U158" s="28"/>
      <c r="V158" s="28">
        <v>52290</v>
      </c>
      <c r="W158" s="28">
        <v>52290</v>
      </c>
      <c r="X158" s="15">
        <v>1222469924</v>
      </c>
      <c r="Y158" s="28">
        <v>0</v>
      </c>
      <c r="Z158" s="15"/>
      <c r="AA158" s="15"/>
      <c r="AB158" s="15"/>
      <c r="AC158" s="31">
        <v>45443</v>
      </c>
    </row>
    <row r="159" spans="1:29" x14ac:dyDescent="0.35">
      <c r="A159" s="16">
        <v>891409390</v>
      </c>
      <c r="B159" s="17" t="s">
        <v>269</v>
      </c>
      <c r="C159" s="3">
        <f t="shared" si="3"/>
        <v>2024</v>
      </c>
      <c r="D159" s="3" t="s">
        <v>4</v>
      </c>
      <c r="E159" s="3" t="s">
        <v>250</v>
      </c>
      <c r="F159" s="3" t="s">
        <v>31</v>
      </c>
      <c r="G159" s="3">
        <v>2805</v>
      </c>
      <c r="H159" s="3" t="s">
        <v>176</v>
      </c>
      <c r="I159" s="5" t="s">
        <v>426</v>
      </c>
      <c r="J159" s="4">
        <v>45433</v>
      </c>
      <c r="K159" s="4">
        <v>45457.840753275465</v>
      </c>
      <c r="L159" s="26">
        <v>52290</v>
      </c>
      <c r="M159" s="26">
        <v>52290</v>
      </c>
      <c r="N159" s="15" t="s">
        <v>512</v>
      </c>
      <c r="O159" s="15" t="s">
        <v>483</v>
      </c>
      <c r="P159" s="28">
        <v>52290</v>
      </c>
      <c r="Q159" s="28">
        <v>52290</v>
      </c>
      <c r="R159" s="28"/>
      <c r="S159" s="28">
        <v>0</v>
      </c>
      <c r="T159" s="28"/>
      <c r="U159" s="28"/>
      <c r="V159" s="28">
        <v>52290</v>
      </c>
      <c r="W159" s="28">
        <v>52290</v>
      </c>
      <c r="X159" s="15">
        <v>1222469923</v>
      </c>
      <c r="Y159" s="28">
        <v>0</v>
      </c>
      <c r="Z159" s="15"/>
      <c r="AA159" s="15"/>
      <c r="AB159" s="15"/>
      <c r="AC159" s="31">
        <v>45443</v>
      </c>
    </row>
    <row r="160" spans="1:29" x14ac:dyDescent="0.35">
      <c r="A160" s="16">
        <v>891409390</v>
      </c>
      <c r="B160" s="17" t="s">
        <v>269</v>
      </c>
      <c r="C160" s="3">
        <f t="shared" si="3"/>
        <v>2024</v>
      </c>
      <c r="D160" s="3" t="s">
        <v>4</v>
      </c>
      <c r="E160" s="3" t="s">
        <v>251</v>
      </c>
      <c r="F160" s="3" t="s">
        <v>31</v>
      </c>
      <c r="G160" s="3">
        <v>2941</v>
      </c>
      <c r="H160" s="3" t="s">
        <v>177</v>
      </c>
      <c r="I160" s="5" t="s">
        <v>427</v>
      </c>
      <c r="J160" s="4">
        <v>45440</v>
      </c>
      <c r="K160" s="4">
        <v>45457.840753275465</v>
      </c>
      <c r="L160" s="26">
        <v>52290</v>
      </c>
      <c r="M160" s="26">
        <v>52290</v>
      </c>
      <c r="N160" s="15" t="s">
        <v>512</v>
      </c>
      <c r="O160" s="15" t="s">
        <v>483</v>
      </c>
      <c r="P160" s="28">
        <v>52290</v>
      </c>
      <c r="Q160" s="28">
        <v>52290</v>
      </c>
      <c r="R160" s="28"/>
      <c r="S160" s="28">
        <v>0</v>
      </c>
      <c r="T160" s="28"/>
      <c r="U160" s="28"/>
      <c r="V160" s="28">
        <v>52290</v>
      </c>
      <c r="W160" s="28">
        <v>52290</v>
      </c>
      <c r="X160" s="15">
        <v>1222469890</v>
      </c>
      <c r="Y160" s="28">
        <v>0</v>
      </c>
      <c r="Z160" s="15"/>
      <c r="AA160" s="15"/>
      <c r="AB160" s="15"/>
      <c r="AC160" s="31">
        <v>45443</v>
      </c>
    </row>
    <row r="161" spans="1:29" x14ac:dyDescent="0.35">
      <c r="A161" s="16">
        <v>891409390</v>
      </c>
      <c r="B161" s="17" t="s">
        <v>269</v>
      </c>
      <c r="C161" s="3">
        <f t="shared" si="3"/>
        <v>2024</v>
      </c>
      <c r="D161" s="3" t="s">
        <v>4</v>
      </c>
      <c r="E161" s="3" t="s">
        <v>252</v>
      </c>
      <c r="F161" s="3" t="s">
        <v>31</v>
      </c>
      <c r="G161" s="3">
        <v>2949</v>
      </c>
      <c r="H161" s="3" t="s">
        <v>178</v>
      </c>
      <c r="I161" s="5" t="s">
        <v>428</v>
      </c>
      <c r="J161" s="4">
        <v>45440</v>
      </c>
      <c r="K161" s="4">
        <v>45457.840753275465</v>
      </c>
      <c r="L161" s="26">
        <v>52290</v>
      </c>
      <c r="M161" s="26">
        <v>52290</v>
      </c>
      <c r="N161" s="15" t="s">
        <v>512</v>
      </c>
      <c r="O161" s="15" t="s">
        <v>483</v>
      </c>
      <c r="P161" s="28">
        <v>52290</v>
      </c>
      <c r="Q161" s="28">
        <v>52290</v>
      </c>
      <c r="R161" s="28"/>
      <c r="S161" s="28">
        <v>0</v>
      </c>
      <c r="T161" s="28"/>
      <c r="U161" s="28"/>
      <c r="V161" s="28">
        <v>52290</v>
      </c>
      <c r="W161" s="28">
        <v>52290</v>
      </c>
      <c r="X161" s="15">
        <v>1222469888</v>
      </c>
      <c r="Y161" s="28">
        <v>0</v>
      </c>
      <c r="Z161" s="15"/>
      <c r="AA161" s="15"/>
      <c r="AB161" s="15"/>
      <c r="AC161" s="31">
        <v>45443</v>
      </c>
    </row>
    <row r="162" spans="1:29" x14ac:dyDescent="0.35">
      <c r="A162" s="16">
        <v>891409390</v>
      </c>
      <c r="B162" s="17" t="s">
        <v>269</v>
      </c>
      <c r="C162" s="3">
        <f t="shared" si="3"/>
        <v>2024</v>
      </c>
      <c r="D162" s="3" t="s">
        <v>4</v>
      </c>
      <c r="E162" s="3" t="s">
        <v>253</v>
      </c>
      <c r="F162" s="3" t="s">
        <v>31</v>
      </c>
      <c r="G162" s="3">
        <v>2953</v>
      </c>
      <c r="H162" s="3" t="s">
        <v>179</v>
      </c>
      <c r="I162" s="5" t="s">
        <v>429</v>
      </c>
      <c r="J162" s="4">
        <v>45440</v>
      </c>
      <c r="K162" s="4">
        <v>45457.840753275465</v>
      </c>
      <c r="L162" s="26">
        <v>75198</v>
      </c>
      <c r="M162" s="26">
        <v>75198</v>
      </c>
      <c r="N162" s="15" t="s">
        <v>512</v>
      </c>
      <c r="O162" s="15" t="s">
        <v>483</v>
      </c>
      <c r="P162" s="28">
        <v>75198</v>
      </c>
      <c r="Q162" s="28">
        <v>75198</v>
      </c>
      <c r="R162" s="28"/>
      <c r="S162" s="28">
        <v>0</v>
      </c>
      <c r="T162" s="28"/>
      <c r="U162" s="28"/>
      <c r="V162" s="28">
        <v>75198</v>
      </c>
      <c r="W162" s="28">
        <v>75198</v>
      </c>
      <c r="X162" s="15">
        <v>1222469820</v>
      </c>
      <c r="Y162" s="28">
        <v>0</v>
      </c>
      <c r="Z162" s="15"/>
      <c r="AA162" s="15"/>
      <c r="AB162" s="15"/>
      <c r="AC162" s="31">
        <v>45443</v>
      </c>
    </row>
    <row r="163" spans="1:29" x14ac:dyDescent="0.35">
      <c r="A163" s="16">
        <v>891409390</v>
      </c>
      <c r="B163" s="17" t="s">
        <v>269</v>
      </c>
      <c r="C163" s="3">
        <f t="shared" si="3"/>
        <v>2024</v>
      </c>
      <c r="D163" s="3" t="s">
        <v>4</v>
      </c>
      <c r="E163" s="3" t="s">
        <v>254</v>
      </c>
      <c r="F163" s="3" t="s">
        <v>31</v>
      </c>
      <c r="G163" s="3">
        <v>3023</v>
      </c>
      <c r="H163" s="3" t="s">
        <v>180</v>
      </c>
      <c r="I163" s="5" t="s">
        <v>430</v>
      </c>
      <c r="J163" s="4">
        <v>45442</v>
      </c>
      <c r="K163" s="4">
        <v>45457.840753275465</v>
      </c>
      <c r="L163" s="26">
        <v>51540</v>
      </c>
      <c r="M163" s="26">
        <v>51540</v>
      </c>
      <c r="N163" s="15" t="s">
        <v>512</v>
      </c>
      <c r="O163" s="15" t="s">
        <v>483</v>
      </c>
      <c r="P163" s="28">
        <v>51540</v>
      </c>
      <c r="Q163" s="28">
        <v>51540</v>
      </c>
      <c r="R163" s="28"/>
      <c r="S163" s="28">
        <v>0</v>
      </c>
      <c r="T163" s="28"/>
      <c r="U163" s="28"/>
      <c r="V163" s="28">
        <v>51540</v>
      </c>
      <c r="W163" s="28">
        <v>51540</v>
      </c>
      <c r="X163" s="15">
        <v>1222469940</v>
      </c>
      <c r="Y163" s="28">
        <v>0</v>
      </c>
      <c r="Z163" s="15"/>
      <c r="AA163" s="15"/>
      <c r="AB163" s="15"/>
      <c r="AC163" s="31">
        <v>45443</v>
      </c>
    </row>
    <row r="164" spans="1:29" x14ac:dyDescent="0.35">
      <c r="A164" s="16">
        <v>891409390</v>
      </c>
      <c r="B164" s="17" t="s">
        <v>269</v>
      </c>
      <c r="C164" s="3">
        <f t="shared" si="3"/>
        <v>2024</v>
      </c>
      <c r="D164" s="3" t="s">
        <v>4</v>
      </c>
      <c r="E164" s="3" t="s">
        <v>255</v>
      </c>
      <c r="F164" s="3" t="s">
        <v>31</v>
      </c>
      <c r="G164" s="3">
        <v>3091</v>
      </c>
      <c r="H164" s="3" t="s">
        <v>181</v>
      </c>
      <c r="I164" s="5" t="s">
        <v>431</v>
      </c>
      <c r="J164" s="4">
        <v>45443</v>
      </c>
      <c r="K164" s="4">
        <v>45457.78776334491</v>
      </c>
      <c r="L164" s="26">
        <v>33036</v>
      </c>
      <c r="M164" s="26">
        <v>28536</v>
      </c>
      <c r="N164" s="15" t="s">
        <v>512</v>
      </c>
      <c r="O164" s="15" t="s">
        <v>483</v>
      </c>
      <c r="P164" s="28">
        <v>33036</v>
      </c>
      <c r="Q164" s="28">
        <v>33036</v>
      </c>
      <c r="R164" s="28"/>
      <c r="S164" s="28">
        <v>0</v>
      </c>
      <c r="T164" s="28"/>
      <c r="U164" s="28"/>
      <c r="V164" s="28">
        <v>28536</v>
      </c>
      <c r="W164" s="28">
        <v>0</v>
      </c>
      <c r="X164" s="15"/>
      <c r="Y164" s="28">
        <v>0</v>
      </c>
      <c r="Z164" s="15"/>
      <c r="AA164" s="15"/>
      <c r="AB164" s="15"/>
      <c r="AC164" s="31">
        <v>45443</v>
      </c>
    </row>
    <row r="165" spans="1:29" x14ac:dyDescent="0.35">
      <c r="A165" s="16">
        <v>891409390</v>
      </c>
      <c r="B165" s="17" t="s">
        <v>269</v>
      </c>
      <c r="C165" s="3">
        <f t="shared" si="3"/>
        <v>2024</v>
      </c>
      <c r="D165" s="3" t="s">
        <v>4</v>
      </c>
      <c r="E165" s="3" t="s">
        <v>256</v>
      </c>
      <c r="F165" s="3" t="s">
        <v>43</v>
      </c>
      <c r="G165" s="3">
        <v>1995</v>
      </c>
      <c r="H165" s="3" t="s">
        <v>182</v>
      </c>
      <c r="I165" s="5" t="s">
        <v>432</v>
      </c>
      <c r="J165" s="4">
        <v>45432</v>
      </c>
      <c r="K165" s="4">
        <v>45457.840753275465</v>
      </c>
      <c r="L165" s="26">
        <v>17676</v>
      </c>
      <c r="M165" s="26">
        <v>17676</v>
      </c>
      <c r="N165" s="15" t="s">
        <v>512</v>
      </c>
      <c r="O165" s="15" t="s">
        <v>483</v>
      </c>
      <c r="P165" s="28">
        <v>17676</v>
      </c>
      <c r="Q165" s="28">
        <v>17676</v>
      </c>
      <c r="R165" s="28"/>
      <c r="S165" s="28">
        <v>0</v>
      </c>
      <c r="T165" s="28"/>
      <c r="U165" s="28"/>
      <c r="V165" s="28">
        <v>17676</v>
      </c>
      <c r="W165" s="28">
        <v>17676</v>
      </c>
      <c r="X165" s="15">
        <v>1222469976</v>
      </c>
      <c r="Y165" s="28">
        <v>0</v>
      </c>
      <c r="Z165" s="15"/>
      <c r="AA165" s="15"/>
      <c r="AB165" s="15"/>
      <c r="AC165" s="31">
        <v>45443</v>
      </c>
    </row>
    <row r="166" spans="1:29" x14ac:dyDescent="0.35">
      <c r="A166" s="16">
        <v>891409390</v>
      </c>
      <c r="B166" s="17" t="s">
        <v>269</v>
      </c>
      <c r="C166" s="3">
        <f t="shared" si="3"/>
        <v>2024</v>
      </c>
      <c r="D166" s="3" t="s">
        <v>4</v>
      </c>
      <c r="E166" s="3" t="s">
        <v>183</v>
      </c>
      <c r="F166" s="3" t="s">
        <v>34</v>
      </c>
      <c r="G166" s="3">
        <v>220086</v>
      </c>
      <c r="H166" s="3" t="s">
        <v>183</v>
      </c>
      <c r="I166" s="5" t="s">
        <v>433</v>
      </c>
      <c r="J166" s="4">
        <v>45419</v>
      </c>
      <c r="K166" s="4">
        <v>45427.698618055554</v>
      </c>
      <c r="L166" s="26">
        <v>116454</v>
      </c>
      <c r="M166" s="26">
        <v>116454</v>
      </c>
      <c r="N166" s="15" t="s">
        <v>512</v>
      </c>
      <c r="O166" s="15" t="s">
        <v>483</v>
      </c>
      <c r="P166" s="28">
        <v>116454</v>
      </c>
      <c r="Q166" s="28">
        <v>116454</v>
      </c>
      <c r="R166" s="28"/>
      <c r="S166" s="28">
        <v>0</v>
      </c>
      <c r="T166" s="28"/>
      <c r="U166" s="28"/>
      <c r="V166" s="28">
        <v>116454</v>
      </c>
      <c r="W166" s="28">
        <v>116454</v>
      </c>
      <c r="X166" s="15">
        <v>1222465435</v>
      </c>
      <c r="Y166" s="28">
        <v>0</v>
      </c>
      <c r="Z166" s="15"/>
      <c r="AA166" s="15"/>
      <c r="AB166" s="15"/>
      <c r="AC166" s="31">
        <v>45443</v>
      </c>
    </row>
    <row r="167" spans="1:29" x14ac:dyDescent="0.35">
      <c r="A167" s="16">
        <v>891409390</v>
      </c>
      <c r="B167" s="17" t="s">
        <v>269</v>
      </c>
      <c r="C167" s="3">
        <f t="shared" si="3"/>
        <v>2024</v>
      </c>
      <c r="D167" s="3" t="s">
        <v>4</v>
      </c>
      <c r="E167" s="3" t="s">
        <v>184</v>
      </c>
      <c r="F167" s="3" t="s">
        <v>34</v>
      </c>
      <c r="G167" s="3">
        <v>220088</v>
      </c>
      <c r="H167" s="3" t="s">
        <v>184</v>
      </c>
      <c r="I167" s="5" t="s">
        <v>434</v>
      </c>
      <c r="J167" s="4">
        <v>45419</v>
      </c>
      <c r="K167" s="4">
        <v>45427.698618055554</v>
      </c>
      <c r="L167" s="26">
        <v>116454</v>
      </c>
      <c r="M167" s="26">
        <v>116454</v>
      </c>
      <c r="N167" s="15" t="s">
        <v>512</v>
      </c>
      <c r="O167" s="15" t="s">
        <v>483</v>
      </c>
      <c r="P167" s="28">
        <v>116454</v>
      </c>
      <c r="Q167" s="28">
        <v>116454</v>
      </c>
      <c r="R167" s="28"/>
      <c r="S167" s="28">
        <v>0</v>
      </c>
      <c r="T167" s="28"/>
      <c r="U167" s="28"/>
      <c r="V167" s="28">
        <v>116454</v>
      </c>
      <c r="W167" s="28">
        <v>116454</v>
      </c>
      <c r="X167" s="15">
        <v>1222465434</v>
      </c>
      <c r="Y167" s="28">
        <v>0</v>
      </c>
      <c r="Z167" s="15"/>
      <c r="AA167" s="15"/>
      <c r="AB167" s="15"/>
      <c r="AC167" s="31">
        <v>45443</v>
      </c>
    </row>
    <row r="168" spans="1:29" x14ac:dyDescent="0.35">
      <c r="A168" s="16">
        <v>891409390</v>
      </c>
      <c r="B168" s="17" t="s">
        <v>269</v>
      </c>
      <c r="C168" s="3">
        <f t="shared" si="3"/>
        <v>2024</v>
      </c>
      <c r="D168" s="3" t="s">
        <v>4</v>
      </c>
      <c r="E168" s="3" t="s">
        <v>185</v>
      </c>
      <c r="F168" s="3" t="s">
        <v>34</v>
      </c>
      <c r="G168" s="3">
        <v>220359</v>
      </c>
      <c r="H168" s="3" t="s">
        <v>185</v>
      </c>
      <c r="I168" s="5" t="s">
        <v>435</v>
      </c>
      <c r="J168" s="4">
        <v>45432</v>
      </c>
      <c r="K168" s="4">
        <v>45457.840753275465</v>
      </c>
      <c r="L168" s="26">
        <v>116454</v>
      </c>
      <c r="M168" s="26">
        <v>116454</v>
      </c>
      <c r="N168" s="15" t="s">
        <v>512</v>
      </c>
      <c r="O168" s="15" t="s">
        <v>483</v>
      </c>
      <c r="P168" s="28">
        <v>116454</v>
      </c>
      <c r="Q168" s="28">
        <v>116454</v>
      </c>
      <c r="R168" s="28"/>
      <c r="S168" s="28">
        <v>0</v>
      </c>
      <c r="T168" s="28"/>
      <c r="U168" s="28"/>
      <c r="V168" s="28">
        <v>116454</v>
      </c>
      <c r="W168" s="28">
        <v>116454</v>
      </c>
      <c r="X168" s="15">
        <v>1222469807</v>
      </c>
      <c r="Y168" s="28">
        <v>0</v>
      </c>
      <c r="Z168" s="15"/>
      <c r="AA168" s="15"/>
      <c r="AB168" s="15"/>
      <c r="AC168" s="31">
        <v>45443</v>
      </c>
    </row>
    <row r="169" spans="1:29" x14ac:dyDescent="0.35">
      <c r="A169" s="16">
        <v>891409390</v>
      </c>
      <c r="B169" s="17" t="s">
        <v>269</v>
      </c>
      <c r="C169" s="3">
        <f t="shared" si="3"/>
        <v>2024</v>
      </c>
      <c r="D169" s="3" t="s">
        <v>4</v>
      </c>
      <c r="E169" s="3" t="s">
        <v>186</v>
      </c>
      <c r="F169" s="3" t="s">
        <v>34</v>
      </c>
      <c r="G169" s="3">
        <v>220428</v>
      </c>
      <c r="H169" s="3" t="s">
        <v>186</v>
      </c>
      <c r="I169" s="5" t="s">
        <v>436</v>
      </c>
      <c r="J169" s="4">
        <v>45435</v>
      </c>
      <c r="K169" s="4">
        <v>45457.840753275465</v>
      </c>
      <c r="L169" s="26">
        <v>121188</v>
      </c>
      <c r="M169" s="26">
        <v>121188</v>
      </c>
      <c r="N169" s="15" t="s">
        <v>512</v>
      </c>
      <c r="O169" s="15" t="s">
        <v>483</v>
      </c>
      <c r="P169" s="28">
        <v>121188</v>
      </c>
      <c r="Q169" s="28">
        <v>121188</v>
      </c>
      <c r="R169" s="28"/>
      <c r="S169" s="28">
        <v>0</v>
      </c>
      <c r="T169" s="28"/>
      <c r="U169" s="28"/>
      <c r="V169" s="28">
        <v>121188</v>
      </c>
      <c r="W169" s="28">
        <v>121188</v>
      </c>
      <c r="X169" s="15">
        <v>1222469796</v>
      </c>
      <c r="Y169" s="28">
        <v>0</v>
      </c>
      <c r="Z169" s="15"/>
      <c r="AA169" s="15"/>
      <c r="AB169" s="15"/>
      <c r="AC169" s="31">
        <v>45443</v>
      </c>
    </row>
    <row r="170" spans="1:29" x14ac:dyDescent="0.35">
      <c r="A170" s="16">
        <v>891409390</v>
      </c>
      <c r="B170" s="17" t="s">
        <v>269</v>
      </c>
      <c r="C170" s="3">
        <f t="shared" si="3"/>
        <v>2024</v>
      </c>
      <c r="D170" s="3" t="s">
        <v>4</v>
      </c>
      <c r="E170" s="3" t="s">
        <v>187</v>
      </c>
      <c r="F170" s="3" t="s">
        <v>34</v>
      </c>
      <c r="G170" s="3">
        <v>220452</v>
      </c>
      <c r="H170" s="3" t="s">
        <v>187</v>
      </c>
      <c r="I170" s="5" t="s">
        <v>437</v>
      </c>
      <c r="J170" s="4">
        <v>45436</v>
      </c>
      <c r="K170" s="4">
        <v>45457.840753275465</v>
      </c>
      <c r="L170" s="26">
        <v>116454</v>
      </c>
      <c r="M170" s="26">
        <v>116454</v>
      </c>
      <c r="N170" s="15" t="s">
        <v>512</v>
      </c>
      <c r="O170" s="15" t="s">
        <v>483</v>
      </c>
      <c r="P170" s="28">
        <v>116454</v>
      </c>
      <c r="Q170" s="28">
        <v>116454</v>
      </c>
      <c r="R170" s="28"/>
      <c r="S170" s="28">
        <v>0</v>
      </c>
      <c r="T170" s="28"/>
      <c r="U170" s="28"/>
      <c r="V170" s="28">
        <v>116454</v>
      </c>
      <c r="W170" s="28">
        <v>116454</v>
      </c>
      <c r="X170" s="15">
        <v>1222469806</v>
      </c>
      <c r="Y170" s="28">
        <v>0</v>
      </c>
      <c r="Z170" s="15"/>
      <c r="AA170" s="15"/>
      <c r="AB170" s="15"/>
      <c r="AC170" s="31">
        <v>45443</v>
      </c>
    </row>
    <row r="171" spans="1:29" x14ac:dyDescent="0.35">
      <c r="A171" s="16">
        <v>891409390</v>
      </c>
      <c r="B171" s="17" t="s">
        <v>269</v>
      </c>
      <c r="C171" s="3">
        <f t="shared" si="3"/>
        <v>2024</v>
      </c>
      <c r="D171" s="3" t="s">
        <v>4</v>
      </c>
      <c r="E171" s="3" t="s">
        <v>188</v>
      </c>
      <c r="F171" s="3" t="s">
        <v>34</v>
      </c>
      <c r="G171" s="3">
        <v>220519</v>
      </c>
      <c r="H171" s="3" t="s">
        <v>188</v>
      </c>
      <c r="I171" s="5" t="s">
        <v>438</v>
      </c>
      <c r="J171" s="4">
        <v>45439</v>
      </c>
      <c r="K171" s="4">
        <v>45457.840753275465</v>
      </c>
      <c r="L171" s="26">
        <v>116454</v>
      </c>
      <c r="M171" s="26">
        <v>116454</v>
      </c>
      <c r="N171" s="15" t="s">
        <v>512</v>
      </c>
      <c r="O171" s="15" t="s">
        <v>483</v>
      </c>
      <c r="P171" s="28">
        <v>116454</v>
      </c>
      <c r="Q171" s="28">
        <v>116454</v>
      </c>
      <c r="R171" s="28"/>
      <c r="S171" s="28">
        <v>0</v>
      </c>
      <c r="T171" s="28"/>
      <c r="U171" s="28"/>
      <c r="V171" s="28">
        <v>116454</v>
      </c>
      <c r="W171" s="28">
        <v>116454</v>
      </c>
      <c r="X171" s="15">
        <v>1222469799</v>
      </c>
      <c r="Y171" s="28">
        <v>0</v>
      </c>
      <c r="Z171" s="15"/>
      <c r="AA171" s="15"/>
      <c r="AB171" s="15"/>
      <c r="AC171" s="31">
        <v>45443</v>
      </c>
    </row>
    <row r="172" spans="1:29" x14ac:dyDescent="0.35">
      <c r="A172" s="16">
        <v>891409390</v>
      </c>
      <c r="B172" s="17" t="s">
        <v>269</v>
      </c>
      <c r="C172" s="3">
        <f t="shared" si="3"/>
        <v>2024</v>
      </c>
      <c r="D172" s="3" t="s">
        <v>4</v>
      </c>
      <c r="E172" s="3" t="s">
        <v>189</v>
      </c>
      <c r="F172" s="3" t="s">
        <v>34</v>
      </c>
      <c r="G172" s="3">
        <v>220547</v>
      </c>
      <c r="H172" s="3" t="s">
        <v>189</v>
      </c>
      <c r="I172" s="5" t="s">
        <v>439</v>
      </c>
      <c r="J172" s="4">
        <v>45440</v>
      </c>
      <c r="K172" s="4">
        <v>45457.840753275465</v>
      </c>
      <c r="L172" s="26">
        <v>116454</v>
      </c>
      <c r="M172" s="26">
        <v>116454</v>
      </c>
      <c r="N172" s="15" t="s">
        <v>512</v>
      </c>
      <c r="O172" s="15" t="s">
        <v>483</v>
      </c>
      <c r="P172" s="28">
        <v>116454</v>
      </c>
      <c r="Q172" s="28">
        <v>116454</v>
      </c>
      <c r="R172" s="28"/>
      <c r="S172" s="28">
        <v>0</v>
      </c>
      <c r="T172" s="28"/>
      <c r="U172" s="28"/>
      <c r="V172" s="28">
        <v>116454</v>
      </c>
      <c r="W172" s="28">
        <v>116454</v>
      </c>
      <c r="X172" s="15">
        <v>1222469805</v>
      </c>
      <c r="Y172" s="28">
        <v>0</v>
      </c>
      <c r="Z172" s="15"/>
      <c r="AA172" s="15"/>
      <c r="AB172" s="15"/>
      <c r="AC172" s="31">
        <v>45443</v>
      </c>
    </row>
    <row r="173" spans="1:29" x14ac:dyDescent="0.35">
      <c r="A173" s="16">
        <v>891409390</v>
      </c>
      <c r="B173" s="17" t="s">
        <v>269</v>
      </c>
      <c r="C173" s="3">
        <f t="shared" si="3"/>
        <v>2024</v>
      </c>
      <c r="D173" s="3" t="s">
        <v>4</v>
      </c>
      <c r="E173" s="3" t="s">
        <v>190</v>
      </c>
      <c r="F173" s="3" t="s">
        <v>36</v>
      </c>
      <c r="G173" s="3">
        <v>278536</v>
      </c>
      <c r="H173" s="3" t="s">
        <v>190</v>
      </c>
      <c r="I173" s="5" t="s">
        <v>440</v>
      </c>
      <c r="J173" s="4">
        <v>45414</v>
      </c>
      <c r="K173" s="4">
        <v>45427.698618055554</v>
      </c>
      <c r="L173" s="26">
        <v>51540</v>
      </c>
      <c r="M173" s="26">
        <v>51540</v>
      </c>
      <c r="N173" s="15" t="s">
        <v>512</v>
      </c>
      <c r="O173" s="15" t="s">
        <v>483</v>
      </c>
      <c r="P173" s="28">
        <v>51540</v>
      </c>
      <c r="Q173" s="28">
        <v>51540</v>
      </c>
      <c r="R173" s="28"/>
      <c r="S173" s="28">
        <v>0</v>
      </c>
      <c r="T173" s="28"/>
      <c r="U173" s="28"/>
      <c r="V173" s="28">
        <v>51540</v>
      </c>
      <c r="W173" s="28">
        <v>51540</v>
      </c>
      <c r="X173" s="15">
        <v>1222465422</v>
      </c>
      <c r="Y173" s="28">
        <v>0</v>
      </c>
      <c r="Z173" s="15"/>
      <c r="AA173" s="15"/>
      <c r="AB173" s="15"/>
      <c r="AC173" s="31">
        <v>45443</v>
      </c>
    </row>
    <row r="174" spans="1:29" x14ac:dyDescent="0.35">
      <c r="A174" s="16">
        <v>891409390</v>
      </c>
      <c r="B174" s="17" t="s">
        <v>269</v>
      </c>
      <c r="C174" s="3">
        <f t="shared" si="3"/>
        <v>2024</v>
      </c>
      <c r="D174" s="3" t="s">
        <v>4</v>
      </c>
      <c r="E174" s="3" t="s">
        <v>191</v>
      </c>
      <c r="F174" s="3" t="s">
        <v>36</v>
      </c>
      <c r="G174" s="3">
        <v>278597</v>
      </c>
      <c r="H174" s="3" t="s">
        <v>191</v>
      </c>
      <c r="I174" s="5" t="s">
        <v>441</v>
      </c>
      <c r="J174" s="4">
        <v>45415</v>
      </c>
      <c r="K174" s="4">
        <v>45427.698618055554</v>
      </c>
      <c r="L174" s="26">
        <v>186187</v>
      </c>
      <c r="M174" s="26">
        <v>186187</v>
      </c>
      <c r="N174" s="15" t="s">
        <v>512</v>
      </c>
      <c r="O174" s="15" t="s">
        <v>483</v>
      </c>
      <c r="P174" s="28">
        <v>186187</v>
      </c>
      <c r="Q174" s="28">
        <v>186187</v>
      </c>
      <c r="R174" s="28"/>
      <c r="S174" s="28">
        <v>0</v>
      </c>
      <c r="T174" s="28"/>
      <c r="U174" s="28"/>
      <c r="V174" s="28">
        <v>186187</v>
      </c>
      <c r="W174" s="28">
        <v>186187</v>
      </c>
      <c r="X174" s="15">
        <v>1222465437</v>
      </c>
      <c r="Y174" s="28">
        <v>0</v>
      </c>
      <c r="Z174" s="15"/>
      <c r="AA174" s="15"/>
      <c r="AB174" s="15"/>
      <c r="AC174" s="31">
        <v>45443</v>
      </c>
    </row>
    <row r="175" spans="1:29" x14ac:dyDescent="0.35">
      <c r="A175" s="16">
        <v>891409390</v>
      </c>
      <c r="B175" s="17" t="s">
        <v>269</v>
      </c>
      <c r="C175" s="3">
        <f t="shared" si="3"/>
        <v>2024</v>
      </c>
      <c r="D175" s="3" t="s">
        <v>4</v>
      </c>
      <c r="E175" s="3" t="s">
        <v>192</v>
      </c>
      <c r="F175" s="3" t="s">
        <v>36</v>
      </c>
      <c r="G175" s="3">
        <v>278697</v>
      </c>
      <c r="H175" s="3" t="s">
        <v>192</v>
      </c>
      <c r="I175" s="5" t="s">
        <v>442</v>
      </c>
      <c r="J175" s="4">
        <v>45416</v>
      </c>
      <c r="K175" s="4">
        <v>45427.698618055554</v>
      </c>
      <c r="L175" s="26">
        <v>52290</v>
      </c>
      <c r="M175" s="26">
        <v>52290</v>
      </c>
      <c r="N175" s="15" t="s">
        <v>512</v>
      </c>
      <c r="O175" s="15" t="s">
        <v>483</v>
      </c>
      <c r="P175" s="28">
        <v>52290</v>
      </c>
      <c r="Q175" s="28">
        <v>52290</v>
      </c>
      <c r="R175" s="28"/>
      <c r="S175" s="28">
        <v>0</v>
      </c>
      <c r="T175" s="28"/>
      <c r="U175" s="28"/>
      <c r="V175" s="28">
        <v>52290</v>
      </c>
      <c r="W175" s="28">
        <v>52290</v>
      </c>
      <c r="X175" s="15">
        <v>1222465430</v>
      </c>
      <c r="Y175" s="28">
        <v>0</v>
      </c>
      <c r="Z175" s="15"/>
      <c r="AA175" s="15"/>
      <c r="AB175" s="15"/>
      <c r="AC175" s="31">
        <v>45443</v>
      </c>
    </row>
    <row r="176" spans="1:29" x14ac:dyDescent="0.35">
      <c r="A176" s="16">
        <v>891409390</v>
      </c>
      <c r="B176" s="17" t="s">
        <v>269</v>
      </c>
      <c r="C176" s="3">
        <f t="shared" si="3"/>
        <v>2024</v>
      </c>
      <c r="D176" s="3" t="s">
        <v>4</v>
      </c>
      <c r="E176" s="3" t="s">
        <v>193</v>
      </c>
      <c r="F176" s="3" t="s">
        <v>36</v>
      </c>
      <c r="G176" s="3">
        <v>279275</v>
      </c>
      <c r="H176" s="3" t="s">
        <v>193</v>
      </c>
      <c r="I176" s="5" t="s">
        <v>443</v>
      </c>
      <c r="J176" s="4">
        <v>45427</v>
      </c>
      <c r="K176" s="4">
        <v>45457.840753275465</v>
      </c>
      <c r="L176" s="26">
        <v>51540</v>
      </c>
      <c r="M176" s="26">
        <v>51540</v>
      </c>
      <c r="N176" s="15" t="s">
        <v>512</v>
      </c>
      <c r="O176" s="15" t="s">
        <v>483</v>
      </c>
      <c r="P176" s="28">
        <v>51540</v>
      </c>
      <c r="Q176" s="28">
        <v>51540</v>
      </c>
      <c r="R176" s="28"/>
      <c r="S176" s="28">
        <v>0</v>
      </c>
      <c r="T176" s="28"/>
      <c r="U176" s="28"/>
      <c r="V176" s="28">
        <v>51540</v>
      </c>
      <c r="W176" s="28">
        <v>51540</v>
      </c>
      <c r="X176" s="15">
        <v>1222469960</v>
      </c>
      <c r="Y176" s="28">
        <v>0</v>
      </c>
      <c r="Z176" s="15"/>
      <c r="AA176" s="15"/>
      <c r="AB176" s="15"/>
      <c r="AC176" s="31">
        <v>45443</v>
      </c>
    </row>
    <row r="177" spans="1:29" x14ac:dyDescent="0.35">
      <c r="A177" s="16">
        <v>891409390</v>
      </c>
      <c r="B177" s="17" t="s">
        <v>269</v>
      </c>
      <c r="C177" s="3">
        <f t="shared" si="3"/>
        <v>2024</v>
      </c>
      <c r="D177" s="3" t="s">
        <v>4</v>
      </c>
      <c r="E177" s="3" t="s">
        <v>194</v>
      </c>
      <c r="F177" s="3" t="s">
        <v>36</v>
      </c>
      <c r="G177" s="3">
        <v>279276</v>
      </c>
      <c r="H177" s="3" t="s">
        <v>194</v>
      </c>
      <c r="I177" s="5" t="s">
        <v>444</v>
      </c>
      <c r="J177" s="4">
        <v>45427</v>
      </c>
      <c r="K177" s="4">
        <v>45457.840753275465</v>
      </c>
      <c r="L177" s="26">
        <v>52290</v>
      </c>
      <c r="M177" s="26">
        <v>52290</v>
      </c>
      <c r="N177" s="15" t="s">
        <v>512</v>
      </c>
      <c r="O177" s="15" t="s">
        <v>483</v>
      </c>
      <c r="P177" s="28">
        <v>52290</v>
      </c>
      <c r="Q177" s="28">
        <v>52290</v>
      </c>
      <c r="R177" s="28"/>
      <c r="S177" s="28">
        <v>0</v>
      </c>
      <c r="T177" s="28"/>
      <c r="U177" s="28"/>
      <c r="V177" s="28">
        <v>52290</v>
      </c>
      <c r="W177" s="28">
        <v>52290</v>
      </c>
      <c r="X177" s="15">
        <v>1222469928</v>
      </c>
      <c r="Y177" s="28">
        <v>0</v>
      </c>
      <c r="Z177" s="15"/>
      <c r="AA177" s="15"/>
      <c r="AB177" s="15"/>
      <c r="AC177" s="31">
        <v>45443</v>
      </c>
    </row>
    <row r="178" spans="1:29" x14ac:dyDescent="0.35">
      <c r="A178" s="16">
        <v>891409390</v>
      </c>
      <c r="B178" s="17" t="s">
        <v>269</v>
      </c>
      <c r="C178" s="3">
        <f t="shared" si="3"/>
        <v>2024</v>
      </c>
      <c r="D178" s="3" t="s">
        <v>4</v>
      </c>
      <c r="E178" s="3" t="s">
        <v>195</v>
      </c>
      <c r="F178" s="3" t="s">
        <v>36</v>
      </c>
      <c r="G178" s="3">
        <v>279565</v>
      </c>
      <c r="H178" s="3" t="s">
        <v>195</v>
      </c>
      <c r="I178" s="5" t="s">
        <v>445</v>
      </c>
      <c r="J178" s="4">
        <v>45433</v>
      </c>
      <c r="K178" s="4">
        <v>45457.840753275465</v>
      </c>
      <c r="L178" s="26">
        <v>51540</v>
      </c>
      <c r="M178" s="26">
        <v>51540</v>
      </c>
      <c r="N178" s="15" t="s">
        <v>512</v>
      </c>
      <c r="O178" s="15" t="s">
        <v>483</v>
      </c>
      <c r="P178" s="28">
        <v>51540</v>
      </c>
      <c r="Q178" s="28">
        <v>51540</v>
      </c>
      <c r="R178" s="28"/>
      <c r="S178" s="28">
        <v>0</v>
      </c>
      <c r="T178" s="28"/>
      <c r="U178" s="28"/>
      <c r="V178" s="28">
        <v>51540</v>
      </c>
      <c r="W178" s="28">
        <v>51540</v>
      </c>
      <c r="X178" s="15">
        <v>1222469959</v>
      </c>
      <c r="Y178" s="28">
        <v>0</v>
      </c>
      <c r="Z178" s="15"/>
      <c r="AA178" s="15"/>
      <c r="AB178" s="15"/>
      <c r="AC178" s="31">
        <v>45443</v>
      </c>
    </row>
    <row r="179" spans="1:29" x14ac:dyDescent="0.35">
      <c r="A179" s="16">
        <v>891409390</v>
      </c>
      <c r="B179" s="17" t="s">
        <v>269</v>
      </c>
      <c r="C179" s="3">
        <f t="shared" si="3"/>
        <v>2024</v>
      </c>
      <c r="D179" s="3" t="s">
        <v>4</v>
      </c>
      <c r="E179" s="3" t="s">
        <v>196</v>
      </c>
      <c r="F179" s="3" t="s">
        <v>36</v>
      </c>
      <c r="G179" s="3">
        <v>279596</v>
      </c>
      <c r="H179" s="3" t="s">
        <v>196</v>
      </c>
      <c r="I179" s="5" t="s">
        <v>446</v>
      </c>
      <c r="J179" s="4">
        <v>45433</v>
      </c>
      <c r="K179" s="4">
        <v>45457.840753275465</v>
      </c>
      <c r="L179" s="26">
        <v>87720</v>
      </c>
      <c r="M179" s="26">
        <v>87720</v>
      </c>
      <c r="N179" s="15" t="s">
        <v>512</v>
      </c>
      <c r="O179" s="15" t="s">
        <v>483</v>
      </c>
      <c r="P179" s="28">
        <v>87720</v>
      </c>
      <c r="Q179" s="28">
        <v>87720</v>
      </c>
      <c r="R179" s="28"/>
      <c r="S179" s="28">
        <v>0</v>
      </c>
      <c r="T179" s="28"/>
      <c r="U179" s="28"/>
      <c r="V179" s="28">
        <v>87720</v>
      </c>
      <c r="W179" s="28">
        <v>87720</v>
      </c>
      <c r="X179" s="15">
        <v>1222469812</v>
      </c>
      <c r="Y179" s="28">
        <v>0</v>
      </c>
      <c r="Z179" s="15"/>
      <c r="AA179" s="15"/>
      <c r="AB179" s="15"/>
      <c r="AC179" s="31">
        <v>45443</v>
      </c>
    </row>
    <row r="180" spans="1:29" x14ac:dyDescent="0.35">
      <c r="A180" s="16">
        <v>891409390</v>
      </c>
      <c r="B180" s="17" t="s">
        <v>269</v>
      </c>
      <c r="C180" s="3">
        <f t="shared" si="3"/>
        <v>2024</v>
      </c>
      <c r="D180" s="3" t="s">
        <v>4</v>
      </c>
      <c r="E180" s="3" t="s">
        <v>197</v>
      </c>
      <c r="F180" s="3" t="s">
        <v>36</v>
      </c>
      <c r="G180" s="3">
        <v>279669</v>
      </c>
      <c r="H180" s="3" t="s">
        <v>197</v>
      </c>
      <c r="I180" s="5" t="s">
        <v>447</v>
      </c>
      <c r="J180" s="4">
        <v>45434</v>
      </c>
      <c r="K180" s="4">
        <v>45457.840753275465</v>
      </c>
      <c r="L180" s="26">
        <v>52290</v>
      </c>
      <c r="M180" s="26">
        <v>52290</v>
      </c>
      <c r="N180" s="15" t="s">
        <v>512</v>
      </c>
      <c r="O180" s="15" t="s">
        <v>483</v>
      </c>
      <c r="P180" s="28">
        <v>52290</v>
      </c>
      <c r="Q180" s="28">
        <v>52290</v>
      </c>
      <c r="R180" s="28"/>
      <c r="S180" s="28">
        <v>0</v>
      </c>
      <c r="T180" s="28"/>
      <c r="U180" s="28"/>
      <c r="V180" s="28">
        <v>52290</v>
      </c>
      <c r="W180" s="28">
        <v>52290</v>
      </c>
      <c r="X180" s="15">
        <v>1222469915</v>
      </c>
      <c r="Y180" s="28">
        <v>0</v>
      </c>
      <c r="Z180" s="15"/>
      <c r="AA180" s="15"/>
      <c r="AB180" s="15"/>
      <c r="AC180" s="31">
        <v>45443</v>
      </c>
    </row>
    <row r="181" spans="1:29" x14ac:dyDescent="0.35">
      <c r="A181" s="16">
        <v>891409390</v>
      </c>
      <c r="B181" s="17" t="s">
        <v>269</v>
      </c>
      <c r="C181" s="3">
        <f t="shared" si="3"/>
        <v>2024</v>
      </c>
      <c r="D181" s="3" t="s">
        <v>4</v>
      </c>
      <c r="E181" s="3" t="s">
        <v>198</v>
      </c>
      <c r="F181" s="3" t="s">
        <v>36</v>
      </c>
      <c r="G181" s="3">
        <v>280070</v>
      </c>
      <c r="H181" s="3" t="s">
        <v>198</v>
      </c>
      <c r="I181" s="5" t="s">
        <v>448</v>
      </c>
      <c r="J181" s="4">
        <v>45441</v>
      </c>
      <c r="K181" s="4">
        <v>45457.840753275465</v>
      </c>
      <c r="L181" s="26">
        <v>51540</v>
      </c>
      <c r="M181" s="26">
        <v>51540</v>
      </c>
      <c r="N181" s="15" t="s">
        <v>512</v>
      </c>
      <c r="O181" s="15" t="s">
        <v>483</v>
      </c>
      <c r="P181" s="28">
        <v>51540</v>
      </c>
      <c r="Q181" s="28">
        <v>51540</v>
      </c>
      <c r="R181" s="28"/>
      <c r="S181" s="28">
        <v>0</v>
      </c>
      <c r="T181" s="28"/>
      <c r="U181" s="28"/>
      <c r="V181" s="28">
        <v>51540</v>
      </c>
      <c r="W181" s="28">
        <v>51540</v>
      </c>
      <c r="X181" s="15">
        <v>1222469952</v>
      </c>
      <c r="Y181" s="28">
        <v>0</v>
      </c>
      <c r="Z181" s="15"/>
      <c r="AA181" s="15"/>
      <c r="AB181" s="15"/>
      <c r="AC181" s="31">
        <v>45443</v>
      </c>
    </row>
    <row r="182" spans="1:29" x14ac:dyDescent="0.35">
      <c r="A182" s="16">
        <v>891409390</v>
      </c>
      <c r="B182" s="17" t="s">
        <v>269</v>
      </c>
      <c r="C182" s="3">
        <f t="shared" si="3"/>
        <v>2024</v>
      </c>
      <c r="D182" s="3" t="s">
        <v>4</v>
      </c>
      <c r="E182" s="3" t="s">
        <v>199</v>
      </c>
      <c r="F182" s="3" t="s">
        <v>36</v>
      </c>
      <c r="G182" s="3">
        <v>280078</v>
      </c>
      <c r="H182" s="3" t="s">
        <v>199</v>
      </c>
      <c r="I182" s="5" t="s">
        <v>449</v>
      </c>
      <c r="J182" s="4">
        <v>45441</v>
      </c>
      <c r="K182" s="4">
        <v>45457.840753275465</v>
      </c>
      <c r="L182" s="26">
        <v>52290</v>
      </c>
      <c r="M182" s="26">
        <v>52290</v>
      </c>
      <c r="N182" s="15" t="s">
        <v>512</v>
      </c>
      <c r="O182" s="15" t="s">
        <v>483</v>
      </c>
      <c r="P182" s="28">
        <v>52290</v>
      </c>
      <c r="Q182" s="28">
        <v>52290</v>
      </c>
      <c r="R182" s="28"/>
      <c r="S182" s="28">
        <v>0</v>
      </c>
      <c r="T182" s="28"/>
      <c r="U182" s="28"/>
      <c r="V182" s="28">
        <v>52290</v>
      </c>
      <c r="W182" s="28">
        <v>52290</v>
      </c>
      <c r="X182" s="15">
        <v>1222469910</v>
      </c>
      <c r="Y182" s="28">
        <v>0</v>
      </c>
      <c r="Z182" s="15"/>
      <c r="AA182" s="15"/>
      <c r="AB182" s="15"/>
      <c r="AC182" s="31">
        <v>45443</v>
      </c>
    </row>
    <row r="183" spans="1:29" x14ac:dyDescent="0.35">
      <c r="A183" s="16">
        <v>891409390</v>
      </c>
      <c r="B183" s="17" t="s">
        <v>269</v>
      </c>
      <c r="C183" s="3">
        <f t="shared" si="3"/>
        <v>2024</v>
      </c>
      <c r="D183" s="3" t="s">
        <v>4</v>
      </c>
      <c r="E183" s="3" t="s">
        <v>200</v>
      </c>
      <c r="F183" s="3" t="s">
        <v>36</v>
      </c>
      <c r="G183" s="3">
        <v>280083</v>
      </c>
      <c r="H183" s="3" t="s">
        <v>200</v>
      </c>
      <c r="I183" s="5" t="s">
        <v>450</v>
      </c>
      <c r="J183" s="4">
        <v>45441</v>
      </c>
      <c r="K183" s="4">
        <v>45457.840753275465</v>
      </c>
      <c r="L183" s="26">
        <v>51540</v>
      </c>
      <c r="M183" s="26">
        <v>51540</v>
      </c>
      <c r="N183" s="15" t="s">
        <v>512</v>
      </c>
      <c r="O183" s="15" t="s">
        <v>483</v>
      </c>
      <c r="P183" s="28">
        <v>51540</v>
      </c>
      <c r="Q183" s="28">
        <v>51540</v>
      </c>
      <c r="R183" s="28"/>
      <c r="S183" s="28">
        <v>0</v>
      </c>
      <c r="T183" s="28"/>
      <c r="U183" s="28"/>
      <c r="V183" s="28">
        <v>51540</v>
      </c>
      <c r="W183" s="28">
        <v>51540</v>
      </c>
      <c r="X183" s="15">
        <v>1222469951</v>
      </c>
      <c r="Y183" s="28">
        <v>0</v>
      </c>
      <c r="Z183" s="15"/>
      <c r="AA183" s="15"/>
      <c r="AB183" s="15"/>
      <c r="AC183" s="31">
        <v>45443</v>
      </c>
    </row>
    <row r="184" spans="1:29" x14ac:dyDescent="0.35">
      <c r="A184" s="16">
        <v>891409390</v>
      </c>
      <c r="B184" s="17" t="s">
        <v>269</v>
      </c>
      <c r="C184" s="3">
        <f t="shared" si="3"/>
        <v>2024</v>
      </c>
      <c r="D184" s="3" t="s">
        <v>4</v>
      </c>
      <c r="E184" s="3" t="s">
        <v>201</v>
      </c>
      <c r="F184" s="3" t="s">
        <v>36</v>
      </c>
      <c r="G184" s="3">
        <v>280208</v>
      </c>
      <c r="H184" s="3" t="s">
        <v>201</v>
      </c>
      <c r="I184" s="5" t="s">
        <v>451</v>
      </c>
      <c r="J184" s="4">
        <v>45443</v>
      </c>
      <c r="K184" s="4">
        <v>45457.840753275465</v>
      </c>
      <c r="L184" s="26">
        <v>51540</v>
      </c>
      <c r="M184" s="26">
        <v>51540</v>
      </c>
      <c r="N184" s="15" t="s">
        <v>512</v>
      </c>
      <c r="O184" s="15" t="s">
        <v>483</v>
      </c>
      <c r="P184" s="28">
        <v>51540</v>
      </c>
      <c r="Q184" s="28">
        <v>51540</v>
      </c>
      <c r="R184" s="28"/>
      <c r="S184" s="28">
        <v>0</v>
      </c>
      <c r="T184" s="28"/>
      <c r="U184" s="28"/>
      <c r="V184" s="28">
        <v>51540</v>
      </c>
      <c r="W184" s="28">
        <v>51540</v>
      </c>
      <c r="X184" s="15">
        <v>1222469942</v>
      </c>
      <c r="Y184" s="28">
        <v>0</v>
      </c>
      <c r="Z184" s="15"/>
      <c r="AA184" s="15"/>
      <c r="AB184" s="15"/>
      <c r="AC184" s="31">
        <v>45443</v>
      </c>
    </row>
    <row r="185" spans="1:29" x14ac:dyDescent="0.35">
      <c r="A185" s="16">
        <v>891409390</v>
      </c>
      <c r="B185" s="17" t="s">
        <v>269</v>
      </c>
      <c r="C185" s="3">
        <f t="shared" si="3"/>
        <v>2024</v>
      </c>
      <c r="D185" s="3" t="s">
        <v>4</v>
      </c>
      <c r="E185" s="3" t="s">
        <v>202</v>
      </c>
      <c r="F185" s="3" t="s">
        <v>14</v>
      </c>
      <c r="G185" s="3">
        <v>320584</v>
      </c>
      <c r="H185" s="3" t="s">
        <v>202</v>
      </c>
      <c r="I185" s="5" t="s">
        <v>452</v>
      </c>
      <c r="J185" s="4">
        <v>45414</v>
      </c>
      <c r="K185" s="4">
        <v>45421.600632905094</v>
      </c>
      <c r="L185" s="26">
        <v>51540</v>
      </c>
      <c r="M185" s="26">
        <v>51540</v>
      </c>
      <c r="N185" s="15" t="s">
        <v>512</v>
      </c>
      <c r="O185" s="15" t="s">
        <v>483</v>
      </c>
      <c r="P185" s="28">
        <v>51540</v>
      </c>
      <c r="Q185" s="28">
        <v>51540</v>
      </c>
      <c r="R185" s="28"/>
      <c r="S185" s="28">
        <v>0</v>
      </c>
      <c r="T185" s="28"/>
      <c r="U185" s="28"/>
      <c r="V185" s="28">
        <v>51540</v>
      </c>
      <c r="W185" s="28">
        <v>51540</v>
      </c>
      <c r="X185" s="15">
        <v>1222464736</v>
      </c>
      <c r="Y185" s="28">
        <v>0</v>
      </c>
      <c r="Z185" s="15"/>
      <c r="AA185" s="15"/>
      <c r="AB185" s="15"/>
      <c r="AC185" s="31">
        <v>45443</v>
      </c>
    </row>
    <row r="186" spans="1:29" x14ac:dyDescent="0.35">
      <c r="A186" s="16">
        <v>891409390</v>
      </c>
      <c r="B186" s="17" t="s">
        <v>269</v>
      </c>
      <c r="C186" s="3">
        <f t="shared" si="3"/>
        <v>2024</v>
      </c>
      <c r="D186" s="3" t="s">
        <v>4</v>
      </c>
      <c r="E186" s="3" t="s">
        <v>203</v>
      </c>
      <c r="F186" s="3" t="s">
        <v>14</v>
      </c>
      <c r="G186" s="3">
        <v>320664</v>
      </c>
      <c r="H186" s="3" t="s">
        <v>203</v>
      </c>
      <c r="I186" s="5" t="s">
        <v>453</v>
      </c>
      <c r="J186" s="4">
        <v>45415</v>
      </c>
      <c r="K186" s="4">
        <v>45421.600632905094</v>
      </c>
      <c r="L186" s="26">
        <v>52290</v>
      </c>
      <c r="M186" s="26">
        <v>52290</v>
      </c>
      <c r="N186" s="15" t="s">
        <v>512</v>
      </c>
      <c r="O186" s="15" t="s">
        <v>483</v>
      </c>
      <c r="P186" s="28">
        <v>52290</v>
      </c>
      <c r="Q186" s="28">
        <v>52290</v>
      </c>
      <c r="R186" s="28"/>
      <c r="S186" s="28">
        <v>0</v>
      </c>
      <c r="T186" s="28"/>
      <c r="U186" s="28"/>
      <c r="V186" s="28">
        <v>52290</v>
      </c>
      <c r="W186" s="28">
        <v>52290</v>
      </c>
      <c r="X186" s="15">
        <v>1222464774</v>
      </c>
      <c r="Y186" s="28">
        <v>0</v>
      </c>
      <c r="Z186" s="15"/>
      <c r="AA186" s="15"/>
      <c r="AB186" s="15"/>
      <c r="AC186" s="31">
        <v>45443</v>
      </c>
    </row>
    <row r="187" spans="1:29" x14ac:dyDescent="0.35">
      <c r="A187" s="16">
        <v>891409390</v>
      </c>
      <c r="B187" s="17" t="s">
        <v>269</v>
      </c>
      <c r="C187" s="3">
        <f t="shared" si="3"/>
        <v>2024</v>
      </c>
      <c r="D187" s="3" t="s">
        <v>4</v>
      </c>
      <c r="E187" s="3" t="s">
        <v>204</v>
      </c>
      <c r="F187" s="3" t="s">
        <v>14</v>
      </c>
      <c r="G187" s="3">
        <v>320830</v>
      </c>
      <c r="H187" s="3" t="s">
        <v>204</v>
      </c>
      <c r="I187" s="5" t="s">
        <v>454</v>
      </c>
      <c r="J187" s="4">
        <v>45417</v>
      </c>
      <c r="K187" s="4">
        <v>45421.600632905094</v>
      </c>
      <c r="L187" s="26">
        <v>51540</v>
      </c>
      <c r="M187" s="26">
        <v>51540</v>
      </c>
      <c r="N187" s="15" t="s">
        <v>512</v>
      </c>
      <c r="O187" s="15" t="s">
        <v>483</v>
      </c>
      <c r="P187" s="28">
        <v>51540</v>
      </c>
      <c r="Q187" s="28">
        <v>51540</v>
      </c>
      <c r="R187" s="28"/>
      <c r="S187" s="28">
        <v>0</v>
      </c>
      <c r="T187" s="28"/>
      <c r="U187" s="28"/>
      <c r="V187" s="28">
        <v>51540</v>
      </c>
      <c r="W187" s="28">
        <v>51540</v>
      </c>
      <c r="X187" s="15">
        <v>1222464717</v>
      </c>
      <c r="Y187" s="28">
        <v>0</v>
      </c>
      <c r="Z187" s="15"/>
      <c r="AA187" s="15"/>
      <c r="AB187" s="15"/>
      <c r="AC187" s="31">
        <v>45443</v>
      </c>
    </row>
    <row r="188" spans="1:29" x14ac:dyDescent="0.35">
      <c r="A188" s="16">
        <v>891409390</v>
      </c>
      <c r="B188" s="17" t="s">
        <v>269</v>
      </c>
      <c r="C188" s="3">
        <f t="shared" si="3"/>
        <v>2024</v>
      </c>
      <c r="D188" s="3" t="s">
        <v>4</v>
      </c>
      <c r="E188" s="3" t="s">
        <v>205</v>
      </c>
      <c r="F188" s="3" t="s">
        <v>14</v>
      </c>
      <c r="G188" s="3">
        <v>320851</v>
      </c>
      <c r="H188" s="3" t="s">
        <v>205</v>
      </c>
      <c r="I188" s="5" t="s">
        <v>455</v>
      </c>
      <c r="J188" s="4">
        <v>45418</v>
      </c>
      <c r="K188" s="4">
        <v>45427.698618055554</v>
      </c>
      <c r="L188" s="26">
        <v>104580</v>
      </c>
      <c r="M188" s="26">
        <v>104580</v>
      </c>
      <c r="N188" s="15" t="s">
        <v>512</v>
      </c>
      <c r="O188" s="15" t="s">
        <v>483</v>
      </c>
      <c r="P188" s="28">
        <v>104580</v>
      </c>
      <c r="Q188" s="28">
        <v>104580</v>
      </c>
      <c r="R188" s="28"/>
      <c r="S188" s="28">
        <v>0</v>
      </c>
      <c r="T188" s="28"/>
      <c r="U188" s="28"/>
      <c r="V188" s="28">
        <v>104580</v>
      </c>
      <c r="W188" s="28">
        <v>104580</v>
      </c>
      <c r="X188" s="15">
        <v>1222465433</v>
      </c>
      <c r="Y188" s="28">
        <v>0</v>
      </c>
      <c r="Z188" s="15"/>
      <c r="AA188" s="15"/>
      <c r="AB188" s="15"/>
      <c r="AC188" s="31">
        <v>45443</v>
      </c>
    </row>
    <row r="189" spans="1:29" x14ac:dyDescent="0.35">
      <c r="A189" s="16">
        <v>891409390</v>
      </c>
      <c r="B189" s="17" t="s">
        <v>269</v>
      </c>
      <c r="C189" s="3">
        <f t="shared" si="3"/>
        <v>2024</v>
      </c>
      <c r="D189" s="3" t="s">
        <v>4</v>
      </c>
      <c r="E189" s="3" t="s">
        <v>206</v>
      </c>
      <c r="F189" s="3" t="s">
        <v>14</v>
      </c>
      <c r="G189" s="3">
        <v>320854</v>
      </c>
      <c r="H189" s="3" t="s">
        <v>206</v>
      </c>
      <c r="I189" s="5" t="s">
        <v>456</v>
      </c>
      <c r="J189" s="4">
        <v>45418</v>
      </c>
      <c r="K189" s="4">
        <v>45427.698618055554</v>
      </c>
      <c r="L189" s="26">
        <v>51540</v>
      </c>
      <c r="M189" s="26">
        <v>51540</v>
      </c>
      <c r="N189" s="15" t="s">
        <v>512</v>
      </c>
      <c r="O189" s="15" t="s">
        <v>483</v>
      </c>
      <c r="P189" s="28">
        <v>51540</v>
      </c>
      <c r="Q189" s="28">
        <v>51540</v>
      </c>
      <c r="R189" s="28"/>
      <c r="S189" s="28">
        <v>0</v>
      </c>
      <c r="T189" s="28"/>
      <c r="U189" s="28"/>
      <c r="V189" s="28">
        <v>51540</v>
      </c>
      <c r="W189" s="28">
        <v>51540</v>
      </c>
      <c r="X189" s="15">
        <v>1222465421</v>
      </c>
      <c r="Y189" s="28">
        <v>0</v>
      </c>
      <c r="Z189" s="15"/>
      <c r="AA189" s="15"/>
      <c r="AB189" s="15"/>
      <c r="AC189" s="31">
        <v>45443</v>
      </c>
    </row>
    <row r="190" spans="1:29" x14ac:dyDescent="0.35">
      <c r="A190" s="16">
        <v>891409390</v>
      </c>
      <c r="B190" s="17" t="s">
        <v>269</v>
      </c>
      <c r="C190" s="3">
        <f t="shared" si="3"/>
        <v>2024</v>
      </c>
      <c r="D190" s="3" t="s">
        <v>4</v>
      </c>
      <c r="E190" s="3" t="s">
        <v>207</v>
      </c>
      <c r="F190" s="3" t="s">
        <v>14</v>
      </c>
      <c r="G190" s="3">
        <v>321284</v>
      </c>
      <c r="H190" s="3" t="s">
        <v>207</v>
      </c>
      <c r="I190" s="5" t="s">
        <v>457</v>
      </c>
      <c r="J190" s="4">
        <v>45422</v>
      </c>
      <c r="K190" s="4">
        <v>45427.69853587963</v>
      </c>
      <c r="L190" s="26">
        <v>52290</v>
      </c>
      <c r="M190" s="26">
        <v>47790</v>
      </c>
      <c r="N190" s="15" t="s">
        <v>512</v>
      </c>
      <c r="O190" s="15" t="s">
        <v>483</v>
      </c>
      <c r="P190" s="28">
        <v>52290</v>
      </c>
      <c r="Q190" s="28">
        <v>52290</v>
      </c>
      <c r="R190" s="28"/>
      <c r="S190" s="28">
        <v>0</v>
      </c>
      <c r="T190" s="28"/>
      <c r="U190" s="28"/>
      <c r="V190" s="28">
        <v>47790</v>
      </c>
      <c r="W190" s="28">
        <v>47790</v>
      </c>
      <c r="X190" s="15">
        <v>1222464713</v>
      </c>
      <c r="Y190" s="28">
        <v>0</v>
      </c>
      <c r="Z190" s="15"/>
      <c r="AA190" s="15"/>
      <c r="AB190" s="15"/>
      <c r="AC190" s="31">
        <v>45443</v>
      </c>
    </row>
    <row r="191" spans="1:29" x14ac:dyDescent="0.35">
      <c r="A191" s="16">
        <v>891409390</v>
      </c>
      <c r="B191" s="17" t="s">
        <v>269</v>
      </c>
      <c r="C191" s="3">
        <f t="shared" si="3"/>
        <v>2024</v>
      </c>
      <c r="D191" s="3" t="s">
        <v>4</v>
      </c>
      <c r="E191" s="3" t="s">
        <v>208</v>
      </c>
      <c r="F191" s="3" t="s">
        <v>14</v>
      </c>
      <c r="G191" s="3">
        <v>321501</v>
      </c>
      <c r="H191" s="3" t="s">
        <v>208</v>
      </c>
      <c r="I191" s="5" t="s">
        <v>458</v>
      </c>
      <c r="J191" s="4">
        <v>45426</v>
      </c>
      <c r="K191" s="4">
        <v>45457.840753275465</v>
      </c>
      <c r="L191" s="26">
        <v>52290</v>
      </c>
      <c r="M191" s="26">
        <v>52290</v>
      </c>
      <c r="N191" s="15" t="s">
        <v>512</v>
      </c>
      <c r="O191" s="15" t="s">
        <v>483</v>
      </c>
      <c r="P191" s="28">
        <v>52290</v>
      </c>
      <c r="Q191" s="28">
        <v>52290</v>
      </c>
      <c r="R191" s="28"/>
      <c r="S191" s="28">
        <v>0</v>
      </c>
      <c r="T191" s="28"/>
      <c r="U191" s="28"/>
      <c r="V191" s="28">
        <v>52290</v>
      </c>
      <c r="W191" s="28">
        <v>52290</v>
      </c>
      <c r="X191" s="15">
        <v>1222469932</v>
      </c>
      <c r="Y191" s="28">
        <v>0</v>
      </c>
      <c r="Z191" s="15"/>
      <c r="AA191" s="15"/>
      <c r="AB191" s="15"/>
      <c r="AC191" s="31">
        <v>45443</v>
      </c>
    </row>
    <row r="192" spans="1:29" x14ac:dyDescent="0.35">
      <c r="A192" s="16">
        <v>891409390</v>
      </c>
      <c r="B192" s="17" t="s">
        <v>269</v>
      </c>
      <c r="C192" s="3">
        <f t="shared" si="3"/>
        <v>2024</v>
      </c>
      <c r="D192" s="3" t="s">
        <v>4</v>
      </c>
      <c r="E192" s="3" t="s">
        <v>209</v>
      </c>
      <c r="F192" s="3" t="s">
        <v>14</v>
      </c>
      <c r="G192" s="3">
        <v>322032</v>
      </c>
      <c r="H192" s="3" t="s">
        <v>209</v>
      </c>
      <c r="I192" s="5" t="s">
        <v>459</v>
      </c>
      <c r="J192" s="4">
        <v>45432</v>
      </c>
      <c r="K192" s="4">
        <v>45457.840753275465</v>
      </c>
      <c r="L192" s="26">
        <v>100644</v>
      </c>
      <c r="M192" s="26">
        <v>100644</v>
      </c>
      <c r="N192" s="15" t="s">
        <v>512</v>
      </c>
      <c r="O192" s="15" t="s">
        <v>483</v>
      </c>
      <c r="P192" s="28">
        <v>100644</v>
      </c>
      <c r="Q192" s="28">
        <v>100644</v>
      </c>
      <c r="R192" s="28"/>
      <c r="S192" s="28">
        <v>0</v>
      </c>
      <c r="T192" s="28"/>
      <c r="U192" s="28"/>
      <c r="V192" s="28">
        <v>100644</v>
      </c>
      <c r="W192" s="28">
        <v>100644</v>
      </c>
      <c r="X192" s="15">
        <v>1222469810</v>
      </c>
      <c r="Y192" s="28">
        <v>0</v>
      </c>
      <c r="Z192" s="15"/>
      <c r="AA192" s="15"/>
      <c r="AB192" s="15"/>
      <c r="AC192" s="31">
        <v>45443</v>
      </c>
    </row>
    <row r="193" spans="1:29" x14ac:dyDescent="0.35">
      <c r="A193" s="16">
        <v>891409390</v>
      </c>
      <c r="B193" s="17" t="s">
        <v>269</v>
      </c>
      <c r="C193" s="3">
        <f t="shared" si="3"/>
        <v>2024</v>
      </c>
      <c r="D193" s="3" t="s">
        <v>4</v>
      </c>
      <c r="E193" s="3" t="s">
        <v>210</v>
      </c>
      <c r="F193" s="3" t="s">
        <v>14</v>
      </c>
      <c r="G193" s="3">
        <v>322053</v>
      </c>
      <c r="H193" s="3" t="s">
        <v>210</v>
      </c>
      <c r="I193" s="5" t="s">
        <v>460</v>
      </c>
      <c r="J193" s="4">
        <v>45432</v>
      </c>
      <c r="K193" s="4">
        <v>45457.840753275465</v>
      </c>
      <c r="L193" s="26">
        <v>52290</v>
      </c>
      <c r="M193" s="26">
        <v>52290</v>
      </c>
      <c r="N193" s="15" t="s">
        <v>512</v>
      </c>
      <c r="O193" s="15" t="s">
        <v>483</v>
      </c>
      <c r="P193" s="28">
        <v>52290</v>
      </c>
      <c r="Q193" s="28">
        <v>52290</v>
      </c>
      <c r="R193" s="28"/>
      <c r="S193" s="28">
        <v>0</v>
      </c>
      <c r="T193" s="28"/>
      <c r="U193" s="28"/>
      <c r="V193" s="28">
        <v>52290</v>
      </c>
      <c r="W193" s="28">
        <v>52290</v>
      </c>
      <c r="X193" s="15">
        <v>1222469926</v>
      </c>
      <c r="Y193" s="28">
        <v>0</v>
      </c>
      <c r="Z193" s="15"/>
      <c r="AA193" s="15"/>
      <c r="AB193" s="15"/>
      <c r="AC193" s="31">
        <v>45443</v>
      </c>
    </row>
    <row r="194" spans="1:29" x14ac:dyDescent="0.35">
      <c r="A194" s="16">
        <v>891409390</v>
      </c>
      <c r="B194" s="17" t="s">
        <v>269</v>
      </c>
      <c r="C194" s="3">
        <f t="shared" si="3"/>
        <v>2024</v>
      </c>
      <c r="D194" s="3" t="s">
        <v>4</v>
      </c>
      <c r="E194" s="3" t="s">
        <v>211</v>
      </c>
      <c r="F194" s="3" t="s">
        <v>14</v>
      </c>
      <c r="G194" s="3">
        <v>322253</v>
      </c>
      <c r="H194" s="3" t="s">
        <v>211</v>
      </c>
      <c r="I194" s="5" t="s">
        <v>461</v>
      </c>
      <c r="J194" s="4">
        <v>45434</v>
      </c>
      <c r="K194" s="4">
        <v>45457.840753275465</v>
      </c>
      <c r="L194" s="26">
        <v>52290</v>
      </c>
      <c r="M194" s="26">
        <v>52290</v>
      </c>
      <c r="N194" s="15" t="s">
        <v>512</v>
      </c>
      <c r="O194" s="15" t="s">
        <v>483</v>
      </c>
      <c r="P194" s="28">
        <v>52290</v>
      </c>
      <c r="Q194" s="28">
        <v>52290</v>
      </c>
      <c r="R194" s="28"/>
      <c r="S194" s="28">
        <v>0</v>
      </c>
      <c r="T194" s="28"/>
      <c r="U194" s="28"/>
      <c r="V194" s="28">
        <v>52290</v>
      </c>
      <c r="W194" s="28">
        <v>52290</v>
      </c>
      <c r="X194" s="15">
        <v>1222469918</v>
      </c>
      <c r="Y194" s="28">
        <v>0</v>
      </c>
      <c r="Z194" s="15"/>
      <c r="AA194" s="15"/>
      <c r="AB194" s="15"/>
      <c r="AC194" s="31">
        <v>45443</v>
      </c>
    </row>
    <row r="195" spans="1:29" x14ac:dyDescent="0.35">
      <c r="A195" s="16">
        <v>891409390</v>
      </c>
      <c r="B195" s="17" t="s">
        <v>269</v>
      </c>
      <c r="C195" s="3">
        <f t="shared" si="3"/>
        <v>2024</v>
      </c>
      <c r="D195" s="3" t="s">
        <v>4</v>
      </c>
      <c r="E195" s="3" t="s">
        <v>212</v>
      </c>
      <c r="F195" s="3" t="s">
        <v>14</v>
      </c>
      <c r="G195" s="3">
        <v>322267</v>
      </c>
      <c r="H195" s="3" t="s">
        <v>212</v>
      </c>
      <c r="I195" s="5" t="s">
        <v>462</v>
      </c>
      <c r="J195" s="4">
        <v>45434</v>
      </c>
      <c r="K195" s="4">
        <v>45457.840753275465</v>
      </c>
      <c r="L195" s="26">
        <v>52290</v>
      </c>
      <c r="M195" s="26">
        <v>52290</v>
      </c>
      <c r="N195" s="15" t="s">
        <v>512</v>
      </c>
      <c r="O195" s="15" t="s">
        <v>483</v>
      </c>
      <c r="P195" s="28">
        <v>52290</v>
      </c>
      <c r="Q195" s="28">
        <v>52290</v>
      </c>
      <c r="R195" s="28"/>
      <c r="S195" s="28">
        <v>0</v>
      </c>
      <c r="T195" s="28"/>
      <c r="U195" s="28"/>
      <c r="V195" s="28">
        <v>52290</v>
      </c>
      <c r="W195" s="28">
        <v>52290</v>
      </c>
      <c r="X195" s="15">
        <v>1222469917</v>
      </c>
      <c r="Y195" s="28">
        <v>0</v>
      </c>
      <c r="Z195" s="15"/>
      <c r="AA195" s="15"/>
      <c r="AB195" s="15"/>
      <c r="AC195" s="31">
        <v>45443</v>
      </c>
    </row>
    <row r="196" spans="1:29" x14ac:dyDescent="0.35">
      <c r="A196" s="16">
        <v>891409390</v>
      </c>
      <c r="B196" s="17" t="s">
        <v>269</v>
      </c>
      <c r="C196" s="3">
        <f t="shared" ref="C196:C211" si="4">YEAR(J196)</f>
        <v>2024</v>
      </c>
      <c r="D196" s="3" t="s">
        <v>4</v>
      </c>
      <c r="E196" s="3" t="s">
        <v>213</v>
      </c>
      <c r="F196" s="3" t="s">
        <v>14</v>
      </c>
      <c r="G196" s="3">
        <v>322388</v>
      </c>
      <c r="H196" s="3" t="s">
        <v>213</v>
      </c>
      <c r="I196" s="5" t="s">
        <v>463</v>
      </c>
      <c r="J196" s="4">
        <v>45435</v>
      </c>
      <c r="K196" s="4">
        <v>45457.840753275465</v>
      </c>
      <c r="L196" s="26">
        <v>52290</v>
      </c>
      <c r="M196" s="26">
        <v>52290</v>
      </c>
      <c r="N196" s="15" t="s">
        <v>512</v>
      </c>
      <c r="O196" s="15" t="s">
        <v>483</v>
      </c>
      <c r="P196" s="28">
        <v>52290</v>
      </c>
      <c r="Q196" s="28">
        <v>52290</v>
      </c>
      <c r="R196" s="28"/>
      <c r="S196" s="28">
        <v>0</v>
      </c>
      <c r="T196" s="28"/>
      <c r="U196" s="28"/>
      <c r="V196" s="28">
        <v>52290</v>
      </c>
      <c r="W196" s="28">
        <v>52290</v>
      </c>
      <c r="X196" s="15">
        <v>1222469913</v>
      </c>
      <c r="Y196" s="28">
        <v>0</v>
      </c>
      <c r="Z196" s="15"/>
      <c r="AA196" s="15"/>
      <c r="AB196" s="15"/>
      <c r="AC196" s="31">
        <v>45443</v>
      </c>
    </row>
    <row r="197" spans="1:29" x14ac:dyDescent="0.35">
      <c r="A197" s="16">
        <v>891409390</v>
      </c>
      <c r="B197" s="17" t="s">
        <v>269</v>
      </c>
      <c r="C197" s="3">
        <f t="shared" si="4"/>
        <v>2024</v>
      </c>
      <c r="D197" s="3" t="s">
        <v>4</v>
      </c>
      <c r="E197" s="3" t="s">
        <v>214</v>
      </c>
      <c r="F197" s="3" t="s">
        <v>14</v>
      </c>
      <c r="G197" s="3">
        <v>322511</v>
      </c>
      <c r="H197" s="3" t="s">
        <v>214</v>
      </c>
      <c r="I197" s="5" t="s">
        <v>464</v>
      </c>
      <c r="J197" s="4">
        <v>45436</v>
      </c>
      <c r="K197" s="4">
        <v>45457.78776334491</v>
      </c>
      <c r="L197" s="26">
        <v>280620</v>
      </c>
      <c r="M197" s="26">
        <v>248320</v>
      </c>
      <c r="N197" s="15" t="s">
        <v>512</v>
      </c>
      <c r="O197" s="15" t="s">
        <v>483</v>
      </c>
      <c r="P197" s="28">
        <v>280620</v>
      </c>
      <c r="Q197" s="28">
        <v>280620</v>
      </c>
      <c r="R197" s="28"/>
      <c r="S197" s="28">
        <v>0</v>
      </c>
      <c r="T197" s="28"/>
      <c r="U197" s="28"/>
      <c r="V197" s="28">
        <v>242708</v>
      </c>
      <c r="W197" s="28">
        <v>0</v>
      </c>
      <c r="X197" s="15"/>
      <c r="Y197" s="28">
        <v>0</v>
      </c>
      <c r="Z197" s="15"/>
      <c r="AA197" s="15"/>
      <c r="AB197" s="15"/>
      <c r="AC197" s="31">
        <v>45443</v>
      </c>
    </row>
    <row r="198" spans="1:29" x14ac:dyDescent="0.35">
      <c r="A198" s="16">
        <v>891409390</v>
      </c>
      <c r="B198" s="17" t="s">
        <v>269</v>
      </c>
      <c r="C198" s="3">
        <f t="shared" si="4"/>
        <v>2024</v>
      </c>
      <c r="D198" s="3" t="s">
        <v>4</v>
      </c>
      <c r="E198" s="3" t="s">
        <v>215</v>
      </c>
      <c r="F198" s="3" t="s">
        <v>14</v>
      </c>
      <c r="G198" s="3">
        <v>322527</v>
      </c>
      <c r="H198" s="3" t="s">
        <v>215</v>
      </c>
      <c r="I198" s="5" t="s">
        <v>465</v>
      </c>
      <c r="J198" s="4">
        <v>45436</v>
      </c>
      <c r="K198" s="4">
        <v>45457.840753275465</v>
      </c>
      <c r="L198" s="26">
        <v>38706</v>
      </c>
      <c r="M198" s="26">
        <v>38706</v>
      </c>
      <c r="N198" s="15" t="s">
        <v>512</v>
      </c>
      <c r="O198" s="15" t="s">
        <v>483</v>
      </c>
      <c r="P198" s="28">
        <v>38706</v>
      </c>
      <c r="Q198" s="28">
        <v>38706</v>
      </c>
      <c r="R198" s="28"/>
      <c r="S198" s="28">
        <v>0</v>
      </c>
      <c r="T198" s="28"/>
      <c r="U198" s="28"/>
      <c r="V198" s="28">
        <v>38706</v>
      </c>
      <c r="W198" s="28">
        <v>38706</v>
      </c>
      <c r="X198" s="15">
        <v>1222469967</v>
      </c>
      <c r="Y198" s="28">
        <v>0</v>
      </c>
      <c r="Z198" s="15"/>
      <c r="AA198" s="15"/>
      <c r="AB198" s="15"/>
      <c r="AC198" s="31">
        <v>45443</v>
      </c>
    </row>
    <row r="199" spans="1:29" x14ac:dyDescent="0.35">
      <c r="A199" s="16">
        <v>891409390</v>
      </c>
      <c r="B199" s="17" t="s">
        <v>269</v>
      </c>
      <c r="C199" s="3">
        <f t="shared" si="4"/>
        <v>2024</v>
      </c>
      <c r="D199" s="3" t="s">
        <v>4</v>
      </c>
      <c r="E199" s="3" t="s">
        <v>216</v>
      </c>
      <c r="F199" s="3" t="s">
        <v>14</v>
      </c>
      <c r="G199" s="3">
        <v>322548</v>
      </c>
      <c r="H199" s="3" t="s">
        <v>216</v>
      </c>
      <c r="I199" s="5" t="s">
        <v>466</v>
      </c>
      <c r="J199" s="4">
        <v>45436</v>
      </c>
      <c r="K199" s="4">
        <v>45457.840753275465</v>
      </c>
      <c r="L199" s="26">
        <v>51540</v>
      </c>
      <c r="M199" s="26">
        <v>51540</v>
      </c>
      <c r="N199" s="15" t="s">
        <v>512</v>
      </c>
      <c r="O199" s="15" t="s">
        <v>483</v>
      </c>
      <c r="P199" s="28">
        <v>51540</v>
      </c>
      <c r="Q199" s="28">
        <v>51540</v>
      </c>
      <c r="R199" s="28"/>
      <c r="S199" s="28">
        <v>0</v>
      </c>
      <c r="T199" s="28"/>
      <c r="U199" s="28"/>
      <c r="V199" s="28">
        <v>51540</v>
      </c>
      <c r="W199" s="28">
        <v>51540</v>
      </c>
      <c r="X199" s="15">
        <v>1222469957</v>
      </c>
      <c r="Y199" s="28">
        <v>0</v>
      </c>
      <c r="Z199" s="15"/>
      <c r="AA199" s="15"/>
      <c r="AB199" s="15"/>
      <c r="AC199" s="31">
        <v>45443</v>
      </c>
    </row>
    <row r="200" spans="1:29" x14ac:dyDescent="0.35">
      <c r="A200" s="16">
        <v>891409390</v>
      </c>
      <c r="B200" s="17" t="s">
        <v>269</v>
      </c>
      <c r="C200" s="3">
        <f t="shared" si="4"/>
        <v>2024</v>
      </c>
      <c r="D200" s="3" t="s">
        <v>4</v>
      </c>
      <c r="E200" s="3" t="s">
        <v>217</v>
      </c>
      <c r="F200" s="3" t="s">
        <v>14</v>
      </c>
      <c r="G200" s="3">
        <v>322694</v>
      </c>
      <c r="H200" s="3" t="s">
        <v>217</v>
      </c>
      <c r="I200" s="5" t="s">
        <v>467</v>
      </c>
      <c r="J200" s="4">
        <v>45437</v>
      </c>
      <c r="K200" s="4">
        <v>45457.840753275465</v>
      </c>
      <c r="L200" s="26">
        <v>99406</v>
      </c>
      <c r="M200" s="26">
        <v>99406</v>
      </c>
      <c r="N200" s="15" t="s">
        <v>512</v>
      </c>
      <c r="O200" s="15" t="s">
        <v>483</v>
      </c>
      <c r="P200" s="28">
        <v>99406</v>
      </c>
      <c r="Q200" s="28">
        <v>99406</v>
      </c>
      <c r="R200" s="28"/>
      <c r="S200" s="28">
        <v>0</v>
      </c>
      <c r="T200" s="28"/>
      <c r="U200" s="28"/>
      <c r="V200" s="28">
        <v>99406</v>
      </c>
      <c r="W200" s="28">
        <v>99406</v>
      </c>
      <c r="X200" s="15">
        <v>1222469811</v>
      </c>
      <c r="Y200" s="28">
        <v>0</v>
      </c>
      <c r="Z200" s="15"/>
      <c r="AA200" s="15"/>
      <c r="AB200" s="15"/>
      <c r="AC200" s="31">
        <v>45443</v>
      </c>
    </row>
    <row r="201" spans="1:29" x14ac:dyDescent="0.35">
      <c r="A201" s="16">
        <v>891409390</v>
      </c>
      <c r="B201" s="17" t="s">
        <v>269</v>
      </c>
      <c r="C201" s="3">
        <f t="shared" si="4"/>
        <v>2024</v>
      </c>
      <c r="D201" s="3" t="s">
        <v>4</v>
      </c>
      <c r="E201" s="3" t="s">
        <v>218</v>
      </c>
      <c r="F201" s="3" t="s">
        <v>14</v>
      </c>
      <c r="G201" s="3">
        <v>322703</v>
      </c>
      <c r="H201" s="3" t="s">
        <v>218</v>
      </c>
      <c r="I201" s="5" t="s">
        <v>468</v>
      </c>
      <c r="J201" s="4">
        <v>45438</v>
      </c>
      <c r="K201" s="4">
        <v>45457.840753275465</v>
      </c>
      <c r="L201" s="26">
        <v>51540</v>
      </c>
      <c r="M201" s="26">
        <v>51540</v>
      </c>
      <c r="N201" s="15" t="s">
        <v>512</v>
      </c>
      <c r="O201" s="15" t="s">
        <v>483</v>
      </c>
      <c r="P201" s="28">
        <v>51540</v>
      </c>
      <c r="Q201" s="28">
        <v>51540</v>
      </c>
      <c r="R201" s="28"/>
      <c r="S201" s="28">
        <v>0</v>
      </c>
      <c r="T201" s="28"/>
      <c r="U201" s="28"/>
      <c r="V201" s="28">
        <v>51540</v>
      </c>
      <c r="W201" s="28">
        <v>51540</v>
      </c>
      <c r="X201" s="15">
        <v>1222469956</v>
      </c>
      <c r="Y201" s="28">
        <v>0</v>
      </c>
      <c r="Z201" s="15"/>
      <c r="AA201" s="15"/>
      <c r="AB201" s="15"/>
      <c r="AC201" s="31">
        <v>45443</v>
      </c>
    </row>
    <row r="202" spans="1:29" x14ac:dyDescent="0.35">
      <c r="A202" s="16">
        <v>891409390</v>
      </c>
      <c r="B202" s="17" t="s">
        <v>269</v>
      </c>
      <c r="C202" s="3">
        <f t="shared" si="4"/>
        <v>2024</v>
      </c>
      <c r="D202" s="3" t="s">
        <v>4</v>
      </c>
      <c r="E202" s="3" t="s">
        <v>219</v>
      </c>
      <c r="F202" s="3" t="s">
        <v>14</v>
      </c>
      <c r="G202" s="3">
        <v>322708</v>
      </c>
      <c r="H202" s="3" t="s">
        <v>219</v>
      </c>
      <c r="I202" s="5" t="s">
        <v>469</v>
      </c>
      <c r="J202" s="4">
        <v>45438</v>
      </c>
      <c r="K202" s="4">
        <v>45457.840753275465</v>
      </c>
      <c r="L202" s="26">
        <v>51540</v>
      </c>
      <c r="M202" s="26">
        <v>51540</v>
      </c>
      <c r="N202" s="15" t="s">
        <v>512</v>
      </c>
      <c r="O202" s="15" t="s">
        <v>483</v>
      </c>
      <c r="P202" s="28">
        <v>51540</v>
      </c>
      <c r="Q202" s="28">
        <v>51540</v>
      </c>
      <c r="R202" s="28"/>
      <c r="S202" s="28">
        <v>0</v>
      </c>
      <c r="T202" s="28"/>
      <c r="U202" s="28"/>
      <c r="V202" s="28">
        <v>51540</v>
      </c>
      <c r="W202" s="28">
        <v>51540</v>
      </c>
      <c r="X202" s="15">
        <v>1222469954</v>
      </c>
      <c r="Y202" s="28">
        <v>0</v>
      </c>
      <c r="Z202" s="15"/>
      <c r="AA202" s="15"/>
      <c r="AB202" s="15"/>
      <c r="AC202" s="31">
        <v>45443</v>
      </c>
    </row>
    <row r="203" spans="1:29" x14ac:dyDescent="0.35">
      <c r="A203" s="16">
        <v>891409390</v>
      </c>
      <c r="B203" s="17" t="s">
        <v>269</v>
      </c>
      <c r="C203" s="3">
        <f t="shared" si="4"/>
        <v>2024</v>
      </c>
      <c r="D203" s="3" t="s">
        <v>4</v>
      </c>
      <c r="E203" s="3" t="s">
        <v>220</v>
      </c>
      <c r="F203" s="3" t="s">
        <v>14</v>
      </c>
      <c r="G203" s="3">
        <v>322724</v>
      </c>
      <c r="H203" s="3" t="s">
        <v>220</v>
      </c>
      <c r="I203" s="5" t="s">
        <v>470</v>
      </c>
      <c r="J203" s="4">
        <v>45438</v>
      </c>
      <c r="K203" s="4">
        <v>45457.840753275465</v>
      </c>
      <c r="L203" s="26">
        <v>51540</v>
      </c>
      <c r="M203" s="26">
        <v>51540</v>
      </c>
      <c r="N203" s="15" t="s">
        <v>512</v>
      </c>
      <c r="O203" s="15" t="s">
        <v>483</v>
      </c>
      <c r="P203" s="28">
        <v>51540</v>
      </c>
      <c r="Q203" s="28">
        <v>51540</v>
      </c>
      <c r="R203" s="28"/>
      <c r="S203" s="28">
        <v>0</v>
      </c>
      <c r="T203" s="28"/>
      <c r="U203" s="28"/>
      <c r="V203" s="28">
        <v>51540</v>
      </c>
      <c r="W203" s="28">
        <v>51540</v>
      </c>
      <c r="X203" s="15">
        <v>1222469953</v>
      </c>
      <c r="Y203" s="28">
        <v>0</v>
      </c>
      <c r="Z203" s="15"/>
      <c r="AA203" s="15"/>
      <c r="AB203" s="15"/>
      <c r="AC203" s="31">
        <v>45443</v>
      </c>
    </row>
    <row r="204" spans="1:29" x14ac:dyDescent="0.35">
      <c r="A204" s="16">
        <v>891409390</v>
      </c>
      <c r="B204" s="17" t="s">
        <v>269</v>
      </c>
      <c r="C204" s="3">
        <f t="shared" si="4"/>
        <v>2024</v>
      </c>
      <c r="D204" s="3" t="s">
        <v>4</v>
      </c>
      <c r="E204" s="3" t="s">
        <v>221</v>
      </c>
      <c r="F204" s="3" t="s">
        <v>14</v>
      </c>
      <c r="G204" s="3">
        <v>322742</v>
      </c>
      <c r="H204" s="3" t="s">
        <v>221</v>
      </c>
      <c r="I204" s="5" t="s">
        <v>471</v>
      </c>
      <c r="J204" s="4">
        <v>45439</v>
      </c>
      <c r="K204" s="4">
        <v>45457.840753275465</v>
      </c>
      <c r="L204" s="26">
        <v>52290</v>
      </c>
      <c r="M204" s="26">
        <v>52290</v>
      </c>
      <c r="N204" s="15" t="s">
        <v>512</v>
      </c>
      <c r="O204" s="15" t="s">
        <v>483</v>
      </c>
      <c r="P204" s="28">
        <v>52290</v>
      </c>
      <c r="Q204" s="28">
        <v>52290</v>
      </c>
      <c r="R204" s="28"/>
      <c r="S204" s="28">
        <v>0</v>
      </c>
      <c r="T204" s="28"/>
      <c r="U204" s="28"/>
      <c r="V204" s="28">
        <v>52290</v>
      </c>
      <c r="W204" s="28">
        <v>52290</v>
      </c>
      <c r="X204" s="15">
        <v>1222469831</v>
      </c>
      <c r="Y204" s="28">
        <v>0</v>
      </c>
      <c r="Z204" s="15"/>
      <c r="AA204" s="15"/>
      <c r="AB204" s="15"/>
      <c r="AC204" s="31">
        <v>45443</v>
      </c>
    </row>
    <row r="205" spans="1:29" x14ac:dyDescent="0.35">
      <c r="A205" s="16">
        <v>891409390</v>
      </c>
      <c r="B205" s="17" t="s">
        <v>269</v>
      </c>
      <c r="C205" s="3">
        <f t="shared" si="4"/>
        <v>2024</v>
      </c>
      <c r="D205" s="3" t="s">
        <v>4</v>
      </c>
      <c r="E205" s="3" t="s">
        <v>222</v>
      </c>
      <c r="F205" s="3" t="s">
        <v>14</v>
      </c>
      <c r="G205" s="3">
        <v>322757</v>
      </c>
      <c r="H205" s="3" t="s">
        <v>222</v>
      </c>
      <c r="I205" s="5" t="s">
        <v>472</v>
      </c>
      <c r="J205" s="4">
        <v>45439</v>
      </c>
      <c r="K205" s="4">
        <v>45457.78776334491</v>
      </c>
      <c r="L205" s="26">
        <v>51540</v>
      </c>
      <c r="M205" s="26">
        <v>47040</v>
      </c>
      <c r="N205" s="15" t="s">
        <v>512</v>
      </c>
      <c r="O205" s="15" t="s">
        <v>483</v>
      </c>
      <c r="P205" s="28">
        <v>51540</v>
      </c>
      <c r="Q205" s="28">
        <v>51540</v>
      </c>
      <c r="R205" s="28"/>
      <c r="S205" s="28">
        <v>0</v>
      </c>
      <c r="T205" s="28"/>
      <c r="U205" s="28"/>
      <c r="V205" s="28">
        <v>47040</v>
      </c>
      <c r="W205" s="28">
        <v>0</v>
      </c>
      <c r="X205" s="15"/>
      <c r="Y205" s="28">
        <v>0</v>
      </c>
      <c r="Z205" s="15"/>
      <c r="AA205" s="15"/>
      <c r="AB205" s="15"/>
      <c r="AC205" s="31">
        <v>45443</v>
      </c>
    </row>
    <row r="206" spans="1:29" x14ac:dyDescent="0.35">
      <c r="A206" s="16">
        <v>891409390</v>
      </c>
      <c r="B206" s="17" t="s">
        <v>269</v>
      </c>
      <c r="C206" s="3">
        <f t="shared" si="4"/>
        <v>2024</v>
      </c>
      <c r="D206" s="3" t="s">
        <v>4</v>
      </c>
      <c r="E206" s="3" t="s">
        <v>223</v>
      </c>
      <c r="F206" s="3" t="s">
        <v>14</v>
      </c>
      <c r="G206" s="3">
        <v>322789</v>
      </c>
      <c r="H206" s="3" t="s">
        <v>223</v>
      </c>
      <c r="I206" s="5" t="s">
        <v>473</v>
      </c>
      <c r="J206" s="4">
        <v>45439</v>
      </c>
      <c r="K206" s="4">
        <v>45457.840753275465</v>
      </c>
      <c r="L206" s="26">
        <v>155244</v>
      </c>
      <c r="M206" s="26">
        <v>155244</v>
      </c>
      <c r="N206" s="15" t="s">
        <v>515</v>
      </c>
      <c r="O206" s="15" t="s">
        <v>482</v>
      </c>
      <c r="P206" s="28">
        <v>155244</v>
      </c>
      <c r="Q206" s="28">
        <v>155244</v>
      </c>
      <c r="R206" s="28"/>
      <c r="S206" s="28">
        <v>83820</v>
      </c>
      <c r="T206" s="28"/>
      <c r="U206" s="28"/>
      <c r="V206" s="28">
        <v>71424</v>
      </c>
      <c r="W206" s="28">
        <v>71424</v>
      </c>
      <c r="X206" s="15">
        <v>1222469762</v>
      </c>
      <c r="Y206" s="28">
        <v>0</v>
      </c>
      <c r="Z206" s="15"/>
      <c r="AA206" s="15"/>
      <c r="AB206" s="15"/>
      <c r="AC206" s="31">
        <v>45443</v>
      </c>
    </row>
    <row r="207" spans="1:29" x14ac:dyDescent="0.35">
      <c r="A207" s="16">
        <v>891409390</v>
      </c>
      <c r="B207" s="17" t="s">
        <v>269</v>
      </c>
      <c r="C207" s="3">
        <f t="shared" si="4"/>
        <v>2024</v>
      </c>
      <c r="D207" s="3" t="s">
        <v>4</v>
      </c>
      <c r="E207" s="3" t="s">
        <v>224</v>
      </c>
      <c r="F207" s="3" t="s">
        <v>14</v>
      </c>
      <c r="G207" s="3">
        <v>322858</v>
      </c>
      <c r="H207" s="3" t="s">
        <v>224</v>
      </c>
      <c r="I207" s="5" t="s">
        <v>474</v>
      </c>
      <c r="J207" s="4">
        <v>45439</v>
      </c>
      <c r="K207" s="4">
        <v>45457.840753275465</v>
      </c>
      <c r="L207" s="26">
        <v>52290</v>
      </c>
      <c r="M207" s="26">
        <v>52290</v>
      </c>
      <c r="N207" s="15" t="s">
        <v>512</v>
      </c>
      <c r="O207" s="15" t="s">
        <v>483</v>
      </c>
      <c r="P207" s="28">
        <v>52290</v>
      </c>
      <c r="Q207" s="28">
        <v>52290</v>
      </c>
      <c r="R207" s="28"/>
      <c r="S207" s="28">
        <v>0</v>
      </c>
      <c r="T207" s="28"/>
      <c r="U207" s="28"/>
      <c r="V207" s="28">
        <v>52290</v>
      </c>
      <c r="W207" s="28">
        <v>52290</v>
      </c>
      <c r="X207" s="15">
        <v>1222469830</v>
      </c>
      <c r="Y207" s="28">
        <v>0</v>
      </c>
      <c r="Z207" s="15"/>
      <c r="AA207" s="15"/>
      <c r="AB207" s="15"/>
      <c r="AC207" s="31">
        <v>45443</v>
      </c>
    </row>
    <row r="208" spans="1:29" x14ac:dyDescent="0.35">
      <c r="A208" s="16">
        <v>891409390</v>
      </c>
      <c r="B208" s="17" t="s">
        <v>269</v>
      </c>
      <c r="C208" s="3">
        <f t="shared" si="4"/>
        <v>2024</v>
      </c>
      <c r="D208" s="3" t="s">
        <v>4</v>
      </c>
      <c r="E208" s="3" t="s">
        <v>225</v>
      </c>
      <c r="F208" s="3" t="s">
        <v>14</v>
      </c>
      <c r="G208" s="3">
        <v>323007</v>
      </c>
      <c r="H208" s="3" t="s">
        <v>225</v>
      </c>
      <c r="I208" s="5" t="s">
        <v>475</v>
      </c>
      <c r="J208" s="4">
        <v>45440</v>
      </c>
      <c r="K208" s="4">
        <v>45457.840753275465</v>
      </c>
      <c r="L208" s="26">
        <v>52290</v>
      </c>
      <c r="M208" s="26">
        <v>52290</v>
      </c>
      <c r="N208" s="15" t="s">
        <v>512</v>
      </c>
      <c r="O208" s="15" t="s">
        <v>483</v>
      </c>
      <c r="P208" s="28">
        <v>52290</v>
      </c>
      <c r="Q208" s="28">
        <v>52290</v>
      </c>
      <c r="R208" s="28"/>
      <c r="S208" s="28">
        <v>0</v>
      </c>
      <c r="T208" s="28"/>
      <c r="U208" s="28"/>
      <c r="V208" s="28">
        <v>52290</v>
      </c>
      <c r="W208" s="28">
        <v>52290</v>
      </c>
      <c r="X208" s="15">
        <v>1222469828</v>
      </c>
      <c r="Y208" s="28">
        <v>0</v>
      </c>
      <c r="Z208" s="15"/>
      <c r="AA208" s="15"/>
      <c r="AB208" s="15"/>
      <c r="AC208" s="31">
        <v>45443</v>
      </c>
    </row>
    <row r="209" spans="1:29" x14ac:dyDescent="0.35">
      <c r="A209" s="16">
        <v>891409390</v>
      </c>
      <c r="B209" s="17" t="s">
        <v>269</v>
      </c>
      <c r="C209" s="3">
        <f t="shared" si="4"/>
        <v>2024</v>
      </c>
      <c r="D209" s="3" t="s">
        <v>4</v>
      </c>
      <c r="E209" s="3" t="s">
        <v>226</v>
      </c>
      <c r="F209" s="3" t="s">
        <v>14</v>
      </c>
      <c r="G209" s="3">
        <v>323011</v>
      </c>
      <c r="H209" s="3" t="s">
        <v>226</v>
      </c>
      <c r="I209" s="5" t="s">
        <v>476</v>
      </c>
      <c r="J209" s="4">
        <v>45440</v>
      </c>
      <c r="K209" s="4">
        <v>45457.840753275465</v>
      </c>
      <c r="L209" s="26">
        <v>52290</v>
      </c>
      <c r="M209" s="26">
        <v>52290</v>
      </c>
      <c r="N209" s="15" t="s">
        <v>512</v>
      </c>
      <c r="O209" s="15" t="s">
        <v>483</v>
      </c>
      <c r="P209" s="28">
        <v>52290</v>
      </c>
      <c r="Q209" s="28">
        <v>52290</v>
      </c>
      <c r="R209" s="28"/>
      <c r="S209" s="28">
        <v>0</v>
      </c>
      <c r="T209" s="28"/>
      <c r="U209" s="28"/>
      <c r="V209" s="28">
        <v>52290</v>
      </c>
      <c r="W209" s="28">
        <v>52290</v>
      </c>
      <c r="X209" s="15">
        <v>1222469827</v>
      </c>
      <c r="Y209" s="28">
        <v>0</v>
      </c>
      <c r="Z209" s="15"/>
      <c r="AA209" s="15"/>
      <c r="AB209" s="15"/>
      <c r="AC209" s="31">
        <v>45443</v>
      </c>
    </row>
    <row r="210" spans="1:29" x14ac:dyDescent="0.35">
      <c r="A210" s="16">
        <v>891409390</v>
      </c>
      <c r="B210" s="17" t="s">
        <v>269</v>
      </c>
      <c r="C210" s="3">
        <f t="shared" si="4"/>
        <v>2024</v>
      </c>
      <c r="D210" s="3" t="s">
        <v>4</v>
      </c>
      <c r="E210" s="3" t="s">
        <v>227</v>
      </c>
      <c r="F210" s="3" t="s">
        <v>14</v>
      </c>
      <c r="G210" s="3">
        <v>323207</v>
      </c>
      <c r="H210" s="3" t="s">
        <v>227</v>
      </c>
      <c r="I210" s="5" t="s">
        <v>477</v>
      </c>
      <c r="J210" s="4">
        <v>45442</v>
      </c>
      <c r="K210" s="4">
        <v>45457.840753275465</v>
      </c>
      <c r="L210" s="26">
        <v>51540</v>
      </c>
      <c r="M210" s="26">
        <v>51540</v>
      </c>
      <c r="N210" s="15" t="s">
        <v>512</v>
      </c>
      <c r="O210" s="15" t="s">
        <v>483</v>
      </c>
      <c r="P210" s="28">
        <v>51540</v>
      </c>
      <c r="Q210" s="28">
        <v>51540</v>
      </c>
      <c r="R210" s="28"/>
      <c r="S210" s="28">
        <v>0</v>
      </c>
      <c r="T210" s="28"/>
      <c r="U210" s="28"/>
      <c r="V210" s="28">
        <v>51540</v>
      </c>
      <c r="W210" s="28">
        <v>51540</v>
      </c>
      <c r="X210" s="15">
        <v>1222469937</v>
      </c>
      <c r="Y210" s="28">
        <v>0</v>
      </c>
      <c r="Z210" s="15"/>
      <c r="AA210" s="15"/>
      <c r="AB210" s="15"/>
      <c r="AC210" s="31">
        <v>45443</v>
      </c>
    </row>
    <row r="211" spans="1:29" x14ac:dyDescent="0.35">
      <c r="A211" s="16">
        <v>891409390</v>
      </c>
      <c r="B211" s="17" t="s">
        <v>269</v>
      </c>
      <c r="C211" s="3">
        <f t="shared" si="4"/>
        <v>2024</v>
      </c>
      <c r="D211" s="3" t="s">
        <v>4</v>
      </c>
      <c r="E211" s="3" t="s">
        <v>228</v>
      </c>
      <c r="F211" s="3" t="s">
        <v>14</v>
      </c>
      <c r="G211" s="3">
        <v>323216</v>
      </c>
      <c r="H211" s="3" t="s">
        <v>228</v>
      </c>
      <c r="I211" s="5" t="s">
        <v>478</v>
      </c>
      <c r="J211" s="4">
        <v>45442</v>
      </c>
      <c r="K211" s="4">
        <v>45457.840753275465</v>
      </c>
      <c r="L211" s="26">
        <v>51540</v>
      </c>
      <c r="M211" s="26">
        <v>51540</v>
      </c>
      <c r="N211" s="15" t="s">
        <v>512</v>
      </c>
      <c r="O211" s="15" t="s">
        <v>483</v>
      </c>
      <c r="P211" s="28">
        <v>51540</v>
      </c>
      <c r="Q211" s="28">
        <v>51540</v>
      </c>
      <c r="R211" s="28"/>
      <c r="S211" s="28">
        <v>0</v>
      </c>
      <c r="T211" s="28"/>
      <c r="U211" s="28"/>
      <c r="V211" s="28">
        <v>51540</v>
      </c>
      <c r="W211" s="28">
        <v>51540</v>
      </c>
      <c r="X211" s="15">
        <v>1222469934</v>
      </c>
      <c r="Y211" s="28">
        <v>0</v>
      </c>
      <c r="Z211" s="15"/>
      <c r="AA211" s="15"/>
      <c r="AB211" s="15"/>
      <c r="AC211" s="31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A3:B211" name="Rango1_53"/>
  </protectedRange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19" sqref="H19"/>
    </sheetView>
  </sheetViews>
  <sheetFormatPr baseColWidth="10" defaultRowHeight="12.5" x14ac:dyDescent="0.2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520</v>
      </c>
      <c r="E2" s="45"/>
      <c r="F2" s="45"/>
      <c r="G2" s="45"/>
      <c r="H2" s="45"/>
      <c r="I2" s="46"/>
      <c r="J2" s="47" t="s">
        <v>521</v>
      </c>
    </row>
    <row r="3" spans="2:10" ht="4.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44" t="s">
        <v>522</v>
      </c>
      <c r="E4" s="45"/>
      <c r="F4" s="45"/>
      <c r="G4" s="45"/>
      <c r="H4" s="45"/>
      <c r="I4" s="46"/>
      <c r="J4" s="47" t="s">
        <v>523</v>
      </c>
    </row>
    <row r="5" spans="2:10" ht="5.25" customHeight="1" x14ac:dyDescent="0.25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 x14ac:dyDescent="0.3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 x14ac:dyDescent="0.25">
      <c r="B7" s="60"/>
      <c r="J7" s="61"/>
    </row>
    <row r="8" spans="2:10" ht="9" customHeight="1" x14ac:dyDescent="0.25">
      <c r="B8" s="60"/>
      <c r="J8" s="61"/>
    </row>
    <row r="9" spans="2:10" ht="13" x14ac:dyDescent="0.3">
      <c r="B9" s="60"/>
      <c r="C9" s="62" t="s">
        <v>545</v>
      </c>
      <c r="E9" s="63"/>
      <c r="H9" s="64"/>
      <c r="J9" s="61"/>
    </row>
    <row r="10" spans="2:10" ht="8.25" customHeight="1" x14ac:dyDescent="0.25">
      <c r="B10" s="60"/>
      <c r="J10" s="61"/>
    </row>
    <row r="11" spans="2:10" ht="13" x14ac:dyDescent="0.3">
      <c r="B11" s="60"/>
      <c r="C11" s="62" t="s">
        <v>543</v>
      </c>
      <c r="J11" s="61"/>
    </row>
    <row r="12" spans="2:10" ht="13" x14ac:dyDescent="0.3">
      <c r="B12" s="60"/>
      <c r="C12" s="62" t="s">
        <v>544</v>
      </c>
      <c r="J12" s="61"/>
    </row>
    <row r="13" spans="2:10" x14ac:dyDescent="0.25">
      <c r="B13" s="60"/>
      <c r="J13" s="61"/>
    </row>
    <row r="14" spans="2:10" x14ac:dyDescent="0.25">
      <c r="B14" s="60"/>
      <c r="C14" s="41" t="s">
        <v>524</v>
      </c>
      <c r="G14" s="65"/>
      <c r="H14" s="65"/>
      <c r="I14" s="65"/>
      <c r="J14" s="61"/>
    </row>
    <row r="15" spans="2:10" ht="9" customHeight="1" x14ac:dyDescent="0.25">
      <c r="B15" s="60"/>
      <c r="C15" s="66"/>
      <c r="G15" s="65"/>
      <c r="H15" s="65"/>
      <c r="I15" s="65"/>
      <c r="J15" s="61"/>
    </row>
    <row r="16" spans="2:10" ht="13" x14ac:dyDescent="0.3">
      <c r="B16" s="60"/>
      <c r="C16" s="41" t="s">
        <v>546</v>
      </c>
      <c r="D16" s="63"/>
      <c r="G16" s="65"/>
      <c r="H16" s="67" t="s">
        <v>525</v>
      </c>
      <c r="I16" s="67" t="s">
        <v>8</v>
      </c>
      <c r="J16" s="61"/>
    </row>
    <row r="17" spans="2:14" ht="13" x14ac:dyDescent="0.3">
      <c r="B17" s="60"/>
      <c r="C17" s="62" t="s">
        <v>526</v>
      </c>
      <c r="D17" s="62"/>
      <c r="E17" s="62"/>
      <c r="F17" s="62"/>
      <c r="G17" s="65"/>
      <c r="H17" s="68">
        <v>209</v>
      </c>
      <c r="I17" s="69">
        <v>26670612</v>
      </c>
      <c r="J17" s="61"/>
    </row>
    <row r="18" spans="2:14" x14ac:dyDescent="0.25">
      <c r="B18" s="60"/>
      <c r="C18" s="41" t="s">
        <v>527</v>
      </c>
      <c r="G18" s="65"/>
      <c r="H18" s="71">
        <v>23</v>
      </c>
      <c r="I18" s="72">
        <v>5604251</v>
      </c>
      <c r="J18" s="61"/>
    </row>
    <row r="19" spans="2:14" x14ac:dyDescent="0.25">
      <c r="B19" s="60"/>
      <c r="C19" s="41" t="s">
        <v>528</v>
      </c>
      <c r="G19" s="65"/>
      <c r="H19" s="71">
        <v>6</v>
      </c>
      <c r="I19" s="72">
        <v>1790869</v>
      </c>
      <c r="J19" s="61"/>
    </row>
    <row r="20" spans="2:14" x14ac:dyDescent="0.25">
      <c r="B20" s="60"/>
      <c r="C20" s="41" t="s">
        <v>529</v>
      </c>
      <c r="H20" s="73">
        <v>0</v>
      </c>
      <c r="I20" s="74">
        <v>0</v>
      </c>
      <c r="J20" s="61"/>
    </row>
    <row r="21" spans="2:14" x14ac:dyDescent="0.25">
      <c r="B21" s="60"/>
      <c r="C21" s="41" t="s">
        <v>530</v>
      </c>
      <c r="H21" s="73">
        <v>0</v>
      </c>
      <c r="I21" s="74">
        <v>0</v>
      </c>
      <c r="J21" s="61"/>
      <c r="N21" s="75"/>
    </row>
    <row r="22" spans="2:14" ht="13" thickBot="1" x14ac:dyDescent="0.3">
      <c r="B22" s="60"/>
      <c r="C22" s="41" t="s">
        <v>531</v>
      </c>
      <c r="H22" s="76">
        <v>8</v>
      </c>
      <c r="I22" s="77">
        <v>524426</v>
      </c>
      <c r="J22" s="61"/>
    </row>
    <row r="23" spans="2:14" ht="13" x14ac:dyDescent="0.3">
      <c r="B23" s="60"/>
      <c r="C23" s="62" t="s">
        <v>532</v>
      </c>
      <c r="D23" s="62"/>
      <c r="E23" s="62"/>
      <c r="F23" s="62"/>
      <c r="H23" s="78">
        <f>H18+H19+H20+H21+H22</f>
        <v>37</v>
      </c>
      <c r="I23" s="79">
        <f>I18+I19+I20+I21+I22</f>
        <v>7919546</v>
      </c>
      <c r="J23" s="61"/>
    </row>
    <row r="24" spans="2:14" x14ac:dyDescent="0.25">
      <c r="B24" s="60"/>
      <c r="C24" s="41" t="s">
        <v>533</v>
      </c>
      <c r="H24" s="73">
        <v>172</v>
      </c>
      <c r="I24" s="74">
        <v>18751066</v>
      </c>
      <c r="J24" s="61"/>
    </row>
    <row r="25" spans="2:14" ht="13" thickBot="1" x14ac:dyDescent="0.3">
      <c r="B25" s="60"/>
      <c r="C25" s="41" t="s">
        <v>534</v>
      </c>
      <c r="H25" s="76">
        <v>0</v>
      </c>
      <c r="I25" s="77">
        <v>0</v>
      </c>
      <c r="J25" s="61"/>
    </row>
    <row r="26" spans="2:14" ht="13" x14ac:dyDescent="0.3">
      <c r="B26" s="60"/>
      <c r="C26" s="62" t="s">
        <v>535</v>
      </c>
      <c r="D26" s="62"/>
      <c r="E26" s="62"/>
      <c r="F26" s="62"/>
      <c r="H26" s="78">
        <f>H24+H25</f>
        <v>172</v>
      </c>
      <c r="I26" s="79">
        <f>I24+I25</f>
        <v>18751066</v>
      </c>
      <c r="J26" s="61"/>
    </row>
    <row r="27" spans="2:14" ht="13.5" thickBot="1" x14ac:dyDescent="0.35">
      <c r="B27" s="60"/>
      <c r="C27" s="65" t="s">
        <v>536</v>
      </c>
      <c r="D27" s="80"/>
      <c r="E27" s="80"/>
      <c r="F27" s="80"/>
      <c r="G27" s="65"/>
      <c r="H27" s="81">
        <v>0</v>
      </c>
      <c r="I27" s="82">
        <v>0</v>
      </c>
      <c r="J27" s="83"/>
    </row>
    <row r="28" spans="2:14" ht="13" x14ac:dyDescent="0.3">
      <c r="B28" s="60"/>
      <c r="C28" s="80" t="s">
        <v>537</v>
      </c>
      <c r="D28" s="80"/>
      <c r="E28" s="80"/>
      <c r="F28" s="80"/>
      <c r="G28" s="65"/>
      <c r="H28" s="84">
        <f>H27</f>
        <v>0</v>
      </c>
      <c r="I28" s="72">
        <f>I27</f>
        <v>0</v>
      </c>
      <c r="J28" s="83"/>
    </row>
    <row r="29" spans="2:14" ht="13" x14ac:dyDescent="0.3">
      <c r="B29" s="60"/>
      <c r="C29" s="80"/>
      <c r="D29" s="80"/>
      <c r="E29" s="80"/>
      <c r="F29" s="80"/>
      <c r="G29" s="65"/>
      <c r="H29" s="71"/>
      <c r="I29" s="69"/>
      <c r="J29" s="83"/>
    </row>
    <row r="30" spans="2:14" ht="13.5" thickBot="1" x14ac:dyDescent="0.35">
      <c r="B30" s="60"/>
      <c r="C30" s="80" t="s">
        <v>538</v>
      </c>
      <c r="D30" s="80"/>
      <c r="E30" s="65"/>
      <c r="F30" s="65"/>
      <c r="G30" s="65"/>
      <c r="H30" s="85"/>
      <c r="I30" s="86"/>
      <c r="J30" s="83"/>
    </row>
    <row r="31" spans="2:14" ht="13.5" thickTop="1" x14ac:dyDescent="0.3">
      <c r="B31" s="60"/>
      <c r="C31" s="80"/>
      <c r="D31" s="80"/>
      <c r="E31" s="65"/>
      <c r="F31" s="65"/>
      <c r="G31" s="65"/>
      <c r="H31" s="72">
        <f>H23+H26+H28</f>
        <v>209</v>
      </c>
      <c r="I31" s="72">
        <f>I23+I26+I28</f>
        <v>26670612</v>
      </c>
      <c r="J31" s="83"/>
    </row>
    <row r="32" spans="2:14" ht="9.75" customHeight="1" x14ac:dyDescent="0.25">
      <c r="B32" s="60"/>
      <c r="C32" s="65"/>
      <c r="D32" s="65"/>
      <c r="E32" s="65"/>
      <c r="F32" s="65"/>
      <c r="G32" s="87"/>
      <c r="H32" s="88"/>
      <c r="I32" s="89"/>
      <c r="J32" s="83"/>
    </row>
    <row r="33" spans="2:10" ht="9.75" customHeight="1" x14ac:dyDescent="0.25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 x14ac:dyDescent="0.25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 x14ac:dyDescent="0.25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 x14ac:dyDescent="0.25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13.5" thickBot="1" x14ac:dyDescent="0.35">
      <c r="B37" s="60"/>
      <c r="C37" s="90"/>
      <c r="D37" s="91"/>
      <c r="E37" s="65"/>
      <c r="F37" s="65"/>
      <c r="G37" s="65"/>
      <c r="H37" s="92"/>
      <c r="I37" s="93"/>
      <c r="J37" s="83"/>
    </row>
    <row r="38" spans="2:10" ht="13" x14ac:dyDescent="0.3">
      <c r="B38" s="60"/>
      <c r="C38" s="80"/>
      <c r="D38" s="87"/>
      <c r="E38" s="65"/>
      <c r="F38" s="65"/>
      <c r="G38" s="65"/>
      <c r="H38" s="94" t="s">
        <v>539</v>
      </c>
      <c r="I38" s="87"/>
      <c r="J38" s="83"/>
    </row>
    <row r="39" spans="2:10" ht="13" x14ac:dyDescent="0.3">
      <c r="B39" s="60"/>
      <c r="C39" s="80" t="s">
        <v>547</v>
      </c>
      <c r="D39" s="65"/>
      <c r="E39" s="65"/>
      <c r="F39" s="65"/>
      <c r="G39" s="65"/>
      <c r="H39" s="80" t="s">
        <v>540</v>
      </c>
      <c r="I39" s="87"/>
      <c r="J39" s="83"/>
    </row>
    <row r="40" spans="2:10" ht="13" x14ac:dyDescent="0.3">
      <c r="B40" s="60"/>
      <c r="C40" s="65"/>
      <c r="D40" s="65"/>
      <c r="E40" s="65"/>
      <c r="F40" s="65"/>
      <c r="G40" s="65"/>
      <c r="H40" s="80" t="s">
        <v>541</v>
      </c>
      <c r="I40" s="87"/>
      <c r="J40" s="83"/>
    </row>
    <row r="41" spans="2:10" ht="13" x14ac:dyDescent="0.3">
      <c r="B41" s="60"/>
      <c r="C41" s="65"/>
      <c r="D41" s="65"/>
      <c r="E41" s="65"/>
      <c r="F41" s="65"/>
      <c r="G41" s="80"/>
      <c r="H41" s="87"/>
      <c r="I41" s="87"/>
      <c r="J41" s="83"/>
    </row>
    <row r="42" spans="2:10" x14ac:dyDescent="0.25">
      <c r="B42" s="60"/>
      <c r="C42" s="121" t="s">
        <v>542</v>
      </c>
      <c r="D42" s="121"/>
      <c r="E42" s="121"/>
      <c r="F42" s="121"/>
      <c r="G42" s="121"/>
      <c r="H42" s="121"/>
      <c r="I42" s="121"/>
      <c r="J42" s="83"/>
    </row>
    <row r="43" spans="2:10" x14ac:dyDescent="0.25">
      <c r="B43" s="60"/>
      <c r="C43" s="121"/>
      <c r="D43" s="121"/>
      <c r="E43" s="121"/>
      <c r="F43" s="121"/>
      <c r="G43" s="121"/>
      <c r="H43" s="121"/>
      <c r="I43" s="121"/>
      <c r="J43" s="83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2" sqref="I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2"/>
      <c r="B1" s="123"/>
      <c r="C1" s="126" t="s">
        <v>548</v>
      </c>
      <c r="D1" s="127"/>
      <c r="E1" s="127"/>
      <c r="F1" s="127"/>
      <c r="G1" s="127"/>
      <c r="H1" s="128"/>
      <c r="I1" s="99" t="s">
        <v>521</v>
      </c>
    </row>
    <row r="2" spans="1:9" ht="53.5" customHeight="1" thickBot="1" x14ac:dyDescent="0.4">
      <c r="A2" s="124"/>
      <c r="B2" s="125"/>
      <c r="C2" s="129" t="s">
        <v>549</v>
      </c>
      <c r="D2" s="130"/>
      <c r="E2" s="130"/>
      <c r="F2" s="130"/>
      <c r="G2" s="130"/>
      <c r="H2" s="131"/>
      <c r="I2" s="100" t="s">
        <v>550</v>
      </c>
    </row>
    <row r="3" spans="1:9" x14ac:dyDescent="0.35">
      <c r="A3" s="101"/>
      <c r="B3" s="65"/>
      <c r="C3" s="65"/>
      <c r="D3" s="65"/>
      <c r="E3" s="65"/>
      <c r="F3" s="65"/>
      <c r="G3" s="65"/>
      <c r="H3" s="65"/>
      <c r="I3" s="83"/>
    </row>
    <row r="4" spans="1:9" x14ac:dyDescent="0.35">
      <c r="A4" s="101"/>
      <c r="B4" s="65"/>
      <c r="C4" s="65"/>
      <c r="D4" s="65"/>
      <c r="E4" s="65"/>
      <c r="F4" s="65"/>
      <c r="G4" s="65"/>
      <c r="H4" s="65"/>
      <c r="I4" s="83"/>
    </row>
    <row r="5" spans="1:9" x14ac:dyDescent="0.35">
      <c r="A5" s="101"/>
      <c r="B5" s="62" t="s">
        <v>545</v>
      </c>
      <c r="C5" s="102"/>
      <c r="D5" s="103"/>
      <c r="E5" s="65"/>
      <c r="F5" s="65"/>
      <c r="G5" s="65"/>
      <c r="H5" s="65"/>
      <c r="I5" s="83"/>
    </row>
    <row r="6" spans="1:9" x14ac:dyDescent="0.35">
      <c r="A6" s="101"/>
      <c r="B6" s="41"/>
      <c r="C6" s="65"/>
      <c r="D6" s="65"/>
      <c r="E6" s="65"/>
      <c r="F6" s="65"/>
      <c r="G6" s="65"/>
      <c r="H6" s="65"/>
      <c r="I6" s="83"/>
    </row>
    <row r="7" spans="1:9" x14ac:dyDescent="0.35">
      <c r="A7" s="101"/>
      <c r="B7" s="62" t="s">
        <v>543</v>
      </c>
      <c r="C7" s="65"/>
      <c r="D7" s="65"/>
      <c r="E7" s="65"/>
      <c r="F7" s="65"/>
      <c r="G7" s="65"/>
      <c r="H7" s="65"/>
      <c r="I7" s="83"/>
    </row>
    <row r="8" spans="1:9" x14ac:dyDescent="0.35">
      <c r="A8" s="101"/>
      <c r="B8" s="62" t="s">
        <v>544</v>
      </c>
      <c r="C8" s="65"/>
      <c r="D8" s="65"/>
      <c r="E8" s="65"/>
      <c r="F8" s="65"/>
      <c r="G8" s="65"/>
      <c r="H8" s="65"/>
      <c r="I8" s="83"/>
    </row>
    <row r="9" spans="1:9" x14ac:dyDescent="0.35">
      <c r="A9" s="101"/>
      <c r="B9" s="65"/>
      <c r="C9" s="65"/>
      <c r="D9" s="65"/>
      <c r="E9" s="65"/>
      <c r="F9" s="65"/>
      <c r="G9" s="65"/>
      <c r="H9" s="65"/>
      <c r="I9" s="83"/>
    </row>
    <row r="10" spans="1:9" x14ac:dyDescent="0.35">
      <c r="A10" s="101"/>
      <c r="B10" s="65" t="s">
        <v>551</v>
      </c>
      <c r="C10" s="65"/>
      <c r="D10" s="65"/>
      <c r="E10" s="65"/>
      <c r="F10" s="65"/>
      <c r="G10" s="65"/>
      <c r="H10" s="65"/>
      <c r="I10" s="83"/>
    </row>
    <row r="11" spans="1:9" x14ac:dyDescent="0.35">
      <c r="A11" s="101"/>
      <c r="B11" s="104"/>
      <c r="C11" s="65"/>
      <c r="D11" s="65"/>
      <c r="E11" s="65"/>
      <c r="F11" s="65"/>
      <c r="G11" s="65"/>
      <c r="H11" s="65"/>
      <c r="I11" s="83"/>
    </row>
    <row r="12" spans="1:9" x14ac:dyDescent="0.35">
      <c r="A12" s="101"/>
      <c r="B12" s="41" t="s">
        <v>546</v>
      </c>
      <c r="C12" s="103"/>
      <c r="D12" s="65"/>
      <c r="E12" s="65"/>
      <c r="F12" s="65"/>
      <c r="G12" s="67" t="s">
        <v>552</v>
      </c>
      <c r="H12" s="67" t="s">
        <v>553</v>
      </c>
      <c r="I12" s="83"/>
    </row>
    <row r="13" spans="1:9" x14ac:dyDescent="0.35">
      <c r="A13" s="101"/>
      <c r="B13" s="80" t="s">
        <v>526</v>
      </c>
      <c r="C13" s="80"/>
      <c r="D13" s="80"/>
      <c r="E13" s="80"/>
      <c r="F13" s="65"/>
      <c r="G13" s="105">
        <f>G19</f>
        <v>37</v>
      </c>
      <c r="H13" s="106">
        <f>H19</f>
        <v>7919546</v>
      </c>
      <c r="I13" s="83"/>
    </row>
    <row r="14" spans="1:9" x14ac:dyDescent="0.35">
      <c r="A14" s="101"/>
      <c r="B14" s="65" t="s">
        <v>527</v>
      </c>
      <c r="C14" s="65"/>
      <c r="D14" s="65"/>
      <c r="E14" s="65"/>
      <c r="F14" s="65"/>
      <c r="G14" s="107">
        <v>23</v>
      </c>
      <c r="H14" s="108">
        <v>5604251</v>
      </c>
      <c r="I14" s="83"/>
    </row>
    <row r="15" spans="1:9" x14ac:dyDescent="0.35">
      <c r="A15" s="101"/>
      <c r="B15" s="65" t="s">
        <v>528</v>
      </c>
      <c r="C15" s="65"/>
      <c r="D15" s="65"/>
      <c r="E15" s="65"/>
      <c r="F15" s="65"/>
      <c r="G15" s="107">
        <v>6</v>
      </c>
      <c r="H15" s="108">
        <v>1790869</v>
      </c>
      <c r="I15" s="83"/>
    </row>
    <row r="16" spans="1:9" x14ac:dyDescent="0.35">
      <c r="A16" s="101"/>
      <c r="B16" s="65" t="s">
        <v>529</v>
      </c>
      <c r="C16" s="65"/>
      <c r="D16" s="65"/>
      <c r="E16" s="65"/>
      <c r="F16" s="65"/>
      <c r="G16" s="107">
        <v>0</v>
      </c>
      <c r="H16" s="108">
        <v>0</v>
      </c>
      <c r="I16" s="83"/>
    </row>
    <row r="17" spans="1:9" x14ac:dyDescent="0.35">
      <c r="A17" s="101"/>
      <c r="B17" s="65" t="s">
        <v>530</v>
      </c>
      <c r="C17" s="65"/>
      <c r="D17" s="65"/>
      <c r="E17" s="65"/>
      <c r="F17" s="65"/>
      <c r="G17" s="107">
        <v>0</v>
      </c>
      <c r="H17" s="108">
        <v>0</v>
      </c>
      <c r="I17" s="83"/>
    </row>
    <row r="18" spans="1:9" x14ac:dyDescent="0.35">
      <c r="A18" s="101"/>
      <c r="B18" s="65" t="s">
        <v>554</v>
      </c>
      <c r="C18" s="65"/>
      <c r="D18" s="65"/>
      <c r="E18" s="65"/>
      <c r="F18" s="65"/>
      <c r="G18" s="109">
        <v>8</v>
      </c>
      <c r="H18" s="110">
        <v>524426</v>
      </c>
      <c r="I18" s="83"/>
    </row>
    <row r="19" spans="1:9" x14ac:dyDescent="0.35">
      <c r="A19" s="101"/>
      <c r="B19" s="80" t="s">
        <v>555</v>
      </c>
      <c r="C19" s="80"/>
      <c r="D19" s="80"/>
      <c r="E19" s="80"/>
      <c r="F19" s="65"/>
      <c r="G19" s="107">
        <f>SUM(G14:G18)</f>
        <v>37</v>
      </c>
      <c r="H19" s="106">
        <f>(H14+H15+H16+H17+H18)</f>
        <v>7919546</v>
      </c>
      <c r="I19" s="83"/>
    </row>
    <row r="20" spans="1:9" ht="15" thickBot="1" x14ac:dyDescent="0.4">
      <c r="A20" s="101"/>
      <c r="B20" s="80"/>
      <c r="C20" s="80"/>
      <c r="D20" s="65"/>
      <c r="E20" s="65"/>
      <c r="F20" s="65"/>
      <c r="G20" s="111"/>
      <c r="H20" s="112"/>
      <c r="I20" s="83"/>
    </row>
    <row r="21" spans="1:9" ht="15" thickTop="1" x14ac:dyDescent="0.35">
      <c r="A21" s="101"/>
      <c r="B21" s="80"/>
      <c r="C21" s="80"/>
      <c r="D21" s="65"/>
      <c r="E21" s="65"/>
      <c r="F21" s="65"/>
      <c r="G21" s="87"/>
      <c r="H21" s="113"/>
      <c r="I21" s="83"/>
    </row>
    <row r="22" spans="1:9" x14ac:dyDescent="0.35">
      <c r="A22" s="101"/>
      <c r="B22" s="65"/>
      <c r="C22" s="65"/>
      <c r="D22" s="65"/>
      <c r="E22" s="65"/>
      <c r="F22" s="87"/>
      <c r="G22" s="87"/>
      <c r="H22" s="87"/>
      <c r="I22" s="83"/>
    </row>
    <row r="23" spans="1:9" ht="15" thickBot="1" x14ac:dyDescent="0.4">
      <c r="A23" s="101"/>
      <c r="B23" s="91"/>
      <c r="C23" s="91"/>
      <c r="D23" s="65"/>
      <c r="E23" s="65"/>
      <c r="F23" s="91"/>
      <c r="G23" s="91"/>
      <c r="H23" s="87"/>
      <c r="I23" s="83"/>
    </row>
    <row r="24" spans="1:9" x14ac:dyDescent="0.35">
      <c r="A24" s="101"/>
      <c r="B24" s="87" t="s">
        <v>556</v>
      </c>
      <c r="C24" s="87"/>
      <c r="D24" s="65"/>
      <c r="E24" s="65"/>
      <c r="F24" s="87"/>
      <c r="G24" s="87"/>
      <c r="H24" s="87"/>
      <c r="I24" s="83"/>
    </row>
    <row r="25" spans="1:9" x14ac:dyDescent="0.35">
      <c r="A25" s="101"/>
      <c r="B25" s="87"/>
      <c r="C25" s="87"/>
      <c r="D25" s="65"/>
      <c r="E25" s="65"/>
      <c r="F25" s="87" t="s">
        <v>557</v>
      </c>
      <c r="G25" s="87"/>
      <c r="H25" s="87"/>
      <c r="I25" s="83"/>
    </row>
    <row r="26" spans="1:9" x14ac:dyDescent="0.35">
      <c r="A26" s="101"/>
      <c r="B26" s="87" t="s">
        <v>547</v>
      </c>
      <c r="C26" s="87"/>
      <c r="D26" s="65"/>
      <c r="E26" s="65"/>
      <c r="F26" s="87" t="s">
        <v>558</v>
      </c>
      <c r="G26" s="87"/>
      <c r="H26" s="87"/>
      <c r="I26" s="83"/>
    </row>
    <row r="27" spans="1:9" x14ac:dyDescent="0.35">
      <c r="A27" s="101"/>
      <c r="B27" s="87"/>
      <c r="C27" s="87"/>
      <c r="D27" s="65"/>
      <c r="E27" s="65"/>
      <c r="F27" s="87"/>
      <c r="G27" s="87"/>
      <c r="H27" s="87"/>
      <c r="I27" s="83"/>
    </row>
    <row r="28" spans="1:9" ht="18.5" customHeight="1" x14ac:dyDescent="0.35">
      <c r="A28" s="101"/>
      <c r="B28" s="132" t="s">
        <v>559</v>
      </c>
      <c r="C28" s="132"/>
      <c r="D28" s="132"/>
      <c r="E28" s="132"/>
      <c r="F28" s="132"/>
      <c r="G28" s="132"/>
      <c r="H28" s="132"/>
      <c r="I28" s="83"/>
    </row>
    <row r="29" spans="1:9" ht="15" thickBot="1" x14ac:dyDescent="0.4">
      <c r="A29" s="114"/>
      <c r="B29" s="115"/>
      <c r="C29" s="115"/>
      <c r="D29" s="115"/>
      <c r="E29" s="115"/>
      <c r="F29" s="91"/>
      <c r="G29" s="91"/>
      <c r="H29" s="91"/>
      <c r="I29" s="11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RESUMEN</vt:lpstr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APRENDIZ SENA</dc:creator>
  <cp:lastModifiedBy>Paola Andrea Jimenez Prado</cp:lastModifiedBy>
  <cp:lastPrinted>2024-07-03T15:25:54Z</cp:lastPrinted>
  <dcterms:created xsi:type="dcterms:W3CDTF">2023-07-26T22:40:39Z</dcterms:created>
  <dcterms:modified xsi:type="dcterms:W3CDTF">2024-07-03T15:26:05Z</dcterms:modified>
</cp:coreProperties>
</file>