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91380070 HOSP DEL ROSARIO (GINEBRA)\"/>
    </mc:Choice>
  </mc:AlternateContent>
  <bookViews>
    <workbookView xWindow="-110" yWindow="-110" windowWidth="23260" windowHeight="12600" activeTab="3"/>
  </bookViews>
  <sheets>
    <sheet name="INFO IPS" sheetId="1" r:id="rId1"/>
    <sheet name="TD" sheetId="4" r:id="rId2"/>
    <sheet name="ESTADO DE CADA FACTURA" sheetId="2" r:id="rId3"/>
    <sheet name="FOR-CSA-018 " sheetId="5" r:id="rId4"/>
    <sheet name="FOR CSA 004" sheetId="6" r:id="rId5"/>
  </sheets>
  <definedNames>
    <definedName name="_xlnm._FilterDatabase" localSheetId="2" hidden="1">'ESTADO DE CADA FACTURA'!$A$2:$AA$120</definedName>
  </definedNames>
  <calcPr calcId="152511"/>
  <pivotCaches>
    <pivotCache cacheId="145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6" l="1"/>
  <c r="H13" i="6" s="1"/>
  <c r="G19" i="6"/>
  <c r="G13" i="6" s="1"/>
  <c r="I28" i="5"/>
  <c r="H28" i="5"/>
  <c r="I26" i="5"/>
  <c r="H26" i="5"/>
  <c r="I23" i="5"/>
  <c r="H23" i="5"/>
  <c r="X1" i="2"/>
  <c r="H31" i="5" l="1"/>
  <c r="I31" i="5"/>
  <c r="O1" i="2" l="1"/>
  <c r="U1" i="2"/>
  <c r="T1" i="2"/>
  <c r="S1" i="2"/>
  <c r="P1" i="2"/>
  <c r="I1" i="2"/>
  <c r="F125" i="1" l="1"/>
</calcChain>
</file>

<file path=xl/sharedStrings.xml><?xml version="1.0" encoding="utf-8"?>
<sst xmlns="http://schemas.openxmlformats.org/spreadsheetml/2006/main" count="1311" uniqueCount="459">
  <si>
    <t>NOMBRE_TER</t>
  </si>
  <si>
    <t>NOMBRE_CUE</t>
  </si>
  <si>
    <t>DATOS_SOPO</t>
  </si>
  <si>
    <t>CAJA DE COMPENSACION FAMILIAR DEL VALLE DEL CAUCA - COMFENALCO VALLE DELAGENTE</t>
  </si>
  <si>
    <t>Plan Obligatorio de Salud (POS)- por EPS con facturacion Radicada</t>
  </si>
  <si>
    <t>2015-FV-1410458.</t>
  </si>
  <si>
    <t>2015-FV-1410686.</t>
  </si>
  <si>
    <t>2015-FV-1411314.</t>
  </si>
  <si>
    <t>2015-FV-1411316.</t>
  </si>
  <si>
    <t>2015-FV-1412541.</t>
  </si>
  <si>
    <t>2015-FV-1413826.</t>
  </si>
  <si>
    <t>2015-FV-1413827.</t>
  </si>
  <si>
    <t>2015-FV-1414152.</t>
  </si>
  <si>
    <t>2015-FV-1414248.</t>
  </si>
  <si>
    <t>2015-FV-1414249.</t>
  </si>
  <si>
    <t>2015-FV-1414250.</t>
  </si>
  <si>
    <t>2015-FV-1414251.</t>
  </si>
  <si>
    <t>2015-FV-1415009.</t>
  </si>
  <si>
    <t>2015-FV-1415121.</t>
  </si>
  <si>
    <t>2015-FV-1415123.</t>
  </si>
  <si>
    <t>2015-FV-1415124.</t>
  </si>
  <si>
    <t>2015-FV-1415264.</t>
  </si>
  <si>
    <t>2015-FV-1415403.</t>
  </si>
  <si>
    <t>2015-FV-1415421.</t>
  </si>
  <si>
    <t>2015-FV-1415428.</t>
  </si>
  <si>
    <t>2015-FV-1459738.</t>
  </si>
  <si>
    <t>2015-FV-1466567.</t>
  </si>
  <si>
    <t>2015-FV-1468014.</t>
  </si>
  <si>
    <t>2015-FV-1470676.</t>
  </si>
  <si>
    <t>2015-FV-1470773.</t>
  </si>
  <si>
    <t>2015-FV-1473196.</t>
  </si>
  <si>
    <t>2015-FV-1473838.</t>
  </si>
  <si>
    <t>2015-FV-1474071.</t>
  </si>
  <si>
    <t>2015-FV-1475987.</t>
  </si>
  <si>
    <t>2015-FV-1479946.</t>
  </si>
  <si>
    <t>2015-FV-1482070.</t>
  </si>
  <si>
    <t>2015-FV-1482240.</t>
  </si>
  <si>
    <t>2015-FV-1485414.</t>
  </si>
  <si>
    <t>2015-FV-1487226.</t>
  </si>
  <si>
    <t>Plan subsidiado de salud (POSS)-por EPS - con facturacion radicada</t>
  </si>
  <si>
    <t>2015-FV-1413666.</t>
  </si>
  <si>
    <t>2015-FV-1425181.</t>
  </si>
  <si>
    <t>2015-FV-1431893.</t>
  </si>
  <si>
    <t>2017-FV-1626113.</t>
  </si>
  <si>
    <t>2017-FV-1665219.</t>
  </si>
  <si>
    <t>2018-FV-1773030.</t>
  </si>
  <si>
    <t>2020-FV-1923378</t>
  </si>
  <si>
    <t>2020-FV-1941410</t>
  </si>
  <si>
    <t>2020-FV-1949576</t>
  </si>
  <si>
    <t>2020-FEHR-2228</t>
  </si>
  <si>
    <t>2020-FEHR-3369</t>
  </si>
  <si>
    <t>2020-FEHR-5062</t>
  </si>
  <si>
    <t>2020-FEHR-561</t>
  </si>
  <si>
    <t>2020-FEHR-777</t>
  </si>
  <si>
    <t>2020-FEHR-10099</t>
  </si>
  <si>
    <t>2021-FEHR-34092</t>
  </si>
  <si>
    <t>2021-FEHR-36099</t>
  </si>
  <si>
    <t>2021-FEHR-36493</t>
  </si>
  <si>
    <t>2021-FEHR-38750</t>
  </si>
  <si>
    <t>2021-FEHR-42408</t>
  </si>
  <si>
    <t>2021-FEHR-42699</t>
  </si>
  <si>
    <t>2021-FEHR-43289</t>
  </si>
  <si>
    <t>2021-FEHR-45305</t>
  </si>
  <si>
    <t>2021-FEHR-45620</t>
  </si>
  <si>
    <t>2021-FEHR-51891</t>
  </si>
  <si>
    <t>2021-FEHR-53271</t>
  </si>
  <si>
    <t>2021-FEHR-54573</t>
  </si>
  <si>
    <t>2021-FEHR-57001</t>
  </si>
  <si>
    <t>2021-FEHR-58880</t>
  </si>
  <si>
    <t>2021-FEHR-70063</t>
  </si>
  <si>
    <t>2021-FEHR-37442</t>
  </si>
  <si>
    <t>2021-FEHR-38666</t>
  </si>
  <si>
    <t>2021-FEHR-43207</t>
  </si>
  <si>
    <t>2021-FEHR-46087</t>
  </si>
  <si>
    <t>2022-FEHR-70788</t>
  </si>
  <si>
    <t>2022-FEHR-77755</t>
  </si>
  <si>
    <t>2022-FEHR-101215</t>
  </si>
  <si>
    <t>2022-FEHR-104234</t>
  </si>
  <si>
    <t>2022-FEHR-105713</t>
  </si>
  <si>
    <t>2022-FEHR-108025</t>
  </si>
  <si>
    <t>2022-FEHR-110085</t>
  </si>
  <si>
    <t>2022-FEHR-110086</t>
  </si>
  <si>
    <t>2022-FEHR-115375</t>
  </si>
  <si>
    <t>2022-FEHR-111009</t>
  </si>
  <si>
    <t>2022-FEHR-113607</t>
  </si>
  <si>
    <t>2023-FEHR-131110</t>
  </si>
  <si>
    <t>2023-FEHR-131161</t>
  </si>
  <si>
    <t>2023-FEHR-148650</t>
  </si>
  <si>
    <t>2023-FEHR-149565</t>
  </si>
  <si>
    <t>2023-FEHR-149632</t>
  </si>
  <si>
    <t>2023-FEHR-123426</t>
  </si>
  <si>
    <t>2023-FEHR-126080</t>
  </si>
  <si>
    <t>2023-FEHR-129871</t>
  </si>
  <si>
    <t>2023-FEHR-155355</t>
  </si>
  <si>
    <t>2023-FEHR-155724</t>
  </si>
  <si>
    <t>2023-FEHR-158113</t>
  </si>
  <si>
    <t>2023-FEHR-159373</t>
  </si>
  <si>
    <t>2023-FEHR-159613</t>
  </si>
  <si>
    <t>2023-FEHR-161623</t>
  </si>
  <si>
    <t>2023-FEHR-162060</t>
  </si>
  <si>
    <t>2023-FEHR-162074</t>
  </si>
  <si>
    <t>2023-FEHR-163379</t>
  </si>
  <si>
    <t>2023-FEHR-163389</t>
  </si>
  <si>
    <t>2023-FEHR-164982</t>
  </si>
  <si>
    <t>2023-FEHR-169274</t>
  </si>
  <si>
    <t>2023-FEHR-169506</t>
  </si>
  <si>
    <t>2023-FEHR-170555</t>
  </si>
  <si>
    <t>2023-FEHR-170562</t>
  </si>
  <si>
    <t>2023-FEHR-170979</t>
  </si>
  <si>
    <t>2023-FEHR-171312</t>
  </si>
  <si>
    <t>2023-FEHR-171338</t>
  </si>
  <si>
    <t>2023-FEHR-171533</t>
  </si>
  <si>
    <t>2023-FEHR-128329</t>
  </si>
  <si>
    <t>2024-FEHR-177992</t>
  </si>
  <si>
    <t>2024-FEHR-178011</t>
  </si>
  <si>
    <t>2024-FEHR-178229</t>
  </si>
  <si>
    <t>2024-FEHR-178570</t>
  </si>
  <si>
    <t>2024-FEHR-179471</t>
  </si>
  <si>
    <t>2024-FEHR-179760</t>
  </si>
  <si>
    <t>2024-FEHR-179764</t>
  </si>
  <si>
    <t>2024-FEHR-179990</t>
  </si>
  <si>
    <t>2024-FEHR-181493</t>
  </si>
  <si>
    <t>2024-FEHR-182001</t>
  </si>
  <si>
    <t>2024-FEHR-176113</t>
  </si>
  <si>
    <t xml:space="preserve">FECHA FACTURA </t>
  </si>
  <si>
    <t xml:space="preserve">VALOR </t>
  </si>
  <si>
    <t xml:space="preserve">NIT IPS </t>
  </si>
  <si>
    <t>ESE HOSPITAL DEL ROSARIO</t>
  </si>
  <si>
    <t>JUNIO 6 DE 2024</t>
  </si>
  <si>
    <t>SALDO</t>
  </si>
  <si>
    <t>CARTERA COMFENALCO CON CORTE A 30 ABRIL DE 2024</t>
  </si>
  <si>
    <t>HOSP DEL ROSARIO (GINEBRA)</t>
  </si>
  <si>
    <t>PRESTADOR</t>
  </si>
  <si>
    <t>FECHA FACTURA IPS</t>
  </si>
  <si>
    <t>VALOR IPS</t>
  </si>
  <si>
    <t xml:space="preserve">Fecha de radicacion EPS </t>
  </si>
  <si>
    <t>Estado de Factura Eps Junio 27</t>
  </si>
  <si>
    <t>FV1410458</t>
  </si>
  <si>
    <t>FV1410686</t>
  </si>
  <si>
    <t>FV1411314</t>
  </si>
  <si>
    <t>FV1411316</t>
  </si>
  <si>
    <t>FV1412541</t>
  </si>
  <si>
    <t>FV1413826</t>
  </si>
  <si>
    <t>FV1413827</t>
  </si>
  <si>
    <t>FV1414152</t>
  </si>
  <si>
    <t>FV1414248</t>
  </si>
  <si>
    <t>FV1414249</t>
  </si>
  <si>
    <t>FV1414250</t>
  </si>
  <si>
    <t>FV1414251</t>
  </si>
  <si>
    <t>FV1415009</t>
  </si>
  <si>
    <t>FV1415121</t>
  </si>
  <si>
    <t>FV1415123</t>
  </si>
  <si>
    <t>FV1415124</t>
  </si>
  <si>
    <t>FV1415264</t>
  </si>
  <si>
    <t>FV1415403</t>
  </si>
  <si>
    <t>FV1415421</t>
  </si>
  <si>
    <t>FV1415428</t>
  </si>
  <si>
    <t>FV1459738</t>
  </si>
  <si>
    <t>FV1466567</t>
  </si>
  <si>
    <t>FV1468014</t>
  </si>
  <si>
    <t>FV1470676</t>
  </si>
  <si>
    <t>FV1470773</t>
  </si>
  <si>
    <t>FV1473196</t>
  </si>
  <si>
    <t>FV1473838</t>
  </si>
  <si>
    <t>FV1474071</t>
  </si>
  <si>
    <t>FV1475987</t>
  </si>
  <si>
    <t>FV1479946</t>
  </si>
  <si>
    <t>FV1482070</t>
  </si>
  <si>
    <t>FV1482240</t>
  </si>
  <si>
    <t>FV1485414</t>
  </si>
  <si>
    <t>FV1487226</t>
  </si>
  <si>
    <t>FV1413666</t>
  </si>
  <si>
    <t>FV1425181</t>
  </si>
  <si>
    <t>FV1431893</t>
  </si>
  <si>
    <t>FV1626113</t>
  </si>
  <si>
    <t>FV1665219</t>
  </si>
  <si>
    <t>FV1773030</t>
  </si>
  <si>
    <t>FV1923378</t>
  </si>
  <si>
    <t>FV1941410</t>
  </si>
  <si>
    <t>FV1949576</t>
  </si>
  <si>
    <t>FEHR2228</t>
  </si>
  <si>
    <t>FEHR3369</t>
  </si>
  <si>
    <t>FEHR5062</t>
  </si>
  <si>
    <t>FEHR561</t>
  </si>
  <si>
    <t>FEHR777</t>
  </si>
  <si>
    <t>FEHR10099</t>
  </si>
  <si>
    <t>FEHR34092</t>
  </si>
  <si>
    <t>FEHR36099</t>
  </si>
  <si>
    <t>FEHR36493</t>
  </si>
  <si>
    <t>FEHR38750</t>
  </si>
  <si>
    <t>FEHR42408</t>
  </si>
  <si>
    <t>FEHR42699</t>
  </si>
  <si>
    <t>FEHR43289</t>
  </si>
  <si>
    <t>FEHR45305</t>
  </si>
  <si>
    <t>FEHR45620</t>
  </si>
  <si>
    <t>FEHR51891</t>
  </si>
  <si>
    <t>FEHR53271</t>
  </si>
  <si>
    <t>FEHR54573</t>
  </si>
  <si>
    <t>FEHR57001</t>
  </si>
  <si>
    <t>FEHR58880</t>
  </si>
  <si>
    <t>FEHR70063</t>
  </si>
  <si>
    <t>FEHR37442</t>
  </si>
  <si>
    <t>FEHR38666</t>
  </si>
  <si>
    <t>FEHR43207</t>
  </si>
  <si>
    <t>FEHR46087</t>
  </si>
  <si>
    <t>FEHR70788</t>
  </si>
  <si>
    <t>FEHR77755</t>
  </si>
  <si>
    <t>FEHR101215</t>
  </si>
  <si>
    <t>FEHR104234</t>
  </si>
  <si>
    <t>FEHR105713</t>
  </si>
  <si>
    <t>FEHR108025</t>
  </si>
  <si>
    <t>FEHR110085</t>
  </si>
  <si>
    <t>FEHR110086</t>
  </si>
  <si>
    <t>FEHR115375</t>
  </si>
  <si>
    <t>FEHR111009</t>
  </si>
  <si>
    <t>FEHR113607</t>
  </si>
  <si>
    <t>FEHR131110</t>
  </si>
  <si>
    <t>FEHR131161</t>
  </si>
  <si>
    <t>FEHR148650</t>
  </si>
  <si>
    <t>FEHR149565</t>
  </si>
  <si>
    <t>FEHR149632</t>
  </si>
  <si>
    <t>FEHR123426</t>
  </si>
  <si>
    <t>FEHR126080</t>
  </si>
  <si>
    <t>FEHR129871</t>
  </si>
  <si>
    <t>FEHR155355</t>
  </si>
  <si>
    <t>FEHR155724</t>
  </si>
  <si>
    <t>FEHR158113</t>
  </si>
  <si>
    <t>FEHR159373</t>
  </si>
  <si>
    <t>FEHR159613</t>
  </si>
  <si>
    <t>FEHR161623</t>
  </si>
  <si>
    <t>FEHR162060</t>
  </si>
  <si>
    <t>FEHR162074</t>
  </si>
  <si>
    <t>FEHR163379</t>
  </si>
  <si>
    <t>FEHR163389</t>
  </si>
  <si>
    <t>FEHR164982</t>
  </si>
  <si>
    <t>FEHR169274</t>
  </si>
  <si>
    <t>FEHR169506</t>
  </si>
  <si>
    <t>FEHR170555</t>
  </si>
  <si>
    <t>FEHR170562</t>
  </si>
  <si>
    <t>FEHR170979</t>
  </si>
  <si>
    <t>FEHR171312</t>
  </si>
  <si>
    <t>FEHR171338</t>
  </si>
  <si>
    <t>FEHR171533</t>
  </si>
  <si>
    <t>FEHR128329</t>
  </si>
  <si>
    <t>FEHR177992</t>
  </si>
  <si>
    <t>FEHR178011</t>
  </si>
  <si>
    <t>FEHR178229</t>
  </si>
  <si>
    <t>FEHR178570</t>
  </si>
  <si>
    <t>FEHR179471</t>
  </si>
  <si>
    <t>FEHR179760</t>
  </si>
  <si>
    <t>FEHR179764</t>
  </si>
  <si>
    <t>FEHR179990</t>
  </si>
  <si>
    <t>FEHR181493</t>
  </si>
  <si>
    <t>FEHR182001</t>
  </si>
  <si>
    <t>FEHR176113</t>
  </si>
  <si>
    <t>Alf+Fac</t>
  </si>
  <si>
    <t>Llave</t>
  </si>
  <si>
    <t>891380070_FV1410458</t>
  </si>
  <si>
    <t>891380070_FV1410686</t>
  </si>
  <si>
    <t>891380070_FV1411314</t>
  </si>
  <si>
    <t>891380070_FV1411316</t>
  </si>
  <si>
    <t>891380070_FV1412541</t>
  </si>
  <si>
    <t>891380070_FV1413826</t>
  </si>
  <si>
    <t>891380070_FV1413827</t>
  </si>
  <si>
    <t>891380070_FV1414152</t>
  </si>
  <si>
    <t>891380070_FV1414248</t>
  </si>
  <si>
    <t>891380070_FV1414249</t>
  </si>
  <si>
    <t>891380070_FV1414250</t>
  </si>
  <si>
    <t>891380070_FV1414251</t>
  </si>
  <si>
    <t>891380070_FV1415009</t>
  </si>
  <si>
    <t>891380070_FV1415121</t>
  </si>
  <si>
    <t>891380070_FV1415123</t>
  </si>
  <si>
    <t>891380070_FV1415124</t>
  </si>
  <si>
    <t>891380070_FV1415264</t>
  </si>
  <si>
    <t>891380070_FV1415403</t>
  </si>
  <si>
    <t>891380070_FV1415421</t>
  </si>
  <si>
    <t>891380070_FV1415428</t>
  </si>
  <si>
    <t>891380070_FV1459738</t>
  </si>
  <si>
    <t>891380070_FV1466567</t>
  </si>
  <si>
    <t>891380070_FV1468014</t>
  </si>
  <si>
    <t>891380070_FV1470676</t>
  </si>
  <si>
    <t>891380070_FV1470773</t>
  </si>
  <si>
    <t>891380070_FV1473196</t>
  </si>
  <si>
    <t>891380070_FV1473838</t>
  </si>
  <si>
    <t>891380070_FV1474071</t>
  </si>
  <si>
    <t>891380070_FV1475987</t>
  </si>
  <si>
    <t>891380070_FV1479946</t>
  </si>
  <si>
    <t>891380070_FV1482070</t>
  </si>
  <si>
    <t>891380070_FV1482240</t>
  </si>
  <si>
    <t>891380070_FV1485414</t>
  </si>
  <si>
    <t>891380070_FV1487226</t>
  </si>
  <si>
    <t>891380070_FV1413666</t>
  </si>
  <si>
    <t>891380070_FV1425181</t>
  </si>
  <si>
    <t>891380070_FV1431893</t>
  </si>
  <si>
    <t>891380070_FV1626113</t>
  </si>
  <si>
    <t>891380070_FV1665219</t>
  </si>
  <si>
    <t>891380070_FV1773030</t>
  </si>
  <si>
    <t>891380070_FV1923378</t>
  </si>
  <si>
    <t>891380070_FV1941410</t>
  </si>
  <si>
    <t>891380070_FV1949576</t>
  </si>
  <si>
    <t>891380070_FEHR2228</t>
  </si>
  <si>
    <t>891380070_FEHR3369</t>
  </si>
  <si>
    <t>891380070_FEHR5062</t>
  </si>
  <si>
    <t>891380070_FEHR561</t>
  </si>
  <si>
    <t>891380070_FEHR777</t>
  </si>
  <si>
    <t>891380070_FEHR10099</t>
  </si>
  <si>
    <t>891380070_FEHR34092</t>
  </si>
  <si>
    <t>891380070_FEHR36099</t>
  </si>
  <si>
    <t>891380070_FEHR36493</t>
  </si>
  <si>
    <t>891380070_FEHR38750</t>
  </si>
  <si>
    <t>891380070_FEHR42408</t>
  </si>
  <si>
    <t>891380070_FEHR42699</t>
  </si>
  <si>
    <t>891380070_FEHR43289</t>
  </si>
  <si>
    <t>891380070_FEHR45305</t>
  </si>
  <si>
    <t>891380070_FEHR45620</t>
  </si>
  <si>
    <t>891380070_FEHR51891</t>
  </si>
  <si>
    <t>891380070_FEHR53271</t>
  </si>
  <si>
    <t>891380070_FEHR54573</t>
  </si>
  <si>
    <t>891380070_FEHR57001</t>
  </si>
  <si>
    <t>891380070_FEHR58880</t>
  </si>
  <si>
    <t>891380070_FEHR70063</t>
  </si>
  <si>
    <t>891380070_FEHR37442</t>
  </si>
  <si>
    <t>891380070_FEHR38666</t>
  </si>
  <si>
    <t>891380070_FEHR43207</t>
  </si>
  <si>
    <t>891380070_FEHR46087</t>
  </si>
  <si>
    <t>891380070_FEHR70788</t>
  </si>
  <si>
    <t>891380070_FEHR77755</t>
  </si>
  <si>
    <t>891380070_FEHR101215</t>
  </si>
  <si>
    <t>891380070_FEHR104234</t>
  </si>
  <si>
    <t>891380070_FEHR105713</t>
  </si>
  <si>
    <t>891380070_FEHR108025</t>
  </si>
  <si>
    <t>891380070_FEHR110085</t>
  </si>
  <si>
    <t>891380070_FEHR110086</t>
  </si>
  <si>
    <t>891380070_FEHR115375</t>
  </si>
  <si>
    <t>891380070_FEHR111009</t>
  </si>
  <si>
    <t>891380070_FEHR113607</t>
  </si>
  <si>
    <t>891380070_FEHR131110</t>
  </si>
  <si>
    <t>891380070_FEHR131161</t>
  </si>
  <si>
    <t>891380070_FEHR148650</t>
  </si>
  <si>
    <t>891380070_FEHR149565</t>
  </si>
  <si>
    <t>891380070_FEHR149632</t>
  </si>
  <si>
    <t>891380070_FEHR123426</t>
  </si>
  <si>
    <t>891380070_FEHR126080</t>
  </si>
  <si>
    <t>891380070_FEHR129871</t>
  </si>
  <si>
    <t>891380070_FEHR155355</t>
  </si>
  <si>
    <t>891380070_FEHR155724</t>
  </si>
  <si>
    <t>891380070_FEHR158113</t>
  </si>
  <si>
    <t>891380070_FEHR159373</t>
  </si>
  <si>
    <t>891380070_FEHR159613</t>
  </si>
  <si>
    <t>891380070_FEHR161623</t>
  </si>
  <si>
    <t>891380070_FEHR162060</t>
  </si>
  <si>
    <t>891380070_FEHR162074</t>
  </si>
  <si>
    <t>891380070_FEHR163379</t>
  </si>
  <si>
    <t>891380070_FEHR163389</t>
  </si>
  <si>
    <t>891380070_FEHR164982</t>
  </si>
  <si>
    <t>891380070_FEHR169274</t>
  </si>
  <si>
    <t>891380070_FEHR169506</t>
  </si>
  <si>
    <t>891380070_FEHR170555</t>
  </si>
  <si>
    <t>891380070_FEHR170562</t>
  </si>
  <si>
    <t>891380070_FEHR170979</t>
  </si>
  <si>
    <t>891380070_FEHR171312</t>
  </si>
  <si>
    <t>891380070_FEHR171338</t>
  </si>
  <si>
    <t>891380070_FEHR171533</t>
  </si>
  <si>
    <t>891380070_FEHR128329</t>
  </si>
  <si>
    <t>891380070_FEHR177992</t>
  </si>
  <si>
    <t>891380070_FEHR178011</t>
  </si>
  <si>
    <t>891380070_FEHR178229</t>
  </si>
  <si>
    <t>891380070_FEHR178570</t>
  </si>
  <si>
    <t>891380070_FEHR179471</t>
  </si>
  <si>
    <t>891380070_FEHR179760</t>
  </si>
  <si>
    <t>891380070_FEHR179764</t>
  </si>
  <si>
    <t>891380070_FEHR179990</t>
  </si>
  <si>
    <t>891380070_FEHR181493</t>
  </si>
  <si>
    <t>891380070_FEHR182001</t>
  </si>
  <si>
    <t>891380070_FEHR176113</t>
  </si>
  <si>
    <t>Boxalud</t>
  </si>
  <si>
    <t>Devuelta</t>
  </si>
  <si>
    <t>Finalizada</t>
  </si>
  <si>
    <t>Valor Total Bruto</t>
  </si>
  <si>
    <t>Valor Devolucion</t>
  </si>
  <si>
    <t>Valor Radicado</t>
  </si>
  <si>
    <t>Valor Glosa Aceptada</t>
  </si>
  <si>
    <t>Valor Pagar</t>
  </si>
  <si>
    <t>Estado de Factura EPS Abril 25</t>
  </si>
  <si>
    <t>FACTURA ACEPTADA POR LA IPS</t>
  </si>
  <si>
    <t>FACTURA DEVUELTA</t>
  </si>
  <si>
    <t>FACTURA PENDIENTE EN PROGRAMACION DE PAGO</t>
  </si>
  <si>
    <t>FACTURA COVID-19 - GLOSA ACEPTADA POR LA IPS</t>
  </si>
  <si>
    <t>FACTURA CANCELADA</t>
  </si>
  <si>
    <t>FACTURA EN PROCESO INTERNO</t>
  </si>
  <si>
    <t>Por pagar SAP</t>
  </si>
  <si>
    <t>P. abiertas doc</t>
  </si>
  <si>
    <t>Valor compensacion SAP</t>
  </si>
  <si>
    <t>Doc compensacion</t>
  </si>
  <si>
    <t>Fecha de compensacion</t>
  </si>
  <si>
    <t>Fecha de corte</t>
  </si>
  <si>
    <t>Covid-19</t>
  </si>
  <si>
    <t>ESTADO DOS</t>
  </si>
  <si>
    <t>Validación Covid-19</t>
  </si>
  <si>
    <t xml:space="preserve">.FACTURACION:Se objeta factura servicios labOratorios CORTISOL AM-CORTISOL PM $90.800 Paquete 1572 RESECCION           ENDOSCOPICA incluye el CORTISOL  [DOS MUESTRAS AM PM] por lo cual no es facturable ----gladys Vivas.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94430883 ANTONIO BOLAÑOS PRADO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</si>
  <si>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AUTORIZACION</t>
  </si>
  <si>
    <t>SOPORTE</t>
  </si>
  <si>
    <t>Tipificación objeccion</t>
  </si>
  <si>
    <t>Observacion objeccion</t>
  </si>
  <si>
    <t>22.11.2021</t>
  </si>
  <si>
    <t xml:space="preserve">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</si>
  <si>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FACTURACION</t>
  </si>
  <si>
    <t xml:space="preserve">PAIWED.SE DEVUELVE LA FACTURA POR QUE LA APLICACION DE LA VA VACUNA INFLUENZA NINOS PAI CON FECHA 6/08/2021             NO SE ENCUENTRA REGISTRADA EN LA PAIWED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</si>
  <si>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AUTO. SE DEVUELVE LA FACT. QUE LA AUTO.220518516858251 YA FUE PAGADA EN LA FACTURA FEHR-77305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</si>
  <si>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DEVOLUCION DE FACTURA CON SOPORTES COMPLETOS: NO SE EVIDENCI A AUTORIZACION NI TRAZABILIDAD OPORTUNA DE LA MISMA. VALIDA INFIRMACION CON LA CAP ADJUNTANDO SOPORTES DE LA CUENTA AL CORREO capautorizaciones@epscomfenalcovalle.com.co. KEVIN 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</si>
  <si>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PAIWEB. SE DEVUELVE LA FACTURA POR QUE EL SERVICIO NO SE ENC UENTRA REGISTRADO EN LA PAIWEB  19976172-04</t>
  </si>
  <si>
    <t>PAIWEB. SE DEVUELVE LA FACTURA POR QUE EL SERVICIO NO SE ENC UENTRA REGISTRADO EN LA PAIWEB  019977336-01</t>
  </si>
  <si>
    <t>FACTURA NO RADICADA</t>
  </si>
  <si>
    <t>Total general</t>
  </si>
  <si>
    <t xml:space="preserve">Cant. Facturas </t>
  </si>
  <si>
    <t xml:space="preserve">Saldo IPS </t>
  </si>
  <si>
    <t xml:space="preserve">Valor glosa aceptada </t>
  </si>
  <si>
    <t>Tipificación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</si>
  <si>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</si>
  <si>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</si>
  <si>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</si>
  <si>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</si>
  <si>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</si>
  <si>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</si>
  <si>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</si>
  <si>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</si>
  <si>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</si>
  <si>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</si>
  <si>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</si>
  <si>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</si>
  <si>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</si>
  <si>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</si>
  <si>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</si>
  <si>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</si>
  <si>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</si>
  <si>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</si>
  <si>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</si>
  <si>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</si>
  <si>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</si>
  <si>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</si>
  <si>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</si>
  <si>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</si>
  <si>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</si>
  <si>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</si>
  <si>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</si>
  <si>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</si>
  <si>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</si>
  <si>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</si>
  <si>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</si>
  <si>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</si>
  <si>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</si>
  <si>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</si>
  <si>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FACTURA-GLOSA ACEPTADA POR LA IPS ( $ )</t>
  </si>
  <si>
    <t>Señores: HOSP DEL ROSARIO (GINEBRA)</t>
  </si>
  <si>
    <t>NIT: 891380070</t>
  </si>
  <si>
    <t>Santiago de Cali, Junio 27 del 2024</t>
  </si>
  <si>
    <t>Con Corte al dia: 31/05/2024</t>
  </si>
  <si>
    <t>Diana Marcela Domínguez O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</si>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</sst>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8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4" applyNumberFormat="0" applyAlignment="0" applyProtection="0"/>
    <xf numFmtId="0" fontId="13" fillId="8" borderId="5" applyNumberFormat="0" applyAlignment="0" applyProtection="0"/>
    <xf numFmtId="0" fontId="14" fillId="8" borderId="4" applyNumberFormat="0" applyAlignment="0" applyProtection="0"/>
    <xf numFmtId="0" fontId="15" fillId="0" borderId="6" applyNumberFormat="0" applyFill="0" applyAlignment="0" applyProtection="0"/>
    <xf numFmtId="0" fontId="16" fillId="9" borderId="7" applyNumberFormat="0" applyAlignment="0" applyProtection="0"/>
    <xf numFmtId="0" fontId="17" fillId="0" borderId="0" applyNumberFormat="0" applyFill="0" applyBorder="0" applyAlignment="0" applyProtection="0"/>
    <xf numFmtId="0" fontId="1" fillId="10" borderId="8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19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9" fillId="34" borderId="0" applyNumberFormat="0" applyBorder="0" applyAlignment="0" applyProtection="0"/>
    <xf numFmtId="0" fontId="23" fillId="0" borderId="0"/>
    <xf numFmtId="0" fontId="24" fillId="0" borderId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/>
    <xf numFmtId="1" fontId="0" fillId="0" borderId="0" xfId="0" applyNumberFormat="1"/>
    <xf numFmtId="14" fontId="0" fillId="0" borderId="0" xfId="0" applyNumberFormat="1"/>
    <xf numFmtId="1" fontId="2" fillId="2" borderId="0" xfId="0" applyNumberFormat="1" applyFont="1" applyFill="1"/>
    <xf numFmtId="0" fontId="2" fillId="2" borderId="0" xfId="0" applyFont="1" applyFill="1"/>
    <xf numFmtId="2" fontId="2" fillId="2" borderId="0" xfId="0" applyNumberFormat="1" applyFont="1" applyFill="1" applyAlignment="1">
      <alignment horizontal="center"/>
    </xf>
    <xf numFmtId="1" fontId="0" fillId="0" borderId="0" xfId="1" applyNumberFormat="1" applyFont="1"/>
    <xf numFmtId="0" fontId="3" fillId="0" borderId="0" xfId="0" applyFont="1"/>
    <xf numFmtId="0" fontId="4" fillId="0" borderId="0" xfId="0" applyFont="1"/>
    <xf numFmtId="1" fontId="2" fillId="3" borderId="0" xfId="0" applyNumberFormat="1" applyFont="1" applyFill="1" applyAlignment="1">
      <alignment horizontal="right"/>
    </xf>
    <xf numFmtId="1" fontId="2" fillId="3" borderId="0" xfId="0" applyNumberFormat="1" applyFont="1" applyFill="1"/>
    <xf numFmtId="0" fontId="0" fillId="0" borderId="0" xfId="0" applyFont="1"/>
    <xf numFmtId="14" fontId="0" fillId="0" borderId="0" xfId="0" applyNumberFormat="1" applyFont="1"/>
    <xf numFmtId="1" fontId="20" fillId="0" borderId="10" xfId="0" applyNumberFormat="1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1" fontId="0" fillId="0" borderId="10" xfId="0" applyNumberFormat="1" applyFont="1" applyBorder="1"/>
    <xf numFmtId="0" fontId="21" fillId="0" borderId="10" xfId="0" applyFont="1" applyBorder="1" applyAlignment="1">
      <alignment horizontal="left" vertical="center"/>
    </xf>
    <xf numFmtId="14" fontId="0" fillId="0" borderId="10" xfId="0" applyNumberFormat="1" applyFont="1" applyBorder="1"/>
    <xf numFmtId="0" fontId="0" fillId="0" borderId="10" xfId="0" applyFont="1" applyBorder="1"/>
    <xf numFmtId="165" fontId="0" fillId="0" borderId="0" xfId="2" applyNumberFormat="1" applyFont="1"/>
    <xf numFmtId="165" fontId="0" fillId="0" borderId="10" xfId="2" applyNumberFormat="1" applyFont="1" applyBorder="1"/>
    <xf numFmtId="165" fontId="20" fillId="35" borderId="10" xfId="2" applyNumberFormat="1" applyFont="1" applyFill="1" applyBorder="1" applyAlignment="1">
      <alignment horizontal="center" vertical="center" wrapText="1"/>
    </xf>
    <xf numFmtId="0" fontId="20" fillId="36" borderId="10" xfId="0" applyFont="1" applyFill="1" applyBorder="1" applyAlignment="1">
      <alignment horizontal="center" vertical="center" wrapText="1"/>
    </xf>
    <xf numFmtId="1" fontId="20" fillId="37" borderId="10" xfId="0" applyNumberFormat="1" applyFont="1" applyFill="1" applyBorder="1" applyAlignment="1">
      <alignment horizontal="center" vertical="center" wrapText="1"/>
    </xf>
    <xf numFmtId="0" fontId="2" fillId="38" borderId="10" xfId="0" applyFont="1" applyFill="1" applyBorder="1" applyAlignment="1">
      <alignment horizontal="center" vertical="center" wrapText="1"/>
    </xf>
    <xf numFmtId="165" fontId="22" fillId="0" borderId="10" xfId="2" applyNumberFormat="1" applyFont="1" applyBorder="1" applyAlignment="1">
      <alignment horizontal="center" vertical="center" wrapText="1"/>
    </xf>
    <xf numFmtId="14" fontId="2" fillId="38" borderId="10" xfId="0" applyNumberFormat="1" applyFont="1" applyFill="1" applyBorder="1" applyAlignment="1">
      <alignment horizontal="center" vertical="center" wrapText="1"/>
    </xf>
    <xf numFmtId="165" fontId="22" fillId="39" borderId="10" xfId="2" applyNumberFormat="1" applyFont="1" applyFill="1" applyBorder="1" applyAlignment="1">
      <alignment horizontal="center" vertical="center" wrapText="1"/>
    </xf>
    <xf numFmtId="165" fontId="1" fillId="0" borderId="0" xfId="2" applyNumberFormat="1" applyFont="1"/>
    <xf numFmtId="0" fontId="0" fillId="0" borderId="10" xfId="0" applyNumberFormat="1" applyFont="1" applyBorder="1"/>
    <xf numFmtId="14" fontId="22" fillId="39" borderId="10" xfId="2" applyNumberFormat="1" applyFont="1" applyFill="1" applyBorder="1" applyAlignment="1">
      <alignment horizontal="center" vertical="center" wrapText="1"/>
    </xf>
    <xf numFmtId="165" fontId="22" fillId="41" borderId="10" xfId="2" applyNumberFormat="1" applyFont="1" applyFill="1" applyBorder="1" applyAlignment="1">
      <alignment horizontal="center" vertical="center" wrapText="1"/>
    </xf>
    <xf numFmtId="0" fontId="20" fillId="40" borderId="10" xfId="0" applyFont="1" applyFill="1" applyBorder="1" applyAlignment="1">
      <alignment horizontal="center" vertical="center" wrapText="1"/>
    </xf>
    <xf numFmtId="165" fontId="0" fillId="0" borderId="17" xfId="2" applyNumberFormat="1" applyFont="1" applyBorder="1"/>
    <xf numFmtId="165" fontId="0" fillId="0" borderId="23" xfId="2" applyNumberFormat="1" applyFont="1" applyBorder="1"/>
    <xf numFmtId="0" fontId="0" fillId="0" borderId="12" xfId="0" pivotButton="1" applyBorder="1"/>
    <xf numFmtId="0" fontId="0" fillId="0" borderId="24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2" xfId="0" applyBorder="1"/>
    <xf numFmtId="0" fontId="0" fillId="0" borderId="24" xfId="0" applyNumberFormat="1" applyBorder="1"/>
    <xf numFmtId="0" fontId="0" fillId="0" borderId="12" xfId="0" applyNumberFormat="1" applyBorder="1"/>
    <xf numFmtId="165" fontId="0" fillId="0" borderId="12" xfId="2" applyNumberFormat="1" applyFont="1" applyBorder="1"/>
    <xf numFmtId="165" fontId="0" fillId="0" borderId="24" xfId="2" applyNumberFormat="1" applyFont="1" applyBorder="1"/>
    <xf numFmtId="0" fontId="25" fillId="0" borderId="0" xfId="45" applyFont="1"/>
    <xf numFmtId="0" fontId="25" fillId="0" borderId="13" xfId="45" applyFont="1" applyBorder="1" applyAlignment="1">
      <alignment horizontal="centerContinuous"/>
    </xf>
    <xf numFmtId="0" fontId="25" fillId="0" borderId="15" xfId="45" applyFont="1" applyBorder="1" applyAlignment="1">
      <alignment horizontal="centerContinuous"/>
    </xf>
    <xf numFmtId="0" fontId="26" fillId="0" borderId="13" xfId="45" applyFont="1" applyBorder="1" applyAlignment="1">
      <alignment horizontal="centerContinuous" vertical="center"/>
    </xf>
    <xf numFmtId="0" fontId="26" fillId="0" borderId="14" xfId="45" applyFont="1" applyBorder="1" applyAlignment="1">
      <alignment horizontal="centerContinuous" vertical="center"/>
    </xf>
    <xf numFmtId="0" fontId="26" fillId="0" borderId="15" xfId="45" applyFont="1" applyBorder="1" applyAlignment="1">
      <alignment horizontal="centerContinuous" vertical="center"/>
    </xf>
    <xf numFmtId="0" fontId="26" fillId="0" borderId="25" xfId="45" applyFont="1" applyBorder="1" applyAlignment="1">
      <alignment horizontal="centerContinuous" vertical="center"/>
    </xf>
    <xf numFmtId="0" fontId="25" fillId="0" borderId="16" xfId="45" applyFont="1" applyBorder="1" applyAlignment="1">
      <alignment horizontal="centerContinuous"/>
    </xf>
    <xf numFmtId="0" fontId="25" fillId="0" borderId="17" xfId="45" applyFont="1" applyBorder="1" applyAlignment="1">
      <alignment horizontal="centerContinuous"/>
    </xf>
    <xf numFmtId="0" fontId="26" fillId="0" borderId="18" xfId="45" applyFont="1" applyBorder="1" applyAlignment="1">
      <alignment horizontal="centerContinuous" vertical="center"/>
    </xf>
    <xf numFmtId="0" fontId="26" fillId="0" borderId="19" xfId="45" applyFont="1" applyBorder="1" applyAlignment="1">
      <alignment horizontal="centerContinuous" vertical="center"/>
    </xf>
    <xf numFmtId="0" fontId="26" fillId="0" borderId="20" xfId="45" applyFont="1" applyBorder="1" applyAlignment="1">
      <alignment horizontal="centerContinuous" vertical="center"/>
    </xf>
    <xf numFmtId="0" fontId="26" fillId="0" borderId="26" xfId="45" applyFont="1" applyBorder="1" applyAlignment="1">
      <alignment horizontal="centerContinuous" vertical="center"/>
    </xf>
    <xf numFmtId="0" fontId="26" fillId="0" borderId="16" xfId="45" applyFont="1" applyBorder="1" applyAlignment="1">
      <alignment horizontal="centerContinuous" vertical="center"/>
    </xf>
    <xf numFmtId="0" fontId="26" fillId="0" borderId="0" xfId="45" applyFont="1" applyAlignment="1">
      <alignment horizontal="centerContinuous" vertical="center"/>
    </xf>
    <xf numFmtId="0" fontId="26" fillId="0" borderId="17" xfId="45" applyFont="1" applyBorder="1" applyAlignment="1">
      <alignment horizontal="centerContinuous" vertical="center"/>
    </xf>
    <xf numFmtId="0" fontId="26" fillId="0" borderId="24" xfId="45" applyFont="1" applyBorder="1" applyAlignment="1">
      <alignment horizontal="centerContinuous" vertical="center"/>
    </xf>
    <xf numFmtId="0" fontId="25" fillId="0" borderId="18" xfId="45" applyFont="1" applyBorder="1" applyAlignment="1">
      <alignment horizontal="centerContinuous"/>
    </xf>
    <xf numFmtId="0" fontId="25" fillId="0" borderId="20" xfId="45" applyFont="1" applyBorder="1" applyAlignment="1">
      <alignment horizontal="centerContinuous"/>
    </xf>
    <xf numFmtId="0" fontId="25" fillId="0" borderId="16" xfId="45" applyFont="1" applyBorder="1"/>
    <xf numFmtId="0" fontId="25" fillId="0" borderId="17" xfId="45" applyFont="1" applyBorder="1"/>
    <xf numFmtId="0" fontId="26" fillId="0" borderId="0" xfId="45" applyFont="1"/>
    <xf numFmtId="14" fontId="25" fillId="0" borderId="0" xfId="45" applyNumberFormat="1" applyFont="1"/>
    <xf numFmtId="166" fontId="25" fillId="0" borderId="0" xfId="45" applyNumberFormat="1" applyFont="1"/>
    <xf numFmtId="0" fontId="24" fillId="0" borderId="0" xfId="45" applyFont="1"/>
    <xf numFmtId="14" fontId="25" fillId="0" borderId="0" xfId="45" applyNumberFormat="1" applyFont="1" applyAlignment="1">
      <alignment horizontal="left"/>
    </xf>
    <xf numFmtId="0" fontId="27" fillId="0" borderId="0" xfId="45" applyFont="1" applyAlignment="1">
      <alignment horizontal="center"/>
    </xf>
    <xf numFmtId="168" fontId="27" fillId="0" borderId="0" xfId="46" applyNumberFormat="1" applyFont="1" applyAlignment="1">
      <alignment horizontal="center"/>
    </xf>
    <xf numFmtId="169" fontId="27" fillId="0" borderId="0" xfId="47" applyNumberFormat="1" applyFont="1" applyAlignment="1">
      <alignment horizontal="right"/>
    </xf>
    <xf numFmtId="169" fontId="25" fillId="0" borderId="0" xfId="47" applyNumberFormat="1" applyFont="1"/>
    <xf numFmtId="168" fontId="24" fillId="0" borderId="0" xfId="46" applyNumberFormat="1" applyFont="1" applyAlignment="1">
      <alignment horizontal="center"/>
    </xf>
    <xf numFmtId="169" fontId="24" fillId="0" borderId="0" xfId="47" applyNumberFormat="1" applyFont="1" applyAlignment="1">
      <alignment horizontal="right"/>
    </xf>
    <xf numFmtId="168" fontId="25" fillId="0" borderId="0" xfId="46" applyNumberFormat="1" applyFont="1" applyAlignment="1">
      <alignment horizontal="center"/>
    </xf>
    <xf numFmtId="169" fontId="25" fillId="0" borderId="0" xfId="47" applyNumberFormat="1" applyFont="1" applyAlignment="1">
      <alignment horizontal="right"/>
    </xf>
    <xf numFmtId="169" fontId="25" fillId="0" borderId="0" xfId="45" applyNumberFormat="1" applyFont="1"/>
    <xf numFmtId="168" fontId="25" fillId="0" borderId="19" xfId="46" applyNumberFormat="1" applyFont="1" applyBorder="1" applyAlignment="1">
      <alignment horizontal="center"/>
    </xf>
    <xf numFmtId="169" fontId="25" fillId="0" borderId="19" xfId="47" applyNumberFormat="1" applyFont="1" applyBorder="1" applyAlignment="1">
      <alignment horizontal="right"/>
    </xf>
    <xf numFmtId="168" fontId="26" fillId="0" borderId="0" xfId="47" applyNumberFormat="1" applyFont="1" applyAlignment="1">
      <alignment horizontal="right"/>
    </xf>
    <xf numFmtId="169" fontId="26" fillId="0" borderId="0" xfId="47" applyNumberFormat="1" applyFont="1" applyAlignment="1">
      <alignment horizontal="right"/>
    </xf>
    <xf numFmtId="0" fontId="27" fillId="0" borderId="0" xfId="45" applyFont="1"/>
    <xf numFmtId="168" fontId="24" fillId="0" borderId="19" xfId="46" applyNumberFormat="1" applyFont="1" applyBorder="1" applyAlignment="1">
      <alignment horizontal="center"/>
    </xf>
    <xf numFmtId="169" fontId="24" fillId="0" borderId="19" xfId="47" applyNumberFormat="1" applyFont="1" applyBorder="1" applyAlignment="1">
      <alignment horizontal="right"/>
    </xf>
    <xf numFmtId="0" fontId="24" fillId="0" borderId="17" xfId="45" applyFont="1" applyBorder="1"/>
    <xf numFmtId="168" fontId="24" fillId="0" borderId="0" xfId="47" applyNumberFormat="1" applyFont="1" applyAlignment="1">
      <alignment horizontal="right"/>
    </xf>
    <xf numFmtId="168" fontId="27" fillId="0" borderId="27" xfId="46" applyNumberFormat="1" applyFont="1" applyBorder="1" applyAlignment="1">
      <alignment horizontal="center"/>
    </xf>
    <xf numFmtId="169" fontId="27" fillId="0" borderId="27" xfId="47" applyNumberFormat="1" applyFont="1" applyBorder="1" applyAlignment="1">
      <alignment horizontal="right"/>
    </xf>
    <xf numFmtId="170" fontId="24" fillId="0" borderId="0" xfId="45" applyNumberFormat="1" applyFont="1"/>
    <xf numFmtId="167" fontId="24" fillId="0" borderId="0" xfId="46" applyFont="1"/>
    <xf numFmtId="169" fontId="24" fillId="0" borderId="0" xfId="47" applyNumberFormat="1" applyFont="1"/>
    <xf numFmtId="170" fontId="27" fillId="0" borderId="19" xfId="45" applyNumberFormat="1" applyFont="1" applyBorder="1"/>
    <xf numFmtId="170" fontId="24" fillId="0" borderId="19" xfId="45" applyNumberFormat="1" applyFont="1" applyBorder="1"/>
    <xf numFmtId="167" fontId="27" fillId="0" borderId="19" xfId="46" applyFont="1" applyBorder="1"/>
    <xf numFmtId="169" fontId="24" fillId="0" borderId="19" xfId="47" applyNumberFormat="1" applyFont="1" applyBorder="1"/>
    <xf numFmtId="170" fontId="27" fillId="0" borderId="0" xfId="45" applyNumberFormat="1" applyFont="1"/>
    <xf numFmtId="0" fontId="25" fillId="0" borderId="18" xfId="45" applyFont="1" applyBorder="1"/>
    <xf numFmtId="0" fontId="25" fillId="0" borderId="19" xfId="45" applyFont="1" applyBorder="1"/>
    <xf numFmtId="170" fontId="25" fillId="0" borderId="19" xfId="45" applyNumberFormat="1" applyFont="1" applyBorder="1"/>
    <xf numFmtId="0" fontId="25" fillId="0" borderId="20" xfId="45" applyFont="1" applyBorder="1"/>
    <xf numFmtId="0" fontId="27" fillId="0" borderId="25" xfId="45" applyFont="1" applyBorder="1" applyAlignment="1">
      <alignment horizontal="center" vertical="center"/>
    </xf>
    <xf numFmtId="0" fontId="27" fillId="0" borderId="12" xfId="45" applyFont="1" applyBorder="1" applyAlignment="1">
      <alignment horizontal="center" vertical="center"/>
    </xf>
    <xf numFmtId="0" fontId="24" fillId="0" borderId="16" xfId="45" applyFont="1" applyBorder="1"/>
    <xf numFmtId="166" fontId="24" fillId="0" borderId="0" xfId="45" applyNumberFormat="1" applyFont="1"/>
    <xf numFmtId="14" fontId="24" fillId="0" borderId="0" xfId="45" applyNumberFormat="1" applyFont="1"/>
    <xf numFmtId="14" fontId="24" fillId="0" borderId="0" xfId="45" applyNumberFormat="1" applyFont="1" applyAlignment="1">
      <alignment horizontal="left"/>
    </xf>
    <xf numFmtId="165" fontId="27" fillId="0" borderId="0" xfId="2" applyNumberFormat="1" applyFont="1"/>
    <xf numFmtId="171" fontId="27" fillId="0" borderId="0" xfId="2" applyNumberFormat="1" applyFont="1" applyAlignment="1">
      <alignment horizontal="right"/>
    </xf>
    <xf numFmtId="165" fontId="24" fillId="0" borderId="0" xfId="2" applyNumberFormat="1" applyFont="1" applyAlignment="1">
      <alignment horizontal="center"/>
    </xf>
    <xf numFmtId="171" fontId="24" fillId="0" borderId="0" xfId="2" applyNumberFormat="1" applyFont="1" applyAlignment="1">
      <alignment horizontal="right"/>
    </xf>
    <xf numFmtId="165" fontId="24" fillId="0" borderId="11" xfId="2" applyNumberFormat="1" applyFont="1" applyBorder="1" applyAlignment="1">
      <alignment horizontal="center"/>
    </xf>
    <xf numFmtId="171" fontId="24" fillId="0" borderId="11" xfId="2" applyNumberFormat="1" applyFont="1" applyBorder="1" applyAlignment="1">
      <alignment horizontal="right"/>
    </xf>
    <xf numFmtId="165" fontId="24" fillId="0" borderId="27" xfId="2" applyNumberFormat="1" applyFont="1" applyBorder="1" applyAlignment="1">
      <alignment horizontal="center"/>
    </xf>
    <xf numFmtId="171" fontId="24" fillId="0" borderId="27" xfId="2" applyNumberFormat="1" applyFont="1" applyBorder="1" applyAlignment="1">
      <alignment horizontal="right"/>
    </xf>
    <xf numFmtId="170" fontId="24" fillId="0" borderId="0" xfId="45" applyNumberFormat="1" applyFont="1" applyAlignment="1">
      <alignment horizontal="right"/>
    </xf>
    <xf numFmtId="0" fontId="24" fillId="0" borderId="18" xfId="45" applyFont="1" applyBorder="1"/>
    <xf numFmtId="0" fontId="24" fillId="0" borderId="19" xfId="45" applyFont="1" applyBorder="1"/>
    <xf numFmtId="0" fontId="24" fillId="0" borderId="20" xfId="45" applyFont="1" applyBorder="1"/>
    <xf numFmtId="0" fontId="28" fillId="0" borderId="0" xfId="45" applyFont="1" applyAlignment="1">
      <alignment horizontal="center" vertical="center" wrapText="1"/>
    </xf>
    <xf numFmtId="0" fontId="24" fillId="0" borderId="13" xfId="45" applyFont="1" applyBorder="1" applyAlignment="1">
      <alignment horizontal="center"/>
    </xf>
    <xf numFmtId="0" fontId="24" fillId="0" borderId="15" xfId="45" applyFont="1" applyBorder="1" applyAlignment="1">
      <alignment horizontal="center"/>
    </xf>
    <xf numFmtId="0" fontId="24" fillId="0" borderId="18" xfId="45" applyFont="1" applyBorder="1" applyAlignment="1">
      <alignment horizontal="center"/>
    </xf>
    <xf numFmtId="0" fontId="24" fillId="0" borderId="20" xfId="45" applyFont="1" applyBorder="1" applyAlignment="1">
      <alignment horizontal="center"/>
    </xf>
    <xf numFmtId="0" fontId="27" fillId="0" borderId="13" xfId="45" applyFont="1" applyBorder="1" applyAlignment="1">
      <alignment horizontal="center" vertical="center"/>
    </xf>
    <xf numFmtId="0" fontId="27" fillId="0" borderId="14" xfId="45" applyFont="1" applyBorder="1" applyAlignment="1">
      <alignment horizontal="center" vertical="center"/>
    </xf>
    <xf numFmtId="0" fontId="27" fillId="0" borderId="15" xfId="45" applyFont="1" applyBorder="1" applyAlignment="1">
      <alignment horizontal="center" vertical="center"/>
    </xf>
    <xf numFmtId="0" fontId="27" fillId="0" borderId="21" xfId="45" applyFont="1" applyBorder="1" applyAlignment="1">
      <alignment horizontal="center" vertical="center" wrapText="1"/>
    </xf>
    <xf numFmtId="0" fontId="27" fillId="0" borderId="22" xfId="45" applyFont="1" applyBorder="1" applyAlignment="1">
      <alignment horizontal="center" vertical="center" wrapText="1"/>
    </xf>
    <xf numFmtId="0" fontId="27" fillId="0" borderId="23" xfId="45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</cellXfs>
  <cellStyles count="48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2" builtinId="3"/>
    <cellStyle name="Millares 2" xfId="46"/>
    <cellStyle name="Moneda" xfId="1" builtinId="4"/>
    <cellStyle name="Moneda 2" xfId="47"/>
    <cellStyle name="Neutral" xfId="10" builtinId="28" customBuiltin="1"/>
    <cellStyle name="Normal" xfId="0" builtinId="0"/>
    <cellStyle name="Normal 2" xfId="44"/>
    <cellStyle name="Normal 2 2" xfId="45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9" builtinId="25" customBuiltin="1"/>
  </cellStyles>
  <dxfs count="17"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70.668850694441" createdVersion="5" refreshedVersion="5" minRefreshableVersion="3" recordCount="118">
  <cacheSource type="worksheet">
    <worksheetSource ref="A2:AA120" sheet="ESTADO DE CADA FACTURA"/>
  </cacheSource>
  <cacheFields count="27">
    <cacheField name="NIT IPS " numFmtId="1">
      <sharedItems containsSemiMixedTypes="0" containsString="0" containsNumber="1" containsInteger="1" minValue="891380070" maxValue="891380070"/>
    </cacheField>
    <cacheField name="PRESTADOR" numFmtId="0">
      <sharedItems/>
    </cacheField>
    <cacheField name="NOMBRE_CUE" numFmtId="1">
      <sharedItems/>
    </cacheField>
    <cacheField name="DATOS_SOPO" numFmtId="1">
      <sharedItems/>
    </cacheField>
    <cacheField name="Alf+Fac" numFmtId="1">
      <sharedItems/>
    </cacheField>
    <cacheField name="Llave" numFmtId="1">
      <sharedItems/>
    </cacheField>
    <cacheField name="FECHA FACTURA IPS" numFmtId="14">
      <sharedItems containsSemiMixedTypes="0" containsNonDate="0" containsDate="1" containsString="0" minDate="2015-03-13T00:00:00" maxDate="2024-05-01T00:00:00"/>
    </cacheField>
    <cacheField name="Fecha de radicacion EPS " numFmtId="14">
      <sharedItems containsDate="1" containsMixedTypes="1" minDate="2021-06-17T00:00:00" maxDate="2024-05-10T12:18:34"/>
    </cacheField>
    <cacheField name="VALOR IPS" numFmtId="165">
      <sharedItems containsSemiMixedTypes="0" containsString="0" containsNumber="1" containsInteger="1" minValue="91" maxValue="693287"/>
    </cacheField>
    <cacheField name="Estado de Factura Eps Junio 27" numFmtId="0">
      <sharedItems count="5">
        <s v="FACTURA NO RADICADA"/>
        <s v="FACTURA ACEPTADA POR LA IPS"/>
        <s v="FACTURA DEVUELTA"/>
        <s v="FACTURA CANCELADA"/>
        <s v="FACTURA COVID-19 - GLOSA ACEPTADA POR LA IPS"/>
      </sharedItems>
    </cacheField>
    <cacheField name="Boxalud" numFmtId="165">
      <sharedItems/>
    </cacheField>
    <cacheField name="Estado de Factura EPS Abril 25" numFmtId="165">
      <sharedItems/>
    </cacheField>
    <cacheField name="Covid-19" numFmtId="165">
      <sharedItems containsBlank="1"/>
    </cacheField>
    <cacheField name="Validación Covid-19" numFmtId="165">
      <sharedItems containsNonDate="0" containsString="0" containsBlank="1"/>
    </cacheField>
    <cacheField name="Valor Total Bruto" numFmtId="165">
      <sharedItems containsSemiMixedTypes="0" containsString="0" containsNumber="1" containsInteger="1" minValue="0" maxValue="285000"/>
    </cacheField>
    <cacheField name="Valor Devolucion" numFmtId="165">
      <sharedItems containsSemiMixedTypes="0" containsString="0" containsNumber="1" containsInteger="1" minValue="0" maxValue="238000"/>
    </cacheField>
    <cacheField name="Observacion objeccion" numFmtId="165">
      <sharedItems containsBlank="1" longText="1"/>
    </cacheField>
    <cacheField name="Tipificación objeccion" numFmtId="165">
      <sharedItems containsBlank="1"/>
    </cacheField>
    <cacheField name="Valor Radicado" numFmtId="165">
      <sharedItems containsSemiMixedTypes="0" containsString="0" containsNumber="1" containsInteger="1" minValue="0" maxValue="285000"/>
    </cacheField>
    <cacheField name="Valor Glosa Aceptada" numFmtId="165">
      <sharedItems containsSemiMixedTypes="0" containsString="0" containsNumber="1" containsInteger="1" minValue="0" maxValue="21006"/>
    </cacheField>
    <cacheField name="Valor Pagar" numFmtId="165">
      <sharedItems containsSemiMixedTypes="0" containsString="0" containsNumber="1" containsInteger="1" minValue="0" maxValue="285000"/>
    </cacheField>
    <cacheField name="Por pagar SAP" numFmtId="0">
      <sharedItems containsString="0" containsBlank="1" containsNumber="1" containsInteger="1" minValue="80832" maxValue="80832"/>
    </cacheField>
    <cacheField name="P. abiertas doc" numFmtId="0">
      <sharedItems containsString="0" containsBlank="1" containsNumber="1" containsInteger="1" minValue="1221859071" maxValue="1221859071"/>
    </cacheField>
    <cacheField name="Valor compensacion SAP" numFmtId="165">
      <sharedItems containsSemiMixedTypes="0" containsString="0" containsNumber="1" containsInteger="1" minValue="0" maxValue="285000"/>
    </cacheField>
    <cacheField name="Doc compensacion" numFmtId="0">
      <sharedItems containsString="0" containsBlank="1" containsNumber="1" containsInteger="1" minValue="2201135939" maxValue="2201520948"/>
    </cacheField>
    <cacheField name="Fecha de compensacion" numFmtId="0">
      <sharedItems containsDate="1" containsBlank="1" containsMixedTypes="1" minDate="2024-05-17T00:00:00" maxDate="2024-06-27T00:00:00"/>
    </cacheField>
    <cacheField name="Fecha de corte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8">
  <r>
    <n v="891380070"/>
    <s v="HOSP DEL ROSARIO (GINEBRA)"/>
    <s v="Plan Obligatorio de Salud (POS)- por EPS con facturacion Radicada"/>
    <s v="2015-FV-1410458."/>
    <s v="FV1410458"/>
    <s v="891380070_FV1410458"/>
    <d v="2015-03-13T00:00:00"/>
    <e v="#N/A"/>
    <n v="693287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10686."/>
    <s v="FV1410686"/>
    <s v="891380070_FV1410686"/>
    <d v="2015-03-13T00:00:00"/>
    <e v="#N/A"/>
    <n v="44442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11314."/>
    <s v="FV1411314"/>
    <s v="891380070_FV1411314"/>
    <d v="2015-03-13T00:00:00"/>
    <e v="#N/A"/>
    <n v="100824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11316."/>
    <s v="FV1411316"/>
    <s v="891380070_FV1411316"/>
    <d v="2015-03-13T00:00:00"/>
    <e v="#N/A"/>
    <n v="43094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12541."/>
    <s v="FV1412541"/>
    <s v="891380070_FV1412541"/>
    <d v="2015-03-13T00:00:00"/>
    <e v="#N/A"/>
    <n v="745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13826."/>
    <s v="FV1413826"/>
    <s v="891380070_FV1413826"/>
    <d v="2015-03-13T00:00:00"/>
    <e v="#N/A"/>
    <n v="45372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13827."/>
    <s v="FV1413827"/>
    <s v="891380070_FV1413827"/>
    <d v="2015-03-13T00:00:00"/>
    <e v="#N/A"/>
    <n v="44954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14152."/>
    <s v="FV1414152"/>
    <s v="891380070_FV1414152"/>
    <d v="2015-03-13T00:00:00"/>
    <e v="#N/A"/>
    <n v="52964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14248."/>
    <s v="FV1414248"/>
    <s v="891380070_FV1414248"/>
    <d v="2015-03-13T00:00:00"/>
    <e v="#N/A"/>
    <n v="37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14249."/>
    <s v="FV1414249"/>
    <s v="891380070_FV1414249"/>
    <d v="2015-03-13T00:00:00"/>
    <e v="#N/A"/>
    <n v="37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14250."/>
    <s v="FV1414250"/>
    <s v="891380070_FV1414250"/>
    <d v="2015-03-13T00:00:00"/>
    <e v="#N/A"/>
    <n v="37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14251."/>
    <s v="FV1414251"/>
    <s v="891380070_FV1414251"/>
    <d v="2015-03-13T00:00:00"/>
    <e v="#N/A"/>
    <n v="37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15009."/>
    <s v="FV1415009"/>
    <s v="891380070_FV1415009"/>
    <d v="2015-03-13T00:00:00"/>
    <e v="#N/A"/>
    <n v="5843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15121."/>
    <s v="FV1415121"/>
    <s v="891380070_FV1415121"/>
    <d v="2015-03-13T00:00:00"/>
    <e v="#N/A"/>
    <n v="111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15123."/>
    <s v="FV1415123"/>
    <s v="891380070_FV1415123"/>
    <d v="2015-03-13T00:00:00"/>
    <e v="#N/A"/>
    <n v="148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15124."/>
    <s v="FV1415124"/>
    <s v="891380070_FV1415124"/>
    <d v="2015-03-13T00:00:00"/>
    <e v="#N/A"/>
    <n v="111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15264."/>
    <s v="FV1415264"/>
    <s v="891380070_FV1415264"/>
    <d v="2015-03-13T00:00:00"/>
    <e v="#N/A"/>
    <n v="55556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15403."/>
    <s v="FV1415403"/>
    <s v="891380070_FV1415403"/>
    <d v="2015-03-13T00:00:00"/>
    <e v="#N/A"/>
    <n v="45038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15421."/>
    <s v="FV1415421"/>
    <s v="891380070_FV1415421"/>
    <d v="2015-03-13T00:00:00"/>
    <e v="#N/A"/>
    <n v="44442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15428."/>
    <s v="FV1415428"/>
    <s v="891380070_FV1415428"/>
    <d v="2015-03-13T00:00:00"/>
    <e v="#N/A"/>
    <n v="51575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59738."/>
    <s v="FV1459738"/>
    <s v="891380070_FV1459738"/>
    <d v="2015-08-14T00:00:00"/>
    <e v="#N/A"/>
    <n v="2648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66567."/>
    <s v="FV1466567"/>
    <s v="891380070_FV1466567"/>
    <d v="2015-09-01T00:00:00"/>
    <e v="#N/A"/>
    <n v="1225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68014."/>
    <s v="FV1468014"/>
    <s v="891380070_FV1468014"/>
    <d v="2015-09-01T00:00:00"/>
    <e v="#N/A"/>
    <n v="74483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70676."/>
    <s v="FV1470676"/>
    <s v="891380070_FV1470676"/>
    <d v="2015-10-14T00:00:00"/>
    <e v="#N/A"/>
    <n v="8931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70773."/>
    <s v="FV1470773"/>
    <s v="891380070_FV1470773"/>
    <d v="2015-10-14T00:00:00"/>
    <e v="#N/A"/>
    <n v="14896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73196."/>
    <s v="FV1473196"/>
    <s v="891380070_FV1473196"/>
    <d v="2015-10-14T00:00:00"/>
    <e v="#N/A"/>
    <n v="79942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73838."/>
    <s v="FV1473838"/>
    <s v="891380070_FV1473838"/>
    <d v="2015-10-14T00:00:00"/>
    <e v="#N/A"/>
    <n v="98364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74071."/>
    <s v="FV1474071"/>
    <s v="891380070_FV1474071"/>
    <d v="2015-10-14T00:00:00"/>
    <e v="#N/A"/>
    <n v="4471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75987."/>
    <s v="FV1475987"/>
    <s v="891380070_FV1475987"/>
    <d v="2015-10-14T00:00:00"/>
    <e v="#N/A"/>
    <n v="43344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79946."/>
    <s v="FV1479946"/>
    <s v="891380070_FV1479946"/>
    <d v="2015-11-12T00:00:00"/>
    <e v="#N/A"/>
    <n v="6022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82070."/>
    <s v="FV1482070"/>
    <s v="891380070_FV1482070"/>
    <d v="2015-11-12T00:00:00"/>
    <e v="#N/A"/>
    <n v="1117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82240."/>
    <s v="FV1482240"/>
    <s v="891380070_FV1482240"/>
    <d v="2015-11-12T00:00:00"/>
    <e v="#N/A"/>
    <n v="44664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85414."/>
    <s v="FV1485414"/>
    <s v="891380070_FV1485414"/>
    <d v="2015-11-12T00:00:00"/>
    <e v="#N/A"/>
    <n v="4579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5-FV-1487226."/>
    <s v="FV1487226"/>
    <s v="891380070_FV1487226"/>
    <d v="2015-11-12T00:00:00"/>
    <e v="#N/A"/>
    <n v="43598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subsidiado de salud (POSS)-por EPS - con facturacion radicada"/>
    <s v="2015-FV-1413666."/>
    <s v="FV1413666"/>
    <s v="891380070_FV1413666"/>
    <d v="2015-07-14T00:00:00"/>
    <e v="#N/A"/>
    <n v="74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subsidiado de salud (POSS)-por EPS - con facturacion radicada"/>
    <s v="2015-FV-1425181."/>
    <s v="FV1425181"/>
    <s v="891380070_FV1425181"/>
    <d v="2015-07-14T00:00:00"/>
    <e v="#N/A"/>
    <n v="44518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subsidiado de salud (POSS)-por EPS - con facturacion radicada"/>
    <s v="2015-FV-1431893."/>
    <s v="FV1431893"/>
    <s v="891380070_FV1431893"/>
    <d v="2015-07-14T00:00:00"/>
    <e v="#N/A"/>
    <n v="217371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7-FV-1626113."/>
    <s v="FV1626113"/>
    <s v="891380070_FV1626113"/>
    <d v="2017-03-08T00:00:00"/>
    <e v="#N/A"/>
    <n v="1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7-FV-1665219."/>
    <s v="FV1665219"/>
    <s v="891380070_FV1665219"/>
    <d v="2017-08-03T00:00:00"/>
    <e v="#N/A"/>
    <n v="91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18-FV-1773030."/>
    <s v="FV1773030"/>
    <s v="891380070_FV1773030"/>
    <d v="2018-08-31T00:00:00"/>
    <e v="#N/A"/>
    <n v="47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0-FV-1923378"/>
    <s v="FV1923378"/>
    <s v="891380070_FV1923378"/>
    <d v="2020-03-10T00:00:00"/>
    <e v="#N/A"/>
    <n v="1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0-FV-1941410"/>
    <s v="FV1941410"/>
    <s v="891380070_FV1941410"/>
    <d v="2020-06-10T00:00:00"/>
    <e v="#N/A"/>
    <n v="878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0-FV-1949576"/>
    <s v="FV1949576"/>
    <s v="891380070_FV1949576"/>
    <d v="2020-07-10T00:00:00"/>
    <e v="#N/A"/>
    <n v="974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0-FEHR-2228"/>
    <s v="FEHR2228"/>
    <s v="891380070_FEHR2228"/>
    <d v="2020-11-10T00:00:00"/>
    <e v="#N/A"/>
    <n v="576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0-FEHR-3369"/>
    <s v="FEHR3369"/>
    <s v="891380070_FEHR3369"/>
    <d v="2020-11-10T00:00:00"/>
    <e v="#N/A"/>
    <n v="351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0-FEHR-5062"/>
    <s v="FEHR5062"/>
    <s v="891380070_FEHR5062"/>
    <d v="2020-11-10T00:00:00"/>
    <e v="#N/A"/>
    <n v="1779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0-FEHR-561"/>
    <s v="FEHR561"/>
    <s v="891380070_FEHR561"/>
    <d v="2020-11-10T00:00:00"/>
    <e v="#N/A"/>
    <n v="13524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0-FEHR-777"/>
    <s v="FEHR777"/>
    <s v="891380070_FEHR777"/>
    <d v="2020-11-10T00:00:00"/>
    <e v="#N/A"/>
    <n v="576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0-FEHR-10099"/>
    <s v="FEHR10099"/>
    <s v="891380070_FEHR10099"/>
    <d v="2020-11-30T00:00:00"/>
    <e v="#N/A"/>
    <n v="10004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1-FEHR-34092"/>
    <s v="FEHR34092"/>
    <s v="891380070_FEHR34092"/>
    <d v="2021-05-03T00:00:00"/>
    <e v="#N/A"/>
    <n v="11429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1-FEHR-36099"/>
    <s v="FEHR36099"/>
    <s v="891380070_FEHR36099"/>
    <d v="2021-05-31T00:00:00"/>
    <d v="2021-06-17T00:00:00"/>
    <n v="21006"/>
    <x v="1"/>
    <s v="Finalizada"/>
    <s v="FACTURA ACEPTADA POR LA IPS"/>
    <m/>
    <m/>
    <n v="238000"/>
    <n v="0"/>
    <m/>
    <m/>
    <n v="238000"/>
    <n v="21006"/>
    <n v="216994"/>
    <m/>
    <m/>
    <n v="0"/>
    <m/>
    <m/>
    <d v="2024-05-31T00:00:00"/>
  </r>
  <r>
    <n v="891380070"/>
    <s v="HOSP DEL ROSARIO (GINEBRA)"/>
    <s v="Plan Obligatorio de Salud (POS)- por EPS con facturacion Radicada"/>
    <s v="2021-FEHR-36493"/>
    <s v="FEHR36493"/>
    <s v="891380070_FEHR36493"/>
    <d v="2021-05-31T00:00:00"/>
    <d v="2023-10-02T07:00:00"/>
    <n v="238000"/>
    <x v="2"/>
    <s v="Devuelta"/>
    <s v="FACTURA DEVUELTA"/>
    <m/>
    <m/>
    <n v="238000"/>
    <n v="238000"/>
    <s v=".FACTURACION:Se objeta factura servicios labOratorios CORTISOL AM-CORTISOL PM $90.800 Paquete 1572 RESECCION           ENDOSCOPICA incluye el CORTISOL  [DOS MUESTRAS AM PM] por lo cual no es facturable ----gladys Viv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94430883 ANTONIO BOLAÑOS PR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SOPORTE"/>
    <n v="23800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1-FEHR-38750"/>
    <s v="FEHR38750"/>
    <s v="891380070_FEHR38750"/>
    <d v="2021-05-31T00:00:00"/>
    <d v="2021-06-17T00:00:00"/>
    <n v="21006"/>
    <x v="1"/>
    <s v="Finalizada"/>
    <s v="FACTURA ACEPTADA POR LA IPS"/>
    <m/>
    <m/>
    <n v="238000"/>
    <n v="0"/>
    <m/>
    <m/>
    <n v="238000"/>
    <n v="21006"/>
    <n v="216994"/>
    <m/>
    <m/>
    <n v="0"/>
    <m/>
    <m/>
    <d v="2024-05-31T00:00:00"/>
  </r>
  <r>
    <n v="891380070"/>
    <s v="HOSP DEL ROSARIO (GINEBRA)"/>
    <s v="Plan Obligatorio de Salud (POS)- por EPS con facturacion Radicada"/>
    <s v="2021-FEHR-42408"/>
    <s v="FEHR42408"/>
    <s v="891380070_FEHR42408"/>
    <d v="2021-06-30T00:00:00"/>
    <d v="2023-10-02T07:00:00"/>
    <n v="5500"/>
    <x v="3"/>
    <s v="Finalizada"/>
    <s v="FACTURA PENDIENTE EN PROGRAMACION DE PAGO"/>
    <m/>
    <m/>
    <n v="5500"/>
    <n v="0"/>
    <m/>
    <m/>
    <n v="5500"/>
    <n v="0"/>
    <n v="5500"/>
    <m/>
    <m/>
    <n v="5500"/>
    <n v="2201520948"/>
    <d v="2024-06-26T00:00:00"/>
    <d v="2024-05-31T00:00:00"/>
  </r>
  <r>
    <n v="891380070"/>
    <s v="HOSP DEL ROSARIO (GINEBRA)"/>
    <s v="Plan Obligatorio de Salud (POS)- por EPS con facturacion Radicada"/>
    <s v="2021-FEHR-42699"/>
    <s v="FEHR42699"/>
    <s v="891380070_FEHR42699"/>
    <d v="2021-06-30T00:00:00"/>
    <d v="2021-08-21T00:00:00"/>
    <n v="5500"/>
    <x v="2"/>
    <s v="Devuelta"/>
    <s v="FACTURA DEVUELTA"/>
    <m/>
    <m/>
    <n v="5500"/>
    <n v="5500"/>
    <s v="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FACTURACION"/>
    <n v="550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1-FEHR-43289"/>
    <s v="FEHR43289"/>
    <s v="891380070_FEHR43289"/>
    <d v="2021-06-30T00:00:00"/>
    <e v="#N/A"/>
    <n v="1094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1-FEHR-45305"/>
    <s v="FEHR45305"/>
    <s v="891380070_FEHR45305"/>
    <d v="2021-06-30T00:00:00"/>
    <e v="#N/A"/>
    <n v="7219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1-FEHR-45620"/>
    <s v="FEHR45620"/>
    <s v="891380070_FEHR45620"/>
    <d v="2021-06-30T00:00:00"/>
    <e v="#N/A"/>
    <n v="597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1-FEHR-51891"/>
    <s v="FEHR51891"/>
    <s v="891380070_FEHR51891"/>
    <d v="2021-08-31T00:00:00"/>
    <d v="2023-06-09T00:00:00"/>
    <n v="5500"/>
    <x v="2"/>
    <s v="Devuelta"/>
    <s v="FACTURA DEVUELTA"/>
    <m/>
    <m/>
    <n v="5500"/>
    <n v="5500"/>
    <s v="PAIWED.SE DEVUELVE LA FACTURA POR QUE LA APLICACION DE LA VA VACUNA INFLUENZA NINOS PAI CON FECHA 6/08/2021             NO SE ENCUENTRA REGISTRADA EN LA PAIWED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FACTURACION"/>
    <n v="550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1-FEHR-53271"/>
    <s v="FEHR53271"/>
    <s v="891380070_FEHR53271"/>
    <d v="2021-08-31T00:00:00"/>
    <d v="2021-09-11T00:00:00"/>
    <n v="99400"/>
    <x v="4"/>
    <s v="Finalizada"/>
    <s v="FACTURA COVID-19 - GLOSA ACEPTADA POR LA IPS"/>
    <s v="ESTADO DOS"/>
    <m/>
    <n v="99400"/>
    <n v="0"/>
    <m/>
    <m/>
    <n v="99400"/>
    <n v="18568"/>
    <n v="80832"/>
    <n v="80832"/>
    <n v="1221859071"/>
    <n v="0"/>
    <m/>
    <m/>
    <d v="2024-05-31T00:00:00"/>
  </r>
  <r>
    <n v="891380070"/>
    <s v="HOSP DEL ROSARIO (GINEBRA)"/>
    <s v="Plan Obligatorio de Salud (POS)- por EPS con facturacion Radicada"/>
    <s v="2021-FEHR-54573"/>
    <s v="FEHR54573"/>
    <s v="891380070_FEHR54573"/>
    <d v="2021-08-31T00:00:00"/>
    <d v="2023-06-09T00:00:00"/>
    <n v="71880"/>
    <x v="2"/>
    <s v="Devuelta"/>
    <s v="FACTURA DEVUELTA"/>
    <m/>
    <m/>
    <n v="71880"/>
    <n v="71880"/>
    <s v="AUTO. SE DEVUELVE LA FACT. QUE LA AUTO.220518516858251 YA FUE PAGADA EN LA FACTURA FEHR-77305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FACTURACION"/>
    <n v="7188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1-FEHR-57001"/>
    <s v="FEHR57001"/>
    <s v="891380070_FEHR57001"/>
    <d v="2021-09-30T00:00:00"/>
    <d v="2023-10-02T07:00:00"/>
    <n v="5500"/>
    <x v="3"/>
    <s v="Finalizada"/>
    <s v="FACTURA PENDIENTE EN PROGRAMACION DE PAGO"/>
    <m/>
    <m/>
    <n v="5500"/>
    <n v="0"/>
    <m/>
    <m/>
    <n v="5500"/>
    <n v="0"/>
    <n v="5500"/>
    <m/>
    <m/>
    <n v="5500"/>
    <n v="2201520948"/>
    <d v="2024-06-26T00:00:00"/>
    <d v="2024-05-31T00:00:00"/>
  </r>
  <r>
    <n v="891380070"/>
    <s v="HOSP DEL ROSARIO (GINEBRA)"/>
    <s v="Plan Obligatorio de Salud (POS)- por EPS con facturacion Radicada"/>
    <s v="2021-FEHR-58880"/>
    <s v="FEHR58880"/>
    <s v="891380070_FEHR58880"/>
    <d v="2021-09-30T00:00:00"/>
    <d v="2023-10-02T07:00:00"/>
    <n v="5500"/>
    <x v="3"/>
    <s v="Finalizada"/>
    <s v="FACTURA PENDIENTE EN PROGRAMACION DE PAGO"/>
    <m/>
    <m/>
    <n v="5500"/>
    <n v="0"/>
    <m/>
    <m/>
    <n v="5500"/>
    <n v="0"/>
    <n v="5500"/>
    <m/>
    <m/>
    <n v="5500"/>
    <n v="2201520948"/>
    <d v="2024-06-26T00:00:00"/>
    <d v="2024-05-31T00:00:00"/>
  </r>
  <r>
    <n v="891380070"/>
    <s v="HOSP DEL ROSARIO (GINEBRA)"/>
    <s v="Plan Obligatorio de Salud (POS)- por EPS con facturacion Radicada"/>
    <s v="2021-FEHR-70063"/>
    <s v="FEHR70063"/>
    <s v="891380070_FEHR70063"/>
    <d v="2021-12-31T00:00:00"/>
    <d v="2022-01-17T00:00:00"/>
    <n v="59700"/>
    <x v="2"/>
    <s v="Devuelta"/>
    <s v="FACTURA DEVUELTA"/>
    <m/>
    <m/>
    <n v="59700"/>
    <n v="59700"/>
    <s v="DEVOLUCION DE FACTURA CON SOPORTES COMPLETOS: NO SE EVIDENCI A AUTORIZACION NI TRAZABILIDAD OPORTUNA DE LA MISMA. VALIDA INFIRMACION CON LA CAP ADJUNTANDO SOPORTES DE LA CUENTA AL CORREO capautorizaciones@epscomfenalcovalle.com.co. KEVIN 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FACTURACION"/>
    <n v="5970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1-FEHR-37442"/>
    <s v="FEHR37442"/>
    <s v="891380070_FEHR37442"/>
    <d v="2022-12-31T00:00:00"/>
    <e v="#N/A"/>
    <n v="55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1-FEHR-38666"/>
    <s v="FEHR38666"/>
    <s v="891380070_FEHR38666"/>
    <d v="2022-12-31T00:00:00"/>
    <e v="#N/A"/>
    <n v="55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subsidiado de salud (POSS)-por EPS - con facturacion radicada"/>
    <s v="2021-FEHR-43207"/>
    <s v="FEHR43207"/>
    <s v="891380070_FEHR43207"/>
    <d v="2021-06-30T00:00:00"/>
    <d v="2021-08-27T00:00:00"/>
    <n v="5500"/>
    <x v="2"/>
    <s v="Devuelta"/>
    <s v="FACTURA DEVUELTA"/>
    <m/>
    <m/>
    <n v="5500"/>
    <n v="5500"/>
    <s v="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FACTURACION"/>
    <n v="5500"/>
    <n v="0"/>
    <n v="0"/>
    <m/>
    <m/>
    <n v="0"/>
    <m/>
    <m/>
    <d v="2024-05-31T00:00:00"/>
  </r>
  <r>
    <n v="891380070"/>
    <s v="HOSP DEL ROSARIO (GINEBRA)"/>
    <s v="Plan subsidiado de salud (POSS)-por EPS - con facturacion radicada"/>
    <s v="2021-FEHR-46087"/>
    <s v="FEHR46087"/>
    <s v="891380070_FEHR46087"/>
    <d v="2021-06-30T00:00:00"/>
    <d v="2021-08-31T00:00:00"/>
    <n v="62150"/>
    <x v="3"/>
    <s v="Finalizada"/>
    <s v="FACTURA CANCELADA"/>
    <m/>
    <m/>
    <n v="62150"/>
    <n v="0"/>
    <m/>
    <m/>
    <n v="62150"/>
    <n v="0"/>
    <n v="62150"/>
    <m/>
    <m/>
    <n v="62150"/>
    <n v="2201135939"/>
    <s v="22.11.2021"/>
    <d v="2024-05-31T00:00:00"/>
  </r>
  <r>
    <n v="891380070"/>
    <s v="HOSP DEL ROSARIO (GINEBRA)"/>
    <s v="Plan Obligatorio de Salud (POS)- por EPS con facturacion Radicada"/>
    <s v="2022-FEHR-70788"/>
    <s v="FEHR70788"/>
    <s v="891380070_FEHR70788"/>
    <d v="2022-01-31T00:00:00"/>
    <d v="2022-02-21T00:00:00"/>
    <n v="140030"/>
    <x v="2"/>
    <s v="Devuelta"/>
    <s v="FACTURA DEVUELTA"/>
    <m/>
    <m/>
    <n v="140030"/>
    <n v="140030"/>
    <s v=".FACTURACION:Se objeta factura servicios labOratorios CORTISOL AM-CORTISOL PM $90.800 Paquete 1572 RESECCION           ENDOSCOPICA incluye el CORTISOL  [DOS MUESTRAS AM PM] por lo cual no es facturable ----gladys Viv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94430883 ANTONIO BOLAÑOS PR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14003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2-FEHR-77755"/>
    <s v="FEHR77755"/>
    <s v="891380070_FEHR77755"/>
    <d v="2022-02-28T00:00:00"/>
    <e v="#N/A"/>
    <n v="6704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2-FEHR-101215"/>
    <s v="FEHR101215"/>
    <s v="891380070_FEHR101215"/>
    <d v="2022-07-31T00:00:00"/>
    <d v="2022-09-15T00:00:00"/>
    <n v="10500"/>
    <x v="2"/>
    <s v="Devuelta"/>
    <s v="FACTURA DEVUELTA"/>
    <m/>
    <m/>
    <n v="10500"/>
    <n v="10500"/>
    <s v=".FACTURACION:Se objeta factura servicios labOratorios CORTISOL AM-CORTISOL PM $90.800 Paquete 1572 RESECCION           ENDOSCOPICA incluye el CORTISOL  [DOS MUESTRAS AM PM] por lo cual no es facturable ----gladys Viv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94430883 ANTONIO BOLAÑOS PR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1050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2-FEHR-104234"/>
    <s v="FEHR104234"/>
    <s v="891380070_FEHR104234"/>
    <d v="2022-08-31T00:00:00"/>
    <d v="2023-10-02T07:00:00"/>
    <n v="10500"/>
    <x v="3"/>
    <s v="Finalizada"/>
    <s v="FACTURA PENDIENTE EN PROGRAMACION DE PAGO"/>
    <m/>
    <m/>
    <n v="10500"/>
    <n v="0"/>
    <m/>
    <m/>
    <n v="10500"/>
    <n v="0"/>
    <n v="10500"/>
    <m/>
    <m/>
    <n v="10500"/>
    <n v="2201520948"/>
    <d v="2024-06-26T00:00:00"/>
    <d v="2024-05-31T00:00:00"/>
  </r>
  <r>
    <n v="891380070"/>
    <s v="HOSP DEL ROSARIO (GINEBRA)"/>
    <s v="Plan Obligatorio de Salud (POS)- por EPS con facturacion Radicada"/>
    <s v="2022-FEHR-105713"/>
    <s v="FEHR105713"/>
    <s v="891380070_FEHR105713"/>
    <d v="2022-08-31T00:00:00"/>
    <d v="2023-10-02T07:00:00"/>
    <n v="21000"/>
    <x v="3"/>
    <s v="Finalizada"/>
    <s v="FACTURA PENDIENTE EN PROGRAMACION DE PAGO"/>
    <m/>
    <m/>
    <n v="21000"/>
    <n v="0"/>
    <m/>
    <m/>
    <n v="21000"/>
    <n v="0"/>
    <n v="21000"/>
    <m/>
    <m/>
    <n v="21000"/>
    <n v="2201520948"/>
    <d v="2024-06-26T00:00:00"/>
    <d v="2024-05-31T00:00:00"/>
  </r>
  <r>
    <n v="891380070"/>
    <s v="HOSP DEL ROSARIO (GINEBRA)"/>
    <s v="Plan Obligatorio de Salud (POS)- por EPS con facturacion Radicada"/>
    <s v="2022-FEHR-108025"/>
    <s v="FEHR108025"/>
    <s v="891380070_FEHR108025"/>
    <d v="2022-09-30T00:00:00"/>
    <d v="2023-10-02T07:00:00"/>
    <n v="10500"/>
    <x v="3"/>
    <s v="Finalizada"/>
    <s v="FACTURA PENDIENTE EN PROGRAMACION DE PAGO"/>
    <m/>
    <m/>
    <n v="10500"/>
    <n v="0"/>
    <m/>
    <m/>
    <n v="10500"/>
    <n v="0"/>
    <n v="10500"/>
    <m/>
    <m/>
    <n v="10500"/>
    <n v="2201520948"/>
    <d v="2024-06-26T00:00:00"/>
    <d v="2024-05-31T00:00:00"/>
  </r>
  <r>
    <n v="891380070"/>
    <s v="HOSP DEL ROSARIO (GINEBRA)"/>
    <s v="Plan Obligatorio de Salud (POS)- por EPS con facturacion Radicada"/>
    <s v="2022-FEHR-110085"/>
    <s v="FEHR110085"/>
    <s v="891380070_FEHR110085"/>
    <d v="2022-09-30T00:00:00"/>
    <d v="2023-10-02T07:00:00"/>
    <n v="10500"/>
    <x v="3"/>
    <s v="Finalizada"/>
    <s v="FACTURA PENDIENTE EN PROGRAMACION DE PAGO"/>
    <m/>
    <m/>
    <n v="10500"/>
    <n v="0"/>
    <m/>
    <m/>
    <n v="10500"/>
    <n v="0"/>
    <n v="10500"/>
    <m/>
    <m/>
    <n v="10500"/>
    <n v="2201520948"/>
    <d v="2024-06-26T00:00:00"/>
    <d v="2024-05-31T00:00:00"/>
  </r>
  <r>
    <n v="891380070"/>
    <s v="HOSP DEL ROSARIO (GINEBRA)"/>
    <s v="Plan Obligatorio de Salud (POS)- por EPS con facturacion Radicada"/>
    <s v="2022-FEHR-110086"/>
    <s v="FEHR110086"/>
    <s v="891380070_FEHR110086"/>
    <d v="2022-09-30T00:00:00"/>
    <d v="2023-10-02T07:00:00"/>
    <n v="10500"/>
    <x v="3"/>
    <s v="Finalizada"/>
    <s v="FACTURA PENDIENTE EN PROGRAMACION DE PAGO"/>
    <m/>
    <m/>
    <n v="10500"/>
    <n v="0"/>
    <m/>
    <m/>
    <n v="10500"/>
    <n v="0"/>
    <n v="10500"/>
    <m/>
    <m/>
    <n v="10500"/>
    <n v="2201520948"/>
    <d v="2024-06-26T00:00:00"/>
    <d v="2024-05-31T00:00:00"/>
  </r>
  <r>
    <n v="891380070"/>
    <s v="HOSP DEL ROSARIO (GINEBRA)"/>
    <s v="Plan Obligatorio de Salud (POS)- por EPS con facturacion Radicada"/>
    <s v="2022-FEHR-115375"/>
    <s v="FEHR115375"/>
    <s v="891380070_FEHR115375"/>
    <d v="2022-10-31T00:00:00"/>
    <d v="2023-10-02T07:00:00"/>
    <n v="7500"/>
    <x v="3"/>
    <s v="Finalizada"/>
    <s v="FACTURA PENDIENTE EN PROGRAMACION DE PAGO"/>
    <m/>
    <m/>
    <n v="7500"/>
    <n v="0"/>
    <m/>
    <m/>
    <n v="7500"/>
    <n v="0"/>
    <n v="7500"/>
    <m/>
    <m/>
    <n v="7500"/>
    <n v="2201520948"/>
    <d v="2024-06-26T00:00:00"/>
    <d v="2024-05-31T00:00:00"/>
  </r>
  <r>
    <n v="891380070"/>
    <s v="HOSP DEL ROSARIO (GINEBRA)"/>
    <s v="Plan subsidiado de salud (POSS)-por EPS - con facturacion radicada"/>
    <s v="2022-FEHR-111009"/>
    <s v="FEHR111009"/>
    <s v="891380070_FEHR111009"/>
    <d v="2022-09-30T00:00:00"/>
    <d v="2023-10-02T07:00:00"/>
    <n v="10500"/>
    <x v="3"/>
    <s v="Finalizada"/>
    <s v="FACTURA PENDIENTE EN PROGRAMACION DE PAGO"/>
    <m/>
    <m/>
    <n v="10500"/>
    <n v="0"/>
    <m/>
    <m/>
    <n v="10500"/>
    <n v="0"/>
    <n v="10500"/>
    <m/>
    <m/>
    <n v="10500"/>
    <n v="2201520948"/>
    <d v="2024-06-26T00:00:00"/>
    <d v="2024-05-31T00:00:00"/>
  </r>
  <r>
    <n v="891380070"/>
    <s v="HOSP DEL ROSARIO (GINEBRA)"/>
    <s v="Plan subsidiado de salud (POSS)-por EPS - con facturacion radicada"/>
    <s v="2022-FEHR-113607"/>
    <s v="FEHR113607"/>
    <s v="891380070_FEHR113607"/>
    <d v="2022-10-31T00:00:00"/>
    <d v="2023-10-02T07:00:00"/>
    <n v="21000"/>
    <x v="3"/>
    <s v="Finalizada"/>
    <s v="FACTURA PENDIENTE EN PROGRAMACION DE PAGO"/>
    <m/>
    <m/>
    <n v="21000"/>
    <n v="0"/>
    <m/>
    <m/>
    <n v="21000"/>
    <n v="0"/>
    <n v="21000"/>
    <m/>
    <m/>
    <n v="21000"/>
    <n v="2201520948"/>
    <d v="2024-06-26T00:00:00"/>
    <d v="2024-05-31T00:00:00"/>
  </r>
  <r>
    <n v="891380070"/>
    <s v="HOSP DEL ROSARIO (GINEBRA)"/>
    <s v="Plan Obligatorio de Salud (POS)- por EPS con facturacion Radicada"/>
    <s v="2023-FEHR-131110"/>
    <s v="FEHR131110"/>
    <s v="891380070_FEHR131110"/>
    <d v="2023-02-28T00:00:00"/>
    <d v="2023-06-09T00:00:00"/>
    <n v="1400"/>
    <x v="2"/>
    <s v="Devuelta"/>
    <s v="FACTURA DEVUELTA"/>
    <m/>
    <m/>
    <n v="1400"/>
    <n v="1400"/>
    <s v="PAIWEB. SE DEVUELVE LA FACTURA POR QUE EL SERVICIO NO SE ENC UENTRA REGISTRADO EN LA PAIWEB  19976172-04"/>
    <s v="FACTURACION"/>
    <n v="140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3-FEHR-131161"/>
    <s v="FEHR131161"/>
    <s v="891380070_FEHR131161"/>
    <d v="2023-02-28T00:00:00"/>
    <d v="2023-06-09T00:00:00"/>
    <n v="13200"/>
    <x v="2"/>
    <s v="Devuelta"/>
    <s v="FACTURA DEVUELTA"/>
    <m/>
    <m/>
    <n v="13200"/>
    <n v="13200"/>
    <s v="PAIWEB. SE DEVUELVE LA FACTURA POR QUE EL SERVICIO NO SE ENC UENTRA REGISTRADO EN LA PAIWEB  019977336-01"/>
    <s v="FACTURACION"/>
    <n v="1320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3-FEHR-148650"/>
    <s v="FEHR148650"/>
    <s v="891380070_FEHR148650"/>
    <d v="2023-06-30T00:00:00"/>
    <d v="2023-10-02T07:00:00"/>
    <n v="79200"/>
    <x v="3"/>
    <s v="Finalizada"/>
    <s v="FACTURA PENDIENTE EN PROGRAMACION DE PAGO"/>
    <m/>
    <m/>
    <n v="79200"/>
    <n v="0"/>
    <m/>
    <m/>
    <n v="79200"/>
    <n v="0"/>
    <n v="79200"/>
    <m/>
    <m/>
    <n v="79200"/>
    <n v="2201520948"/>
    <d v="2024-06-26T00:00:00"/>
    <d v="2024-05-31T00:00:00"/>
  </r>
  <r>
    <n v="891380070"/>
    <s v="HOSP DEL ROSARIO (GINEBRA)"/>
    <s v="Plan Obligatorio de Salud (POS)- por EPS con facturacion Radicada"/>
    <s v="2023-FEHR-149565"/>
    <s v="FEHR149565"/>
    <s v="891380070_FEHR149565"/>
    <d v="2023-06-30T00:00:00"/>
    <d v="2023-10-02T07:00:00"/>
    <n v="139600"/>
    <x v="3"/>
    <s v="Finalizada"/>
    <s v="FACTURA PENDIENTE EN PROGRAMACION DE PAGO"/>
    <m/>
    <m/>
    <n v="139600"/>
    <n v="0"/>
    <m/>
    <m/>
    <n v="139600"/>
    <n v="0"/>
    <n v="139600"/>
    <m/>
    <m/>
    <n v="139600"/>
    <n v="2201520948"/>
    <d v="2024-06-26T00:00:00"/>
    <d v="2024-05-31T00:00:00"/>
  </r>
  <r>
    <n v="891380070"/>
    <s v="HOSP DEL ROSARIO (GINEBRA)"/>
    <s v="Plan Obligatorio de Salud (POS)- por EPS con facturacion Radicada"/>
    <s v="2023-FEHR-149632"/>
    <s v="FEHR149632"/>
    <s v="891380070_FEHR149632"/>
    <d v="2023-06-30T00:00:00"/>
    <d v="2023-10-02T07:00:00"/>
    <n v="77600"/>
    <x v="2"/>
    <s v="Devuelta"/>
    <s v="FACTURA DEVUELTA"/>
    <m/>
    <m/>
    <n v="0"/>
    <n v="77600"/>
    <s v=".FACTURACION:Se objeta factura servicios labOratorios CORTISOL AM-CORTISOL PM $90.800 Paquete 1572 RESECCION           ENDOSCOPICA incluye el CORTISOL  [DOS MUESTRAS AM PM] por lo cual no es facturable ----gladys Viv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94430883 ANTONIO BOLAÑOS PR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SOPORTE"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3-FEHR-123426"/>
    <s v="FEHR123426"/>
    <s v="891380070_FEHR123426"/>
    <d v="2023-07-31T00:00:00"/>
    <e v="#N/A"/>
    <n v="794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3-FEHR-126080"/>
    <s v="FEHR126080"/>
    <s v="891380070_FEHR126080"/>
    <d v="2023-07-31T00:00:00"/>
    <e v="#N/A"/>
    <n v="819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3-FEHR-129871"/>
    <s v="FEHR129871"/>
    <s v="891380070_FEHR129871"/>
    <d v="2023-07-31T00:00:00"/>
    <e v="#N/A"/>
    <n v="33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3-FEHR-155355"/>
    <s v="FEHR155355"/>
    <s v="891380070_FEHR155355"/>
    <d v="2023-07-31T00:00:00"/>
    <d v="2023-10-02T07:00:00"/>
    <n v="7000"/>
    <x v="2"/>
    <s v="Devuelta"/>
    <s v="FACTURA DEVUELTA"/>
    <m/>
    <m/>
    <n v="0"/>
    <n v="7000"/>
    <s v=".FACTURACION:Se objeta factura servicios labOratorios CORTISOL AM-CORTISOL PM $90.800 Paquete 1572 RESECCION           ENDOSCOPICA incluye el CORTISOL  [DOS MUESTRAS AM PM] por lo cual no es facturable ----gladys Viv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94430883 ANTONIO BOLAÑOS PR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SOPORTE"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3-FEHR-155724"/>
    <s v="FEHR155724"/>
    <s v="891380070_FEHR155724"/>
    <d v="2023-07-31T00:00:00"/>
    <d v="2023-10-02T07:00:00"/>
    <n v="141000"/>
    <x v="2"/>
    <s v="Devuelta"/>
    <s v="FACTURA DEVUELTA"/>
    <m/>
    <m/>
    <n v="0"/>
    <n v="141000"/>
    <s v=".FACTURACION:Se objeta factura servicios labOratorios CORTISOL AM-CORTISOL PM $90.800 Paquete 1572 RESECCION           ENDOSCOPICA incluye el CORTISOL  [DOS MUESTRAS AM PM] por lo cual no es facturable ----gladys Viv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94430883 ANTONIO BOLAÑOS PR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SOPORTE"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3-FEHR-158113"/>
    <s v="FEHR158113"/>
    <s v="891380070_FEHR158113"/>
    <d v="2023-08-31T00:00:00"/>
    <d v="2023-10-02T07:00:00"/>
    <n v="107800"/>
    <x v="3"/>
    <s v="Finalizada"/>
    <s v="FACTURA PENDIENTE EN PROGRAMACION DE PAGO"/>
    <m/>
    <m/>
    <n v="107800"/>
    <n v="0"/>
    <m/>
    <m/>
    <n v="107800"/>
    <n v="0"/>
    <n v="107800"/>
    <m/>
    <m/>
    <n v="107800"/>
    <n v="2201520948"/>
    <d v="2024-06-26T00:00:00"/>
    <d v="2024-05-31T00:00:00"/>
  </r>
  <r>
    <n v="891380070"/>
    <s v="HOSP DEL ROSARIO (GINEBRA)"/>
    <s v="Plan Obligatorio de Salud (POS)- por EPS con facturacion Radicada"/>
    <s v="2023-FEHR-159373"/>
    <s v="FEHR159373"/>
    <s v="891380070_FEHR159373"/>
    <d v="2023-08-31T00:00:00"/>
    <d v="2023-10-02T07:00:00"/>
    <n v="7000"/>
    <x v="3"/>
    <s v="Finalizada"/>
    <s v="FACTURA PENDIENTE EN PROGRAMACION DE PAGO"/>
    <m/>
    <m/>
    <n v="7000"/>
    <n v="0"/>
    <m/>
    <m/>
    <n v="7000"/>
    <n v="0"/>
    <n v="7000"/>
    <m/>
    <m/>
    <n v="7000"/>
    <n v="2201520948"/>
    <d v="2024-06-26T00:00:00"/>
    <d v="2024-05-31T00:00:00"/>
  </r>
  <r>
    <n v="891380070"/>
    <s v="HOSP DEL ROSARIO (GINEBRA)"/>
    <s v="Plan Obligatorio de Salud (POS)- por EPS con facturacion Radicada"/>
    <s v="2023-FEHR-159613"/>
    <s v="FEHR159613"/>
    <s v="891380070_FEHR159613"/>
    <d v="2023-08-31T00:00:00"/>
    <d v="2023-10-02T07:00:00"/>
    <n v="7000"/>
    <x v="3"/>
    <s v="Finalizada"/>
    <s v="FACTURA PENDIENTE EN PROGRAMACION DE PAGO"/>
    <m/>
    <m/>
    <n v="7000"/>
    <n v="0"/>
    <m/>
    <m/>
    <n v="7000"/>
    <n v="0"/>
    <n v="7000"/>
    <m/>
    <m/>
    <n v="7000"/>
    <n v="2201520948"/>
    <d v="2024-06-26T00:00:00"/>
    <d v="2024-05-31T00:00:00"/>
  </r>
  <r>
    <n v="891380070"/>
    <s v="HOSP DEL ROSARIO (GINEBRA)"/>
    <s v="Plan Obligatorio de Salud (POS)- por EPS con facturacion Radicada"/>
    <s v="2023-FEHR-161623"/>
    <s v="FEHR161623"/>
    <s v="891380070_FEHR161623"/>
    <d v="2023-09-30T00:00:00"/>
    <d v="2023-10-10T14:19:37"/>
    <n v="93300"/>
    <x v="2"/>
    <s v="Devuelta"/>
    <s v="FACTURA DEVUELTA"/>
    <m/>
    <m/>
    <n v="0"/>
    <n v="93300"/>
    <s v=".FACTURACION:Se objeta factura servicios labOratorios CORTISOL AM-CORTISOL PM $90.800 Paquete 1572 RESECCION           ENDOSCOPICA incluye el CORTISOL  [DOS MUESTRAS AM PM] por lo cual no es facturable ----gladys Viv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94430883 ANTONIO BOLAÑOS PR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3-FEHR-162060"/>
    <s v="FEHR162060"/>
    <s v="891380070_FEHR162060"/>
    <d v="2023-09-30T00:00:00"/>
    <d v="2023-10-10T14:28:58"/>
    <n v="91900"/>
    <x v="3"/>
    <s v="Finalizada"/>
    <s v="FACTURA PENDIENTE EN PROGRAMACION DE PAGO"/>
    <m/>
    <m/>
    <n v="91900"/>
    <n v="0"/>
    <m/>
    <m/>
    <n v="91900"/>
    <n v="0"/>
    <n v="91900"/>
    <m/>
    <m/>
    <n v="91900"/>
    <n v="2201520948"/>
    <d v="2024-06-26T00:00:00"/>
    <d v="2024-05-31T00:00:00"/>
  </r>
  <r>
    <n v="891380070"/>
    <s v="HOSP DEL ROSARIO (GINEBRA)"/>
    <s v="Plan Obligatorio de Salud (POS)- por EPS con facturacion Radicada"/>
    <s v="2023-FEHR-162074"/>
    <s v="FEHR162074"/>
    <s v="891380070_FEHR162074"/>
    <d v="2023-09-30T00:00:00"/>
    <d v="2023-10-10T15:00:26"/>
    <n v="143000"/>
    <x v="2"/>
    <s v="Devuelta"/>
    <s v="FACTURA DEVUELTA"/>
    <m/>
    <m/>
    <n v="0"/>
    <n v="143000"/>
    <s v=".FACTURACION:Se objeta factura servicios labOratorios CORTISOL AM-CORTISOL PM $90.800 Paquete 1572 RESECCION           ENDOSCOPICA incluye el CORTISOL  [DOS MUESTRAS AM PM] por lo cual no es facturable ----gladys Viv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94430883 ANTONIO BOLAÑOS PR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3-FEHR-163379"/>
    <s v="FEHR163379"/>
    <s v="891380070_FEHR163379"/>
    <d v="2023-09-30T00:00:00"/>
    <d v="2023-10-10T15:09:46"/>
    <n v="35000"/>
    <x v="3"/>
    <s v="Finalizada"/>
    <s v="FACTURA PENDIENTE EN PROGRAMACION DE PAGO"/>
    <m/>
    <m/>
    <n v="35000"/>
    <n v="0"/>
    <m/>
    <m/>
    <n v="35000"/>
    <n v="0"/>
    <n v="35000"/>
    <m/>
    <m/>
    <n v="35000"/>
    <n v="2201520948"/>
    <d v="2024-06-26T00:00:00"/>
    <d v="2024-05-31T00:00:00"/>
  </r>
  <r>
    <n v="891380070"/>
    <s v="HOSP DEL ROSARIO (GINEBRA)"/>
    <s v="Plan Obligatorio de Salud (POS)- por EPS con facturacion Radicada"/>
    <s v="2023-FEHR-163389"/>
    <s v="FEHR163389"/>
    <s v="891380070_FEHR163389"/>
    <d v="2023-09-30T00:00:00"/>
    <d v="2023-10-10T15:14:47"/>
    <n v="7000"/>
    <x v="3"/>
    <s v="Finalizada"/>
    <s v="FACTURA PENDIENTE EN PROGRAMACION DE PAGO"/>
    <m/>
    <m/>
    <n v="7000"/>
    <n v="0"/>
    <m/>
    <m/>
    <n v="7000"/>
    <n v="0"/>
    <n v="7000"/>
    <m/>
    <m/>
    <n v="7000"/>
    <n v="2201520948"/>
    <d v="2024-06-26T00:00:00"/>
    <d v="2024-05-31T00:00:00"/>
  </r>
  <r>
    <n v="891380070"/>
    <s v="HOSP DEL ROSARIO (GINEBRA)"/>
    <s v="Plan Obligatorio de Salud (POS)- por EPS con facturacion Radicada"/>
    <s v="2023-FEHR-164982"/>
    <s v="FEHR164982"/>
    <s v="891380070_FEHR164982"/>
    <d v="2023-09-30T00:00:00"/>
    <d v="2023-10-10T15:32:55"/>
    <n v="7000"/>
    <x v="3"/>
    <s v="Finalizada"/>
    <s v="FACTURA PENDIENTE EN PROGRAMACION DE PAGO"/>
    <m/>
    <m/>
    <n v="7000"/>
    <n v="0"/>
    <m/>
    <m/>
    <n v="7000"/>
    <n v="0"/>
    <n v="7000"/>
    <m/>
    <m/>
    <n v="7000"/>
    <n v="2201520948"/>
    <d v="2024-06-26T00:00:00"/>
    <d v="2024-05-31T00:00:00"/>
  </r>
  <r>
    <n v="891380070"/>
    <s v="HOSP DEL ROSARIO (GINEBRA)"/>
    <s v="Plan Obligatorio de Salud (POS)- por EPS con facturacion Radicada"/>
    <s v="2023-FEHR-169274"/>
    <s v="FEHR169274"/>
    <s v="891380070_FEHR169274"/>
    <d v="2023-10-31T00:00:00"/>
    <d v="2023-11-10T15:41:02"/>
    <n v="95000"/>
    <x v="3"/>
    <s v="Finalizada"/>
    <s v="FACTURA PENDIENTE EN PROGRAMACION DE PAGO"/>
    <m/>
    <m/>
    <n v="95000"/>
    <n v="0"/>
    <m/>
    <m/>
    <n v="95000"/>
    <n v="0"/>
    <n v="95000"/>
    <m/>
    <m/>
    <n v="95000"/>
    <n v="2201520948"/>
    <d v="2024-06-26T00:00:00"/>
    <d v="2024-05-31T00:00:00"/>
  </r>
  <r>
    <n v="891380070"/>
    <s v="HOSP DEL ROSARIO (GINEBRA)"/>
    <s v="Plan Obligatorio de Salud (POS)- por EPS con facturacion Radicada"/>
    <s v="2023-FEHR-169506"/>
    <s v="FEHR169506"/>
    <s v="891380070_FEHR169506"/>
    <d v="2023-10-31T00:00:00"/>
    <d v="2023-11-10T15:45:20"/>
    <n v="76200"/>
    <x v="3"/>
    <s v="Finalizada"/>
    <s v="FACTURA PENDIENTE EN PROGRAMACION DE PAGO"/>
    <m/>
    <m/>
    <n v="76200"/>
    <n v="0"/>
    <m/>
    <m/>
    <n v="76200"/>
    <n v="0"/>
    <n v="76200"/>
    <m/>
    <m/>
    <n v="76200"/>
    <n v="2201520948"/>
    <d v="2024-06-26T00:00:00"/>
    <d v="2024-05-31T00:00:00"/>
  </r>
  <r>
    <n v="891380070"/>
    <s v="HOSP DEL ROSARIO (GINEBRA)"/>
    <s v="Plan Obligatorio de Salud (POS)- por EPS con facturacion Radicada"/>
    <s v="2023-FEHR-170555"/>
    <s v="FEHR170555"/>
    <s v="891380070_FEHR170555"/>
    <d v="2023-11-30T00:00:00"/>
    <d v="2023-12-13T12:30:30"/>
    <n v="76200"/>
    <x v="3"/>
    <s v="Finalizada"/>
    <s v="FACTURA PENDIENTE EN PROGRAMACION DE PAGO"/>
    <m/>
    <m/>
    <n v="76200"/>
    <n v="0"/>
    <m/>
    <m/>
    <n v="76200"/>
    <n v="0"/>
    <n v="76200"/>
    <m/>
    <m/>
    <n v="76200"/>
    <n v="2201520948"/>
    <d v="2024-06-26T00:00:00"/>
    <d v="2024-05-31T00:00:00"/>
  </r>
  <r>
    <n v="891380070"/>
    <s v="HOSP DEL ROSARIO (GINEBRA)"/>
    <s v="Plan Obligatorio de Salud (POS)- por EPS con facturacion Radicada"/>
    <s v="2023-FEHR-170562"/>
    <s v="FEHR170562"/>
    <s v="891380070_FEHR170562"/>
    <d v="2023-11-30T00:00:00"/>
    <d v="2023-12-13T12:36:00"/>
    <n v="77200"/>
    <x v="3"/>
    <s v="Finalizada"/>
    <s v="FACTURA PENDIENTE EN PROGRAMACION DE PAGO"/>
    <m/>
    <m/>
    <n v="77200"/>
    <n v="0"/>
    <m/>
    <m/>
    <n v="77200"/>
    <n v="0"/>
    <n v="77200"/>
    <m/>
    <m/>
    <n v="77200"/>
    <n v="2201520948"/>
    <d v="2024-06-26T00:00:00"/>
    <d v="2024-05-31T00:00:00"/>
  </r>
  <r>
    <n v="891380070"/>
    <s v="HOSP DEL ROSARIO (GINEBRA)"/>
    <s v="Plan Obligatorio de Salud (POS)- por EPS con facturacion Radicada"/>
    <s v="2023-FEHR-170979"/>
    <s v="FEHR170979"/>
    <s v="891380070_FEHR170979"/>
    <d v="2023-11-30T00:00:00"/>
    <d v="2023-12-13T12:39:24"/>
    <n v="80900"/>
    <x v="3"/>
    <s v="Finalizada"/>
    <s v="FACTURA PENDIENTE EN PROGRAMACION DE PAGO"/>
    <m/>
    <m/>
    <n v="80900"/>
    <n v="0"/>
    <m/>
    <m/>
    <n v="80900"/>
    <n v="0"/>
    <n v="80900"/>
    <m/>
    <m/>
    <n v="80900"/>
    <n v="2201520948"/>
    <d v="2024-06-26T00:00:00"/>
    <d v="2024-05-31T00:00:00"/>
  </r>
  <r>
    <n v="891380070"/>
    <s v="HOSP DEL ROSARIO (GINEBRA)"/>
    <s v="Plan Obligatorio de Salud (POS)- por EPS con facturacion Radicada"/>
    <s v="2023-FEHR-171312"/>
    <s v="FEHR171312"/>
    <s v="891380070_FEHR171312"/>
    <d v="2023-11-30T00:00:00"/>
    <d v="2023-12-13T12:44:39"/>
    <n v="92700"/>
    <x v="3"/>
    <s v="Finalizada"/>
    <s v="FACTURA PENDIENTE EN PROGRAMACION DE PAGO"/>
    <m/>
    <m/>
    <n v="92700"/>
    <n v="0"/>
    <m/>
    <m/>
    <n v="92700"/>
    <n v="0"/>
    <n v="92700"/>
    <m/>
    <m/>
    <n v="92700"/>
    <n v="2201520948"/>
    <d v="2024-06-26T00:00:00"/>
    <d v="2024-05-31T00:00:00"/>
  </r>
  <r>
    <n v="891380070"/>
    <s v="HOSP DEL ROSARIO (GINEBRA)"/>
    <s v="Plan Obligatorio de Salud (POS)- por EPS con facturacion Radicada"/>
    <s v="2023-FEHR-171338"/>
    <s v="FEHR171338"/>
    <s v="891380070_FEHR171338"/>
    <d v="2023-11-30T00:00:00"/>
    <d v="2023-12-13T14:15:16"/>
    <n v="96100"/>
    <x v="3"/>
    <s v="Finalizada"/>
    <s v="FACTURA PENDIENTE EN PROGRAMACION DE PAGO"/>
    <m/>
    <m/>
    <n v="96100"/>
    <n v="0"/>
    <m/>
    <m/>
    <n v="96100"/>
    <n v="0"/>
    <n v="96100"/>
    <m/>
    <m/>
    <n v="96100"/>
    <n v="2201520948"/>
    <d v="2024-06-26T00:00:00"/>
    <d v="2024-05-31T00:00:00"/>
  </r>
  <r>
    <n v="891380070"/>
    <s v="HOSP DEL ROSARIO (GINEBRA)"/>
    <s v="Plan Obligatorio de Salud (POS)- por EPS con facturacion Radicada"/>
    <s v="2023-FEHR-171533"/>
    <s v="FEHR171533"/>
    <s v="891380070_FEHR171533"/>
    <d v="2023-11-30T00:00:00"/>
    <d v="2023-12-13T14:08:01"/>
    <n v="161100"/>
    <x v="3"/>
    <s v="Finalizada"/>
    <s v="FACTURA PENDIENTE EN PROGRAMACION DE PAGO"/>
    <m/>
    <m/>
    <n v="161100"/>
    <n v="0"/>
    <m/>
    <m/>
    <n v="161100"/>
    <n v="0"/>
    <n v="161100"/>
    <m/>
    <m/>
    <n v="161100"/>
    <n v="2201520948"/>
    <d v="2024-06-26T00:00:00"/>
    <d v="2024-05-31T00:00:00"/>
  </r>
  <r>
    <n v="891380070"/>
    <s v="HOSP DEL ROSARIO (GINEBRA)"/>
    <s v="Plan subsidiado de salud (POSS)-por EPS - con facturacion radicada"/>
    <s v="2023-FEHR-128329"/>
    <s v="FEHR128329"/>
    <s v="891380070_FEHR128329"/>
    <d v="2023-02-28T00:00:00"/>
    <e v="#N/A"/>
    <n v="76200"/>
    <x v="0"/>
    <e v="#N/A"/>
    <e v="#N/A"/>
    <m/>
    <m/>
    <n v="0"/>
    <n v="0"/>
    <m/>
    <m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4-FEHR-177992"/>
    <s v="FEHR177992"/>
    <s v="891380070_FEHR177992"/>
    <d v="2024-03-31T00:00:00"/>
    <d v="2024-04-09T11:56:03"/>
    <n v="193900"/>
    <x v="3"/>
    <s v="Finalizada"/>
    <s v="FACTURA PENDIENTE EN PROGRAMACION DE PAGO"/>
    <m/>
    <m/>
    <n v="193900"/>
    <n v="0"/>
    <m/>
    <m/>
    <n v="193900"/>
    <n v="0"/>
    <n v="193900"/>
    <m/>
    <m/>
    <n v="193900"/>
    <n v="2201510478"/>
    <d v="2024-05-17T00:00:00"/>
    <d v="2024-05-31T00:00:00"/>
  </r>
  <r>
    <n v="891380070"/>
    <s v="HOSP DEL ROSARIO (GINEBRA)"/>
    <s v="Plan Obligatorio de Salud (POS)- por EPS con facturacion Radicada"/>
    <s v="2024-FEHR-178011"/>
    <s v="FEHR178011"/>
    <s v="891380070_FEHR178011"/>
    <d v="2024-03-31T00:00:00"/>
    <d v="2024-04-09T12:00:25"/>
    <n v="88900"/>
    <x v="3"/>
    <s v="Finalizada"/>
    <s v="FACTURA PENDIENTE EN PROGRAMACION DE PAGO"/>
    <m/>
    <m/>
    <n v="88900"/>
    <n v="0"/>
    <m/>
    <m/>
    <n v="88900"/>
    <n v="0"/>
    <n v="88900"/>
    <m/>
    <m/>
    <n v="88900"/>
    <n v="2201510478"/>
    <d v="2024-05-17T00:00:00"/>
    <d v="2024-05-31T00:00:00"/>
  </r>
  <r>
    <n v="891380070"/>
    <s v="HOSP DEL ROSARIO (GINEBRA)"/>
    <s v="Plan Obligatorio de Salud (POS)- por EPS con facturacion Radicada"/>
    <s v="2024-FEHR-178229"/>
    <s v="FEHR178229"/>
    <s v="891380070_FEHR178229"/>
    <d v="2024-03-31T00:00:00"/>
    <d v="2024-04-09T12:14:38"/>
    <n v="285000"/>
    <x v="3"/>
    <s v="Finalizada"/>
    <s v="FACTURA PENDIENTE EN PROGRAMACION DE PAGO"/>
    <m/>
    <m/>
    <n v="285000"/>
    <n v="0"/>
    <m/>
    <m/>
    <n v="285000"/>
    <n v="0"/>
    <n v="285000"/>
    <m/>
    <m/>
    <n v="285000"/>
    <n v="2201510478"/>
    <d v="2024-05-17T00:00:00"/>
    <d v="2024-05-31T00:00:00"/>
  </r>
  <r>
    <n v="891380070"/>
    <s v="HOSP DEL ROSARIO (GINEBRA)"/>
    <s v="Plan Obligatorio de Salud (POS)- por EPS con facturacion Radicada"/>
    <s v="2024-FEHR-178570"/>
    <s v="FEHR178570"/>
    <s v="891380070_FEHR178570"/>
    <d v="2024-03-31T00:00:00"/>
    <d v="2024-04-09T12:18:45"/>
    <n v="154800"/>
    <x v="3"/>
    <s v="Finalizada"/>
    <s v="FACTURA PENDIENTE EN PROGRAMACION DE PAGO"/>
    <m/>
    <m/>
    <n v="154800"/>
    <n v="0"/>
    <m/>
    <m/>
    <n v="154800"/>
    <n v="0"/>
    <n v="154800"/>
    <m/>
    <m/>
    <n v="154800"/>
    <n v="2201510478"/>
    <d v="2024-05-17T00:00:00"/>
    <d v="2024-05-31T00:00:00"/>
  </r>
  <r>
    <n v="891380070"/>
    <s v="HOSP DEL ROSARIO (GINEBRA)"/>
    <s v="Plan Obligatorio de Salud (POS)- por EPS con facturacion Radicada"/>
    <s v="2024-FEHR-179471"/>
    <s v="FEHR179471"/>
    <s v="891380070_FEHR179471"/>
    <d v="2024-03-31T00:00:00"/>
    <d v="2024-04-09T12:24:02"/>
    <n v="40900"/>
    <x v="3"/>
    <s v="Finalizada"/>
    <s v="FACTURA PENDIENTE EN PROGRAMACION DE PAGO"/>
    <m/>
    <m/>
    <n v="40900"/>
    <n v="0"/>
    <m/>
    <m/>
    <n v="40900"/>
    <n v="0"/>
    <n v="40900"/>
    <m/>
    <m/>
    <n v="40900"/>
    <n v="2201510478"/>
    <d v="2024-05-17T00:00:00"/>
    <d v="2024-05-31T00:00:00"/>
  </r>
  <r>
    <n v="891380070"/>
    <s v="HOSP DEL ROSARIO (GINEBRA)"/>
    <s v="Plan Obligatorio de Salud (POS)- por EPS con facturacion Radicada"/>
    <s v="2024-FEHR-179760"/>
    <s v="FEHR179760"/>
    <s v="891380070_FEHR179760"/>
    <d v="2024-03-31T00:00:00"/>
    <d v="2024-04-09T12:27:43"/>
    <n v="193900"/>
    <x v="3"/>
    <s v="Finalizada"/>
    <s v="FACTURA PENDIENTE EN PROGRAMACION DE PAGO"/>
    <m/>
    <m/>
    <n v="193900"/>
    <n v="0"/>
    <m/>
    <m/>
    <n v="193900"/>
    <n v="0"/>
    <n v="193900"/>
    <m/>
    <m/>
    <n v="193900"/>
    <n v="2201510478"/>
    <d v="2024-05-17T00:00:00"/>
    <d v="2024-05-31T00:00:00"/>
  </r>
  <r>
    <n v="891380070"/>
    <s v="HOSP DEL ROSARIO (GINEBRA)"/>
    <s v="Plan Obligatorio de Salud (POS)- por EPS con facturacion Radicada"/>
    <s v="2024-FEHR-179764"/>
    <s v="FEHR179764"/>
    <s v="891380070_FEHR179764"/>
    <d v="2024-03-31T00:00:00"/>
    <d v="2024-04-09T12:33:17"/>
    <n v="85400"/>
    <x v="3"/>
    <s v="Finalizada"/>
    <s v="FACTURA PENDIENTE EN PROGRAMACION DE PAGO"/>
    <m/>
    <m/>
    <n v="85400"/>
    <n v="0"/>
    <m/>
    <m/>
    <n v="85400"/>
    <n v="0"/>
    <n v="85400"/>
    <m/>
    <m/>
    <n v="85400"/>
    <n v="2201510478"/>
    <d v="2024-05-17T00:00:00"/>
    <d v="2024-05-31T00:00:00"/>
  </r>
  <r>
    <n v="891380070"/>
    <s v="HOSP DEL ROSARIO (GINEBRA)"/>
    <s v="Plan Obligatorio de Salud (POS)- por EPS con facturacion Radicada"/>
    <s v="2024-FEHR-179990"/>
    <s v="FEHR179990"/>
    <s v="891380070_FEHR179990"/>
    <d v="2024-03-31T00:00:00"/>
    <d v="2024-04-09T12:37:56"/>
    <n v="158300"/>
    <x v="2"/>
    <s v="Devuelta"/>
    <s v="FACTURA EN PROCESO INTERNO"/>
    <m/>
    <m/>
    <n v="0"/>
    <n v="158300"/>
    <s v=".FACTURACION:Se objeta factura servicios labOratorios CORTISOL AM-CORTISOL PM $90.800 Paquete 1572 RESECCION           ENDOSCOPICA incluye el CORTISOL  [DOS MUESTRAS AM PM] por lo cual no es facturable ----gladys Viv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94430883 ANTONIO BOLAÑOS PR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0"/>
    <n v="0"/>
    <n v="0"/>
    <m/>
    <m/>
    <n v="0"/>
    <m/>
    <m/>
    <d v="2024-05-31T00:00:00"/>
  </r>
  <r>
    <n v="891380070"/>
    <s v="HOSP DEL ROSARIO (GINEBRA)"/>
    <s v="Plan Obligatorio de Salud (POS)- por EPS con facturacion Radicada"/>
    <s v="2024-FEHR-181493"/>
    <s v="FEHR181493"/>
    <s v="891380070_FEHR181493"/>
    <d v="2024-04-30T00:00:00"/>
    <d v="2024-05-10T12:12:52"/>
    <n v="102300"/>
    <x v="3"/>
    <s v="Finalizada"/>
    <e v="#N/A"/>
    <m/>
    <m/>
    <n v="102300"/>
    <n v="0"/>
    <m/>
    <m/>
    <n v="102300"/>
    <n v="0"/>
    <n v="102300"/>
    <m/>
    <m/>
    <n v="102300"/>
    <n v="2201520948"/>
    <d v="2024-06-26T00:00:00"/>
    <d v="2024-05-31T00:00:00"/>
  </r>
  <r>
    <n v="891380070"/>
    <s v="HOSP DEL ROSARIO (GINEBRA)"/>
    <s v="Plan Obligatorio de Salud (POS)- por EPS con facturacion Radicada"/>
    <s v="2024-FEHR-182001"/>
    <s v="FEHR182001"/>
    <s v="891380070_FEHR182001"/>
    <d v="2024-04-30T00:00:00"/>
    <d v="2024-05-10T12:18:34"/>
    <n v="13700"/>
    <x v="3"/>
    <s v="Finalizada"/>
    <e v="#N/A"/>
    <m/>
    <m/>
    <n v="13700"/>
    <n v="0"/>
    <m/>
    <m/>
    <n v="13700"/>
    <n v="0"/>
    <n v="13700"/>
    <m/>
    <m/>
    <n v="13700"/>
    <n v="2201520948"/>
    <d v="2024-06-26T00:00:00"/>
    <d v="2024-05-31T00:00:00"/>
  </r>
  <r>
    <n v="891380070"/>
    <s v="HOSP DEL ROSARIO (GINEBRA)"/>
    <s v="Plan subsidiado de salud (POSS)-por EPS - con facturacion radicada"/>
    <s v="2024-FEHR-176113"/>
    <s v="FEHR176113"/>
    <s v="891380070_FEHR176113"/>
    <d v="2024-02-29T00:00:00"/>
    <d v="2024-03-12T16:09:09"/>
    <n v="116200"/>
    <x v="3"/>
    <s v="Finalizada"/>
    <s v="FACTURA PENDIENTE EN PROGRAMACION DE PAGO"/>
    <m/>
    <m/>
    <n v="116200"/>
    <n v="0"/>
    <m/>
    <m/>
    <n v="116200"/>
    <n v="0"/>
    <n v="116200"/>
    <m/>
    <m/>
    <n v="116200"/>
    <n v="2201511289"/>
    <d v="2024-05-29T00:00:00"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4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9" firstHeaderRow="0" firstDataRow="1" firstDataCol="1"/>
  <pivotFields count="27">
    <pivotField numFmtId="1" showAll="0"/>
    <pivotField showAll="0"/>
    <pivotField showAll="0"/>
    <pivotField showAll="0"/>
    <pivotField showAll="0"/>
    <pivotField showAll="0"/>
    <pivotField numFmtId="14" showAll="0"/>
    <pivotField showAll="0"/>
    <pivotField dataField="1" numFmtId="165" showAll="0"/>
    <pivotField axis="axisRow" dataField="1" showAll="0">
      <items count="6">
        <item x="1"/>
        <item x="3"/>
        <item x="4"/>
        <item x="2"/>
        <item x="0"/>
        <item t="default"/>
      </items>
    </pivotField>
    <pivotField showAll="0"/>
    <pivotField showAll="0"/>
    <pivotField showAll="0"/>
    <pivotField showAll="0"/>
    <pivotField numFmtId="165" showAll="0"/>
    <pivotField numFmtId="165" showAll="0"/>
    <pivotField showAll="0"/>
    <pivotField showAll="0"/>
    <pivotField numFmtId="165" showAll="0"/>
    <pivotField dataField="1" numFmtId="165" showAll="0"/>
    <pivotField numFmtId="165" showAll="0"/>
    <pivotField showAll="0"/>
    <pivotField showAll="0"/>
    <pivotField numFmtId="165" showAll="0"/>
    <pivotField showAll="0"/>
    <pivotField showAll="0"/>
    <pivotField numFmtId="14" showAll="0"/>
  </pivotFields>
  <rowFields count="1">
    <field x="9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9" subtotal="count" baseField="0" baseItem="0"/>
    <dataField name="Saldo IPS " fld="8" baseField="0" baseItem="0" numFmtId="165"/>
    <dataField name="Valor glosa aceptada " fld="19" baseField="0" baseItem="0" numFmtId="165"/>
  </dataFields>
  <formats count="17">
    <format dxfId="16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5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9" type="button" dataOnly="0" labelOnly="1" outline="0" axis="axisRow" fieldPosition="0"/>
    </format>
    <format dxfId="11">
      <pivotArea dataOnly="0" labelOnly="1" fieldPosition="0">
        <references count="1">
          <reference field="9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8">
      <pivotArea field="9" type="button" dataOnly="0" labelOnly="1" outline="0" axis="axisRow" fieldPosition="0"/>
    </format>
    <format dxfId="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6">
      <pivotArea grandRow="1" outline="0" collapsedLevelsAreSubtotals="1" fieldPosition="0"/>
    </format>
    <format dxfId="5">
      <pivotArea dataOnly="0" labelOnly="1" grandRow="1" outline="0" fieldPosition="0"/>
    </format>
    <format dxfId="4">
      <pivotArea field="9" type="button" dataOnly="0" labelOnly="1" outline="0" axis="axisRow" fieldPosition="0"/>
    </format>
    <format dxfId="3">
      <pivotArea dataOnly="0" labelOnly="1" fieldPosition="0">
        <references count="1">
          <reference field="9" count="0"/>
        </references>
      </pivotArea>
    </format>
    <format dxfId="2">
      <pivotArea dataOnly="0" labelOnly="1" grandRow="1" outline="0" fieldPosition="0"/>
    </format>
    <format dxfId="1">
      <pivotArea dataOnly="0" outline="0" fieldPosition="0">
        <references count="1">
          <reference field="4294967294" count="1">
            <x v="0"/>
          </reference>
        </references>
      </pivotArea>
    </format>
    <format dxfId="0">
      <pivotArea dataOnly="0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5"/>
  <sheetViews>
    <sheetView workbookViewId="0">
      <selection activeCell="C11" sqref="C11"/>
    </sheetView>
  </sheetViews>
  <sheetFormatPr baseColWidth="10" defaultRowHeight="14.5" x14ac:dyDescent="0.35"/>
  <cols>
    <col min="3" max="3" width="38.6328125" customWidth="1"/>
    <col min="4" max="4" width="22.1796875" customWidth="1"/>
    <col min="5" max="5" width="16" customWidth="1"/>
    <col min="7" max="7" width="14.81640625" customWidth="1"/>
  </cols>
  <sheetData>
    <row r="1" spans="2:7" x14ac:dyDescent="0.35">
      <c r="B1" s="9" t="s">
        <v>128</v>
      </c>
    </row>
    <row r="3" spans="2:7" ht="23.5" x14ac:dyDescent="0.55000000000000004">
      <c r="B3" s="8" t="s">
        <v>127</v>
      </c>
      <c r="C3" s="8"/>
    </row>
    <row r="5" spans="2:7" x14ac:dyDescent="0.35">
      <c r="B5" s="1" t="s">
        <v>130</v>
      </c>
      <c r="C5" s="1"/>
    </row>
    <row r="6" spans="2:7" ht="20.399999999999999" customHeight="1" x14ac:dyDescent="0.35">
      <c r="B6" s="4" t="s">
        <v>126</v>
      </c>
      <c r="C6" s="4" t="s">
        <v>0</v>
      </c>
      <c r="D6" s="4" t="s">
        <v>1</v>
      </c>
      <c r="E6" s="4" t="s">
        <v>2</v>
      </c>
      <c r="F6" s="6" t="s">
        <v>125</v>
      </c>
      <c r="G6" s="5" t="s">
        <v>124</v>
      </c>
    </row>
    <row r="7" spans="2:7" x14ac:dyDescent="0.35">
      <c r="B7" s="2">
        <v>891380070</v>
      </c>
      <c r="C7" s="2" t="s">
        <v>3</v>
      </c>
      <c r="D7" s="2" t="s">
        <v>4</v>
      </c>
      <c r="E7" s="2" t="s">
        <v>5</v>
      </c>
      <c r="F7" s="7">
        <v>693287</v>
      </c>
      <c r="G7" s="3">
        <v>42076</v>
      </c>
    </row>
    <row r="8" spans="2:7" x14ac:dyDescent="0.35">
      <c r="B8" s="2">
        <v>891380070</v>
      </c>
      <c r="C8" s="2" t="s">
        <v>3</v>
      </c>
      <c r="D8" s="2" t="s">
        <v>4</v>
      </c>
      <c r="E8" s="2" t="s">
        <v>6</v>
      </c>
      <c r="F8" s="7">
        <v>44442</v>
      </c>
      <c r="G8" s="3">
        <v>42076</v>
      </c>
    </row>
    <row r="9" spans="2:7" x14ac:dyDescent="0.35">
      <c r="B9" s="2">
        <v>891380070</v>
      </c>
      <c r="C9" s="2" t="s">
        <v>3</v>
      </c>
      <c r="D9" s="2" t="s">
        <v>4</v>
      </c>
      <c r="E9" s="2" t="s">
        <v>7</v>
      </c>
      <c r="F9" s="7">
        <v>100824</v>
      </c>
      <c r="G9" s="3">
        <v>42076</v>
      </c>
    </row>
    <row r="10" spans="2:7" x14ac:dyDescent="0.35">
      <c r="B10" s="2">
        <v>891380070</v>
      </c>
      <c r="C10" s="2" t="s">
        <v>3</v>
      </c>
      <c r="D10" s="2" t="s">
        <v>4</v>
      </c>
      <c r="E10" s="2" t="s">
        <v>8</v>
      </c>
      <c r="F10" s="7">
        <v>43094</v>
      </c>
      <c r="G10" s="3">
        <v>42076</v>
      </c>
    </row>
    <row r="11" spans="2:7" x14ac:dyDescent="0.35">
      <c r="B11" s="2">
        <v>891380070</v>
      </c>
      <c r="C11" s="2" t="s">
        <v>3</v>
      </c>
      <c r="D11" s="2" t="s">
        <v>4</v>
      </c>
      <c r="E11" s="2" t="s">
        <v>9</v>
      </c>
      <c r="F11" s="7">
        <v>74500</v>
      </c>
      <c r="G11" s="3">
        <v>42076</v>
      </c>
    </row>
    <row r="12" spans="2:7" x14ac:dyDescent="0.35">
      <c r="B12" s="2">
        <v>891380070</v>
      </c>
      <c r="C12" s="2" t="s">
        <v>3</v>
      </c>
      <c r="D12" s="2" t="s">
        <v>4</v>
      </c>
      <c r="E12" s="2" t="s">
        <v>10</v>
      </c>
      <c r="F12" s="7">
        <v>45372</v>
      </c>
      <c r="G12" s="3">
        <v>42076</v>
      </c>
    </row>
    <row r="13" spans="2:7" x14ac:dyDescent="0.35">
      <c r="B13" s="2">
        <v>891380070</v>
      </c>
      <c r="C13" s="2" t="s">
        <v>3</v>
      </c>
      <c r="D13" s="2" t="s">
        <v>4</v>
      </c>
      <c r="E13" s="2" t="s">
        <v>11</v>
      </c>
      <c r="F13" s="7">
        <v>44954</v>
      </c>
      <c r="G13" s="3">
        <v>42076</v>
      </c>
    </row>
    <row r="14" spans="2:7" x14ac:dyDescent="0.35">
      <c r="B14" s="2">
        <v>891380070</v>
      </c>
      <c r="C14" s="2" t="s">
        <v>3</v>
      </c>
      <c r="D14" s="2" t="s">
        <v>4</v>
      </c>
      <c r="E14" s="2" t="s">
        <v>12</v>
      </c>
      <c r="F14" s="7">
        <v>52964</v>
      </c>
      <c r="G14" s="3">
        <v>42076</v>
      </c>
    </row>
    <row r="15" spans="2:7" x14ac:dyDescent="0.35">
      <c r="B15" s="2">
        <v>891380070</v>
      </c>
      <c r="C15" s="2" t="s">
        <v>3</v>
      </c>
      <c r="D15" s="2" t="s">
        <v>4</v>
      </c>
      <c r="E15" s="2" t="s">
        <v>13</v>
      </c>
      <c r="F15" s="7">
        <v>3700</v>
      </c>
      <c r="G15" s="3">
        <v>42076</v>
      </c>
    </row>
    <row r="16" spans="2:7" x14ac:dyDescent="0.35">
      <c r="B16" s="2">
        <v>891380070</v>
      </c>
      <c r="C16" s="2" t="s">
        <v>3</v>
      </c>
      <c r="D16" s="2" t="s">
        <v>4</v>
      </c>
      <c r="E16" s="2" t="s">
        <v>14</v>
      </c>
      <c r="F16" s="7">
        <v>3700</v>
      </c>
      <c r="G16" s="3">
        <v>42076</v>
      </c>
    </row>
    <row r="17" spans="2:7" x14ac:dyDescent="0.35">
      <c r="B17" s="2">
        <v>891380070</v>
      </c>
      <c r="C17" s="2" t="s">
        <v>3</v>
      </c>
      <c r="D17" s="2" t="s">
        <v>4</v>
      </c>
      <c r="E17" s="2" t="s">
        <v>15</v>
      </c>
      <c r="F17" s="7">
        <v>3700</v>
      </c>
      <c r="G17" s="3">
        <v>42076</v>
      </c>
    </row>
    <row r="18" spans="2:7" x14ac:dyDescent="0.35">
      <c r="B18" s="2">
        <v>891380070</v>
      </c>
      <c r="C18" s="2" t="s">
        <v>3</v>
      </c>
      <c r="D18" s="2" t="s">
        <v>4</v>
      </c>
      <c r="E18" s="2" t="s">
        <v>16</v>
      </c>
      <c r="F18" s="7">
        <v>3700</v>
      </c>
      <c r="G18" s="3">
        <v>42076</v>
      </c>
    </row>
    <row r="19" spans="2:7" x14ac:dyDescent="0.35">
      <c r="B19" s="2">
        <v>891380070</v>
      </c>
      <c r="C19" s="2" t="s">
        <v>3</v>
      </c>
      <c r="D19" s="2" t="s">
        <v>4</v>
      </c>
      <c r="E19" s="2" t="s">
        <v>17</v>
      </c>
      <c r="F19" s="7">
        <v>58430</v>
      </c>
      <c r="G19" s="3">
        <v>42076</v>
      </c>
    </row>
    <row r="20" spans="2:7" x14ac:dyDescent="0.35">
      <c r="B20" s="2">
        <v>891380070</v>
      </c>
      <c r="C20" s="2" t="s">
        <v>3</v>
      </c>
      <c r="D20" s="2" t="s">
        <v>4</v>
      </c>
      <c r="E20" s="2" t="s">
        <v>18</v>
      </c>
      <c r="F20" s="7">
        <v>11100</v>
      </c>
      <c r="G20" s="3">
        <v>42076</v>
      </c>
    </row>
    <row r="21" spans="2:7" x14ac:dyDescent="0.35">
      <c r="B21" s="2">
        <v>891380070</v>
      </c>
      <c r="C21" s="2" t="s">
        <v>3</v>
      </c>
      <c r="D21" s="2" t="s">
        <v>4</v>
      </c>
      <c r="E21" s="2" t="s">
        <v>19</v>
      </c>
      <c r="F21" s="7">
        <v>14800</v>
      </c>
      <c r="G21" s="3">
        <v>42076</v>
      </c>
    </row>
    <row r="22" spans="2:7" x14ac:dyDescent="0.35">
      <c r="B22" s="2">
        <v>891380070</v>
      </c>
      <c r="C22" s="2" t="s">
        <v>3</v>
      </c>
      <c r="D22" s="2" t="s">
        <v>4</v>
      </c>
      <c r="E22" s="2" t="s">
        <v>20</v>
      </c>
      <c r="F22" s="7">
        <v>11100</v>
      </c>
      <c r="G22" s="3">
        <v>42076</v>
      </c>
    </row>
    <row r="23" spans="2:7" x14ac:dyDescent="0.35">
      <c r="B23" s="2">
        <v>891380070</v>
      </c>
      <c r="C23" s="2" t="s">
        <v>3</v>
      </c>
      <c r="D23" s="2" t="s">
        <v>4</v>
      </c>
      <c r="E23" s="2" t="s">
        <v>21</v>
      </c>
      <c r="F23" s="7">
        <v>55556</v>
      </c>
      <c r="G23" s="3">
        <v>42076</v>
      </c>
    </row>
    <row r="24" spans="2:7" x14ac:dyDescent="0.35">
      <c r="B24" s="2">
        <v>891380070</v>
      </c>
      <c r="C24" s="2" t="s">
        <v>3</v>
      </c>
      <c r="D24" s="2" t="s">
        <v>4</v>
      </c>
      <c r="E24" s="2" t="s">
        <v>22</v>
      </c>
      <c r="F24" s="7">
        <v>45038</v>
      </c>
      <c r="G24" s="3">
        <v>42076</v>
      </c>
    </row>
    <row r="25" spans="2:7" x14ac:dyDescent="0.35">
      <c r="B25" s="2">
        <v>891380070</v>
      </c>
      <c r="C25" s="2" t="s">
        <v>3</v>
      </c>
      <c r="D25" s="2" t="s">
        <v>4</v>
      </c>
      <c r="E25" s="2" t="s">
        <v>23</v>
      </c>
      <c r="F25" s="7">
        <v>44442</v>
      </c>
      <c r="G25" s="3">
        <v>42076</v>
      </c>
    </row>
    <row r="26" spans="2:7" x14ac:dyDescent="0.35">
      <c r="B26" s="2">
        <v>891380070</v>
      </c>
      <c r="C26" s="2" t="s">
        <v>3</v>
      </c>
      <c r="D26" s="2" t="s">
        <v>4</v>
      </c>
      <c r="E26" s="2" t="s">
        <v>24</v>
      </c>
      <c r="F26" s="7">
        <v>51575</v>
      </c>
      <c r="G26" s="3">
        <v>42076</v>
      </c>
    </row>
    <row r="27" spans="2:7" x14ac:dyDescent="0.35">
      <c r="B27" s="2">
        <v>891380070</v>
      </c>
      <c r="C27" s="2" t="s">
        <v>3</v>
      </c>
      <c r="D27" s="2" t="s">
        <v>4</v>
      </c>
      <c r="E27" s="2" t="s">
        <v>25</v>
      </c>
      <c r="F27" s="7">
        <v>2648</v>
      </c>
      <c r="G27" s="3">
        <v>42230</v>
      </c>
    </row>
    <row r="28" spans="2:7" x14ac:dyDescent="0.35">
      <c r="B28" s="2">
        <v>891380070</v>
      </c>
      <c r="C28" s="2" t="s">
        <v>3</v>
      </c>
      <c r="D28" s="2" t="s">
        <v>4</v>
      </c>
      <c r="E28" s="2" t="s">
        <v>26</v>
      </c>
      <c r="F28" s="7">
        <v>1225</v>
      </c>
      <c r="G28" s="3">
        <v>42248</v>
      </c>
    </row>
    <row r="29" spans="2:7" x14ac:dyDescent="0.35">
      <c r="B29" s="2">
        <v>891380070</v>
      </c>
      <c r="C29" s="2" t="s">
        <v>3</v>
      </c>
      <c r="D29" s="2" t="s">
        <v>4</v>
      </c>
      <c r="E29" s="2" t="s">
        <v>27</v>
      </c>
      <c r="F29" s="7">
        <v>74483</v>
      </c>
      <c r="G29" s="3">
        <v>42248</v>
      </c>
    </row>
    <row r="30" spans="2:7" x14ac:dyDescent="0.35">
      <c r="B30" s="2">
        <v>891380070</v>
      </c>
      <c r="C30" s="2" t="s">
        <v>3</v>
      </c>
      <c r="D30" s="2" t="s">
        <v>4</v>
      </c>
      <c r="E30" s="2" t="s">
        <v>28</v>
      </c>
      <c r="F30" s="7">
        <v>8931</v>
      </c>
      <c r="G30" s="3">
        <v>42291</v>
      </c>
    </row>
    <row r="31" spans="2:7" x14ac:dyDescent="0.35">
      <c r="B31" s="2">
        <v>891380070</v>
      </c>
      <c r="C31" s="2" t="s">
        <v>3</v>
      </c>
      <c r="D31" s="2" t="s">
        <v>4</v>
      </c>
      <c r="E31" s="2" t="s">
        <v>29</v>
      </c>
      <c r="F31" s="7">
        <v>14896</v>
      </c>
      <c r="G31" s="3">
        <v>42291</v>
      </c>
    </row>
    <row r="32" spans="2:7" x14ac:dyDescent="0.35">
      <c r="B32" s="2">
        <v>891380070</v>
      </c>
      <c r="C32" s="2" t="s">
        <v>3</v>
      </c>
      <c r="D32" s="2" t="s">
        <v>4</v>
      </c>
      <c r="E32" s="2" t="s">
        <v>30</v>
      </c>
      <c r="F32" s="7">
        <v>79942</v>
      </c>
      <c r="G32" s="3">
        <v>42291</v>
      </c>
    </row>
    <row r="33" spans="2:7" x14ac:dyDescent="0.35">
      <c r="B33" s="2">
        <v>891380070</v>
      </c>
      <c r="C33" s="2" t="s">
        <v>3</v>
      </c>
      <c r="D33" s="2" t="s">
        <v>4</v>
      </c>
      <c r="E33" s="2" t="s">
        <v>31</v>
      </c>
      <c r="F33" s="7">
        <v>98364</v>
      </c>
      <c r="G33" s="3">
        <v>42291</v>
      </c>
    </row>
    <row r="34" spans="2:7" x14ac:dyDescent="0.35">
      <c r="B34" s="2">
        <v>891380070</v>
      </c>
      <c r="C34" s="2" t="s">
        <v>3</v>
      </c>
      <c r="D34" s="2" t="s">
        <v>4</v>
      </c>
      <c r="E34" s="2" t="s">
        <v>32</v>
      </c>
      <c r="F34" s="7">
        <v>44710</v>
      </c>
      <c r="G34" s="3">
        <v>42291</v>
      </c>
    </row>
    <row r="35" spans="2:7" x14ac:dyDescent="0.35">
      <c r="B35" s="2">
        <v>891380070</v>
      </c>
      <c r="C35" s="2" t="s">
        <v>3</v>
      </c>
      <c r="D35" s="2" t="s">
        <v>4</v>
      </c>
      <c r="E35" s="2" t="s">
        <v>33</v>
      </c>
      <c r="F35" s="7">
        <v>43344</v>
      </c>
      <c r="G35" s="3">
        <v>42291</v>
      </c>
    </row>
    <row r="36" spans="2:7" x14ac:dyDescent="0.35">
      <c r="B36" s="2">
        <v>891380070</v>
      </c>
      <c r="C36" s="2" t="s">
        <v>3</v>
      </c>
      <c r="D36" s="2" t="s">
        <v>4</v>
      </c>
      <c r="E36" s="2" t="s">
        <v>34</v>
      </c>
      <c r="F36" s="7">
        <v>60220</v>
      </c>
      <c r="G36" s="3">
        <v>42320</v>
      </c>
    </row>
    <row r="37" spans="2:7" x14ac:dyDescent="0.35">
      <c r="B37" s="2">
        <v>891380070</v>
      </c>
      <c r="C37" s="2" t="s">
        <v>3</v>
      </c>
      <c r="D37" s="2" t="s">
        <v>4</v>
      </c>
      <c r="E37" s="2" t="s">
        <v>35</v>
      </c>
      <c r="F37" s="7">
        <v>111700</v>
      </c>
      <c r="G37" s="3">
        <v>42320</v>
      </c>
    </row>
    <row r="38" spans="2:7" x14ac:dyDescent="0.35">
      <c r="B38" s="2">
        <v>891380070</v>
      </c>
      <c r="C38" s="2" t="s">
        <v>3</v>
      </c>
      <c r="D38" s="2" t="s">
        <v>4</v>
      </c>
      <c r="E38" s="2" t="s">
        <v>36</v>
      </c>
      <c r="F38" s="7">
        <v>44664</v>
      </c>
      <c r="G38" s="3">
        <v>42320</v>
      </c>
    </row>
    <row r="39" spans="2:7" x14ac:dyDescent="0.35">
      <c r="B39" s="2">
        <v>891380070</v>
      </c>
      <c r="C39" s="2" t="s">
        <v>3</v>
      </c>
      <c r="D39" s="2" t="s">
        <v>4</v>
      </c>
      <c r="E39" s="2" t="s">
        <v>37</v>
      </c>
      <c r="F39" s="7">
        <v>45790</v>
      </c>
      <c r="G39" s="3">
        <v>42320</v>
      </c>
    </row>
    <row r="40" spans="2:7" x14ac:dyDescent="0.35">
      <c r="B40" s="2">
        <v>891380070</v>
      </c>
      <c r="C40" s="2" t="s">
        <v>3</v>
      </c>
      <c r="D40" s="2" t="s">
        <v>4</v>
      </c>
      <c r="E40" s="2" t="s">
        <v>38</v>
      </c>
      <c r="F40" s="7">
        <v>43598</v>
      </c>
      <c r="G40" s="3">
        <v>42320</v>
      </c>
    </row>
    <row r="41" spans="2:7" x14ac:dyDescent="0.35">
      <c r="B41" s="2">
        <v>891380070</v>
      </c>
      <c r="C41" s="2" t="s">
        <v>3</v>
      </c>
      <c r="D41" s="2" t="s">
        <v>39</v>
      </c>
      <c r="E41" s="2" t="s">
        <v>40</v>
      </c>
      <c r="F41" s="7">
        <v>7400</v>
      </c>
      <c r="G41" s="3">
        <v>42199</v>
      </c>
    </row>
    <row r="42" spans="2:7" x14ac:dyDescent="0.35">
      <c r="B42" s="2">
        <v>891380070</v>
      </c>
      <c r="C42" s="2" t="s">
        <v>3</v>
      </c>
      <c r="D42" s="2" t="s">
        <v>39</v>
      </c>
      <c r="E42" s="2" t="s">
        <v>41</v>
      </c>
      <c r="F42" s="7">
        <v>44518</v>
      </c>
      <c r="G42" s="3">
        <v>42199</v>
      </c>
    </row>
    <row r="43" spans="2:7" x14ac:dyDescent="0.35">
      <c r="B43" s="2">
        <v>891380070</v>
      </c>
      <c r="C43" s="2" t="s">
        <v>3</v>
      </c>
      <c r="D43" s="2" t="s">
        <v>39</v>
      </c>
      <c r="E43" s="2" t="s">
        <v>42</v>
      </c>
      <c r="F43" s="7">
        <v>217371</v>
      </c>
      <c r="G43" s="3">
        <v>42199</v>
      </c>
    </row>
    <row r="44" spans="2:7" x14ac:dyDescent="0.35">
      <c r="B44" s="2">
        <v>891380070</v>
      </c>
      <c r="C44" s="2" t="s">
        <v>3</v>
      </c>
      <c r="D44" s="2" t="s">
        <v>4</v>
      </c>
      <c r="E44" s="2" t="s">
        <v>43</v>
      </c>
      <c r="F44" s="7">
        <v>100</v>
      </c>
      <c r="G44" s="3">
        <v>42802</v>
      </c>
    </row>
    <row r="45" spans="2:7" x14ac:dyDescent="0.35">
      <c r="B45" s="2">
        <v>891380070</v>
      </c>
      <c r="C45" s="2" t="s">
        <v>3</v>
      </c>
      <c r="D45" s="2" t="s">
        <v>4</v>
      </c>
      <c r="E45" s="2" t="s">
        <v>44</v>
      </c>
      <c r="F45" s="7">
        <v>91</v>
      </c>
      <c r="G45" s="3">
        <v>42950</v>
      </c>
    </row>
    <row r="46" spans="2:7" x14ac:dyDescent="0.35">
      <c r="B46" s="2">
        <v>891380070</v>
      </c>
      <c r="C46" s="2" t="s">
        <v>3</v>
      </c>
      <c r="D46" s="2" t="s">
        <v>4</v>
      </c>
      <c r="E46" s="2" t="s">
        <v>45</v>
      </c>
      <c r="F46" s="7">
        <v>4700</v>
      </c>
      <c r="G46" s="3">
        <v>43343</v>
      </c>
    </row>
    <row r="47" spans="2:7" x14ac:dyDescent="0.35">
      <c r="B47" s="2">
        <v>891380070</v>
      </c>
      <c r="C47" s="2" t="s">
        <v>3</v>
      </c>
      <c r="D47" s="2" t="s">
        <v>4</v>
      </c>
      <c r="E47" s="2" t="s">
        <v>46</v>
      </c>
      <c r="F47" s="7">
        <v>100</v>
      </c>
      <c r="G47" s="3">
        <v>43900</v>
      </c>
    </row>
    <row r="48" spans="2:7" x14ac:dyDescent="0.35">
      <c r="B48" s="2">
        <v>891380070</v>
      </c>
      <c r="C48" s="2" t="s">
        <v>3</v>
      </c>
      <c r="D48" s="2" t="s">
        <v>4</v>
      </c>
      <c r="E48" s="2" t="s">
        <v>47</v>
      </c>
      <c r="F48" s="7">
        <v>87800</v>
      </c>
      <c r="G48" s="3">
        <v>43992</v>
      </c>
    </row>
    <row r="49" spans="2:7" x14ac:dyDescent="0.35">
      <c r="B49" s="2">
        <v>891380070</v>
      </c>
      <c r="C49" s="2" t="s">
        <v>3</v>
      </c>
      <c r="D49" s="2" t="s">
        <v>4</v>
      </c>
      <c r="E49" s="2" t="s">
        <v>48</v>
      </c>
      <c r="F49" s="7">
        <v>97400</v>
      </c>
      <c r="G49" s="3">
        <v>44022</v>
      </c>
    </row>
    <row r="50" spans="2:7" x14ac:dyDescent="0.35">
      <c r="B50" s="2">
        <v>891380070</v>
      </c>
      <c r="C50" s="2" t="s">
        <v>3</v>
      </c>
      <c r="D50" s="2" t="s">
        <v>4</v>
      </c>
      <c r="E50" s="2" t="s">
        <v>49</v>
      </c>
      <c r="F50" s="7">
        <v>57600</v>
      </c>
      <c r="G50" s="3">
        <v>44145</v>
      </c>
    </row>
    <row r="51" spans="2:7" x14ac:dyDescent="0.35">
      <c r="B51" s="2">
        <v>891380070</v>
      </c>
      <c r="C51" s="2" t="s">
        <v>3</v>
      </c>
      <c r="D51" s="2" t="s">
        <v>4</v>
      </c>
      <c r="E51" s="2" t="s">
        <v>50</v>
      </c>
      <c r="F51" s="7">
        <v>35100</v>
      </c>
      <c r="G51" s="3">
        <v>44145</v>
      </c>
    </row>
    <row r="52" spans="2:7" x14ac:dyDescent="0.35">
      <c r="B52" s="2">
        <v>891380070</v>
      </c>
      <c r="C52" s="2" t="s">
        <v>3</v>
      </c>
      <c r="D52" s="2" t="s">
        <v>4</v>
      </c>
      <c r="E52" s="2" t="s">
        <v>51</v>
      </c>
      <c r="F52" s="7">
        <v>177900</v>
      </c>
      <c r="G52" s="3">
        <v>44145</v>
      </c>
    </row>
    <row r="53" spans="2:7" x14ac:dyDescent="0.35">
      <c r="B53" s="2">
        <v>891380070</v>
      </c>
      <c r="C53" s="2" t="s">
        <v>3</v>
      </c>
      <c r="D53" s="2" t="s">
        <v>4</v>
      </c>
      <c r="E53" s="2" t="s">
        <v>52</v>
      </c>
      <c r="F53" s="7">
        <v>135240</v>
      </c>
      <c r="G53" s="3">
        <v>44145</v>
      </c>
    </row>
    <row r="54" spans="2:7" x14ac:dyDescent="0.35">
      <c r="B54" s="2">
        <v>891380070</v>
      </c>
      <c r="C54" s="2" t="s">
        <v>3</v>
      </c>
      <c r="D54" s="2" t="s">
        <v>4</v>
      </c>
      <c r="E54" s="2" t="s">
        <v>53</v>
      </c>
      <c r="F54" s="7">
        <v>57600</v>
      </c>
      <c r="G54" s="3">
        <v>44145</v>
      </c>
    </row>
    <row r="55" spans="2:7" x14ac:dyDescent="0.35">
      <c r="B55" s="2">
        <v>891380070</v>
      </c>
      <c r="C55" s="2" t="s">
        <v>3</v>
      </c>
      <c r="D55" s="2" t="s">
        <v>4</v>
      </c>
      <c r="E55" s="2" t="s">
        <v>54</v>
      </c>
      <c r="F55" s="7">
        <v>100040</v>
      </c>
      <c r="G55" s="3">
        <v>44165</v>
      </c>
    </row>
    <row r="56" spans="2:7" x14ac:dyDescent="0.35">
      <c r="B56" s="2">
        <v>891380070</v>
      </c>
      <c r="C56" s="2" t="s">
        <v>3</v>
      </c>
      <c r="D56" s="2" t="s">
        <v>4</v>
      </c>
      <c r="E56" s="2" t="s">
        <v>55</v>
      </c>
      <c r="F56" s="7">
        <v>114290</v>
      </c>
      <c r="G56" s="3">
        <v>44319</v>
      </c>
    </row>
    <row r="57" spans="2:7" x14ac:dyDescent="0.35">
      <c r="B57" s="2">
        <v>891380070</v>
      </c>
      <c r="C57" s="2" t="s">
        <v>3</v>
      </c>
      <c r="D57" s="2" t="s">
        <v>4</v>
      </c>
      <c r="E57" s="2" t="s">
        <v>56</v>
      </c>
      <c r="F57" s="7">
        <v>21006</v>
      </c>
      <c r="G57" s="3">
        <v>44347</v>
      </c>
    </row>
    <row r="58" spans="2:7" x14ac:dyDescent="0.35">
      <c r="B58" s="2">
        <v>891380070</v>
      </c>
      <c r="C58" s="2" t="s">
        <v>3</v>
      </c>
      <c r="D58" s="2" t="s">
        <v>4</v>
      </c>
      <c r="E58" s="2" t="s">
        <v>57</v>
      </c>
      <c r="F58" s="7">
        <v>238000</v>
      </c>
      <c r="G58" s="3">
        <v>44347</v>
      </c>
    </row>
    <row r="59" spans="2:7" x14ac:dyDescent="0.35">
      <c r="B59" s="2">
        <v>891380070</v>
      </c>
      <c r="C59" s="2" t="s">
        <v>3</v>
      </c>
      <c r="D59" s="2" t="s">
        <v>4</v>
      </c>
      <c r="E59" s="2" t="s">
        <v>58</v>
      </c>
      <c r="F59" s="7">
        <v>21006</v>
      </c>
      <c r="G59" s="3">
        <v>44347</v>
      </c>
    </row>
    <row r="60" spans="2:7" x14ac:dyDescent="0.35">
      <c r="B60" s="2">
        <v>891380070</v>
      </c>
      <c r="C60" s="2" t="s">
        <v>3</v>
      </c>
      <c r="D60" s="2" t="s">
        <v>4</v>
      </c>
      <c r="E60" s="2" t="s">
        <v>59</v>
      </c>
      <c r="F60" s="7">
        <v>5500</v>
      </c>
      <c r="G60" s="3">
        <v>44377</v>
      </c>
    </row>
    <row r="61" spans="2:7" x14ac:dyDescent="0.35">
      <c r="B61" s="2">
        <v>891380070</v>
      </c>
      <c r="C61" s="2" t="s">
        <v>3</v>
      </c>
      <c r="D61" s="2" t="s">
        <v>4</v>
      </c>
      <c r="E61" s="2" t="s">
        <v>60</v>
      </c>
      <c r="F61" s="7">
        <v>5500</v>
      </c>
      <c r="G61" s="3">
        <v>44377</v>
      </c>
    </row>
    <row r="62" spans="2:7" x14ac:dyDescent="0.35">
      <c r="B62" s="2">
        <v>891380070</v>
      </c>
      <c r="C62" s="2" t="s">
        <v>3</v>
      </c>
      <c r="D62" s="2" t="s">
        <v>4</v>
      </c>
      <c r="E62" s="2" t="s">
        <v>61</v>
      </c>
      <c r="F62" s="7">
        <v>109400</v>
      </c>
      <c r="G62" s="3">
        <v>44377</v>
      </c>
    </row>
    <row r="63" spans="2:7" x14ac:dyDescent="0.35">
      <c r="B63" s="2">
        <v>891380070</v>
      </c>
      <c r="C63" s="2" t="s">
        <v>3</v>
      </c>
      <c r="D63" s="2" t="s">
        <v>4</v>
      </c>
      <c r="E63" s="2" t="s">
        <v>62</v>
      </c>
      <c r="F63" s="7">
        <v>72190</v>
      </c>
      <c r="G63" s="3">
        <v>44377</v>
      </c>
    </row>
    <row r="64" spans="2:7" x14ac:dyDescent="0.35">
      <c r="B64" s="2">
        <v>891380070</v>
      </c>
      <c r="C64" s="2" t="s">
        <v>3</v>
      </c>
      <c r="D64" s="2" t="s">
        <v>4</v>
      </c>
      <c r="E64" s="2" t="s">
        <v>63</v>
      </c>
      <c r="F64" s="7">
        <v>59700</v>
      </c>
      <c r="G64" s="3">
        <v>44377</v>
      </c>
    </row>
    <row r="65" spans="2:7" x14ac:dyDescent="0.35">
      <c r="B65" s="2">
        <v>891380070</v>
      </c>
      <c r="C65" s="2" t="s">
        <v>3</v>
      </c>
      <c r="D65" s="2" t="s">
        <v>4</v>
      </c>
      <c r="E65" s="2" t="s">
        <v>64</v>
      </c>
      <c r="F65" s="7">
        <v>5500</v>
      </c>
      <c r="G65" s="3">
        <v>44439</v>
      </c>
    </row>
    <row r="66" spans="2:7" x14ac:dyDescent="0.35">
      <c r="B66" s="2">
        <v>891380070</v>
      </c>
      <c r="C66" s="2" t="s">
        <v>3</v>
      </c>
      <c r="D66" s="2" t="s">
        <v>4</v>
      </c>
      <c r="E66" s="2" t="s">
        <v>65</v>
      </c>
      <c r="F66" s="7">
        <v>99400</v>
      </c>
      <c r="G66" s="3">
        <v>44439</v>
      </c>
    </row>
    <row r="67" spans="2:7" x14ac:dyDescent="0.35">
      <c r="B67" s="2">
        <v>891380070</v>
      </c>
      <c r="C67" s="2" t="s">
        <v>3</v>
      </c>
      <c r="D67" s="2" t="s">
        <v>4</v>
      </c>
      <c r="E67" s="2" t="s">
        <v>66</v>
      </c>
      <c r="F67" s="7">
        <v>71880</v>
      </c>
      <c r="G67" s="3">
        <v>44439</v>
      </c>
    </row>
    <row r="68" spans="2:7" x14ac:dyDescent="0.35">
      <c r="B68" s="2">
        <v>891380070</v>
      </c>
      <c r="C68" s="2" t="s">
        <v>3</v>
      </c>
      <c r="D68" s="2" t="s">
        <v>4</v>
      </c>
      <c r="E68" s="2" t="s">
        <v>67</v>
      </c>
      <c r="F68" s="7">
        <v>5500</v>
      </c>
      <c r="G68" s="3">
        <v>44469</v>
      </c>
    </row>
    <row r="69" spans="2:7" x14ac:dyDescent="0.35">
      <c r="B69" s="2">
        <v>891380070</v>
      </c>
      <c r="C69" s="2" t="s">
        <v>3</v>
      </c>
      <c r="D69" s="2" t="s">
        <v>4</v>
      </c>
      <c r="E69" s="2" t="s">
        <v>68</v>
      </c>
      <c r="F69" s="7">
        <v>5500</v>
      </c>
      <c r="G69" s="3">
        <v>44469</v>
      </c>
    </row>
    <row r="70" spans="2:7" x14ac:dyDescent="0.35">
      <c r="B70" s="2">
        <v>891380070</v>
      </c>
      <c r="C70" s="2" t="s">
        <v>3</v>
      </c>
      <c r="D70" s="2" t="s">
        <v>4</v>
      </c>
      <c r="E70" s="2" t="s">
        <v>69</v>
      </c>
      <c r="F70" s="7">
        <v>59700</v>
      </c>
      <c r="G70" s="3">
        <v>44561</v>
      </c>
    </row>
    <row r="71" spans="2:7" x14ac:dyDescent="0.35">
      <c r="B71" s="2">
        <v>891380070</v>
      </c>
      <c r="C71" s="2" t="s">
        <v>3</v>
      </c>
      <c r="D71" s="2" t="s">
        <v>4</v>
      </c>
      <c r="E71" s="2" t="s">
        <v>70</v>
      </c>
      <c r="F71" s="7">
        <v>5500</v>
      </c>
      <c r="G71" s="3">
        <v>44926</v>
      </c>
    </row>
    <row r="72" spans="2:7" x14ac:dyDescent="0.35">
      <c r="B72" s="2">
        <v>891380070</v>
      </c>
      <c r="C72" s="2" t="s">
        <v>3</v>
      </c>
      <c r="D72" s="2" t="s">
        <v>4</v>
      </c>
      <c r="E72" s="2" t="s">
        <v>71</v>
      </c>
      <c r="F72" s="7">
        <v>5500</v>
      </c>
      <c r="G72" s="3">
        <v>44926</v>
      </c>
    </row>
    <row r="73" spans="2:7" x14ac:dyDescent="0.35">
      <c r="B73" s="2">
        <v>891380070</v>
      </c>
      <c r="C73" s="2" t="s">
        <v>3</v>
      </c>
      <c r="D73" s="2" t="s">
        <v>39</v>
      </c>
      <c r="E73" s="2" t="s">
        <v>72</v>
      </c>
      <c r="F73" s="7">
        <v>5500</v>
      </c>
      <c r="G73" s="3">
        <v>44377</v>
      </c>
    </row>
    <row r="74" spans="2:7" x14ac:dyDescent="0.35">
      <c r="B74" s="2">
        <v>891380070</v>
      </c>
      <c r="C74" s="2" t="s">
        <v>3</v>
      </c>
      <c r="D74" s="2" t="s">
        <v>39</v>
      </c>
      <c r="E74" s="2" t="s">
        <v>73</v>
      </c>
      <c r="F74" s="7">
        <v>62150</v>
      </c>
      <c r="G74" s="3">
        <v>44377</v>
      </c>
    </row>
    <row r="75" spans="2:7" x14ac:dyDescent="0.35">
      <c r="B75" s="2">
        <v>891380070</v>
      </c>
      <c r="C75" s="2" t="s">
        <v>3</v>
      </c>
      <c r="D75" s="2" t="s">
        <v>4</v>
      </c>
      <c r="E75" s="2" t="s">
        <v>74</v>
      </c>
      <c r="F75" s="7">
        <v>140030</v>
      </c>
      <c r="G75" s="3">
        <v>44592</v>
      </c>
    </row>
    <row r="76" spans="2:7" x14ac:dyDescent="0.35">
      <c r="B76" s="2">
        <v>891380070</v>
      </c>
      <c r="C76" s="2" t="s">
        <v>3</v>
      </c>
      <c r="D76" s="2" t="s">
        <v>4</v>
      </c>
      <c r="E76" s="2" t="s">
        <v>75</v>
      </c>
      <c r="F76" s="7">
        <v>67040</v>
      </c>
      <c r="G76" s="3">
        <v>44620</v>
      </c>
    </row>
    <row r="77" spans="2:7" x14ac:dyDescent="0.35">
      <c r="B77" s="2">
        <v>891380070</v>
      </c>
      <c r="C77" s="2" t="s">
        <v>3</v>
      </c>
      <c r="D77" s="2" t="s">
        <v>4</v>
      </c>
      <c r="E77" s="2" t="s">
        <v>76</v>
      </c>
      <c r="F77" s="7">
        <v>10500</v>
      </c>
      <c r="G77" s="3">
        <v>44773</v>
      </c>
    </row>
    <row r="78" spans="2:7" x14ac:dyDescent="0.35">
      <c r="B78" s="2">
        <v>891380070</v>
      </c>
      <c r="C78" s="2" t="s">
        <v>3</v>
      </c>
      <c r="D78" s="2" t="s">
        <v>4</v>
      </c>
      <c r="E78" s="2" t="s">
        <v>77</v>
      </c>
      <c r="F78" s="7">
        <v>10500</v>
      </c>
      <c r="G78" s="3">
        <v>44804</v>
      </c>
    </row>
    <row r="79" spans="2:7" x14ac:dyDescent="0.35">
      <c r="B79" s="2">
        <v>891380070</v>
      </c>
      <c r="C79" s="2" t="s">
        <v>3</v>
      </c>
      <c r="D79" s="2" t="s">
        <v>4</v>
      </c>
      <c r="E79" s="2" t="s">
        <v>78</v>
      </c>
      <c r="F79" s="7">
        <v>21000</v>
      </c>
      <c r="G79" s="3">
        <v>44804</v>
      </c>
    </row>
    <row r="80" spans="2:7" x14ac:dyDescent="0.35">
      <c r="B80" s="2">
        <v>891380070</v>
      </c>
      <c r="C80" s="2" t="s">
        <v>3</v>
      </c>
      <c r="D80" s="2" t="s">
        <v>4</v>
      </c>
      <c r="E80" s="2" t="s">
        <v>79</v>
      </c>
      <c r="F80" s="7">
        <v>10500</v>
      </c>
      <c r="G80" s="3">
        <v>44834</v>
      </c>
    </row>
    <row r="81" spans="2:7" x14ac:dyDescent="0.35">
      <c r="B81" s="2">
        <v>891380070</v>
      </c>
      <c r="C81" s="2" t="s">
        <v>3</v>
      </c>
      <c r="D81" s="2" t="s">
        <v>4</v>
      </c>
      <c r="E81" s="2" t="s">
        <v>80</v>
      </c>
      <c r="F81" s="7">
        <v>10500</v>
      </c>
      <c r="G81" s="3">
        <v>44834</v>
      </c>
    </row>
    <row r="82" spans="2:7" x14ac:dyDescent="0.35">
      <c r="B82" s="2">
        <v>891380070</v>
      </c>
      <c r="C82" s="2" t="s">
        <v>3</v>
      </c>
      <c r="D82" s="2" t="s">
        <v>4</v>
      </c>
      <c r="E82" s="2" t="s">
        <v>81</v>
      </c>
      <c r="F82" s="7">
        <v>10500</v>
      </c>
      <c r="G82" s="3">
        <v>44834</v>
      </c>
    </row>
    <row r="83" spans="2:7" x14ac:dyDescent="0.35">
      <c r="B83" s="2">
        <v>891380070</v>
      </c>
      <c r="C83" s="2" t="s">
        <v>3</v>
      </c>
      <c r="D83" s="2" t="s">
        <v>4</v>
      </c>
      <c r="E83" s="2" t="s">
        <v>82</v>
      </c>
      <c r="F83" s="7">
        <v>7500</v>
      </c>
      <c r="G83" s="3">
        <v>44865</v>
      </c>
    </row>
    <row r="84" spans="2:7" x14ac:dyDescent="0.35">
      <c r="B84" s="2">
        <v>891380070</v>
      </c>
      <c r="C84" s="2" t="s">
        <v>3</v>
      </c>
      <c r="D84" s="2" t="s">
        <v>39</v>
      </c>
      <c r="E84" s="2" t="s">
        <v>83</v>
      </c>
      <c r="F84" s="7">
        <v>10500</v>
      </c>
      <c r="G84" s="3">
        <v>44834</v>
      </c>
    </row>
    <row r="85" spans="2:7" x14ac:dyDescent="0.35">
      <c r="B85" s="2">
        <v>891380070</v>
      </c>
      <c r="C85" s="2" t="s">
        <v>3</v>
      </c>
      <c r="D85" s="2" t="s">
        <v>39</v>
      </c>
      <c r="E85" s="2" t="s">
        <v>84</v>
      </c>
      <c r="F85" s="7">
        <v>21000</v>
      </c>
      <c r="G85" s="3">
        <v>44865</v>
      </c>
    </row>
    <row r="86" spans="2:7" x14ac:dyDescent="0.35">
      <c r="B86" s="2">
        <v>891380070</v>
      </c>
      <c r="C86" s="2" t="s">
        <v>3</v>
      </c>
      <c r="D86" s="2" t="s">
        <v>4</v>
      </c>
      <c r="E86" s="2" t="s">
        <v>85</v>
      </c>
      <c r="F86" s="7">
        <v>1400</v>
      </c>
      <c r="G86" s="3">
        <v>44985</v>
      </c>
    </row>
    <row r="87" spans="2:7" x14ac:dyDescent="0.35">
      <c r="B87" s="2">
        <v>891380070</v>
      </c>
      <c r="C87" s="2" t="s">
        <v>3</v>
      </c>
      <c r="D87" s="2" t="s">
        <v>4</v>
      </c>
      <c r="E87" s="2" t="s">
        <v>86</v>
      </c>
      <c r="F87" s="7">
        <v>13200</v>
      </c>
      <c r="G87" s="3">
        <v>44985</v>
      </c>
    </row>
    <row r="88" spans="2:7" x14ac:dyDescent="0.35">
      <c r="B88" s="2">
        <v>891380070</v>
      </c>
      <c r="C88" s="2" t="s">
        <v>3</v>
      </c>
      <c r="D88" s="2" t="s">
        <v>4</v>
      </c>
      <c r="E88" s="2" t="s">
        <v>87</v>
      </c>
      <c r="F88" s="7">
        <v>79200</v>
      </c>
      <c r="G88" s="3">
        <v>45107</v>
      </c>
    </row>
    <row r="89" spans="2:7" x14ac:dyDescent="0.35">
      <c r="B89" s="2">
        <v>891380070</v>
      </c>
      <c r="C89" s="2" t="s">
        <v>3</v>
      </c>
      <c r="D89" s="2" t="s">
        <v>4</v>
      </c>
      <c r="E89" s="2" t="s">
        <v>88</v>
      </c>
      <c r="F89" s="7">
        <v>139600</v>
      </c>
      <c r="G89" s="3">
        <v>45107</v>
      </c>
    </row>
    <row r="90" spans="2:7" x14ac:dyDescent="0.35">
      <c r="B90" s="2">
        <v>891380070</v>
      </c>
      <c r="C90" s="2" t="s">
        <v>3</v>
      </c>
      <c r="D90" s="2" t="s">
        <v>4</v>
      </c>
      <c r="E90" s="2" t="s">
        <v>89</v>
      </c>
      <c r="F90" s="7">
        <v>77600</v>
      </c>
      <c r="G90" s="3">
        <v>45107</v>
      </c>
    </row>
    <row r="91" spans="2:7" x14ac:dyDescent="0.35">
      <c r="B91" s="2">
        <v>891380070</v>
      </c>
      <c r="C91" s="2" t="s">
        <v>3</v>
      </c>
      <c r="D91" s="2" t="s">
        <v>4</v>
      </c>
      <c r="E91" s="2" t="s">
        <v>90</v>
      </c>
      <c r="F91" s="7">
        <v>79400</v>
      </c>
      <c r="G91" s="3">
        <v>45138</v>
      </c>
    </row>
    <row r="92" spans="2:7" x14ac:dyDescent="0.35">
      <c r="B92" s="2">
        <v>891380070</v>
      </c>
      <c r="C92" s="2" t="s">
        <v>3</v>
      </c>
      <c r="D92" s="2" t="s">
        <v>4</v>
      </c>
      <c r="E92" s="2" t="s">
        <v>91</v>
      </c>
      <c r="F92" s="7">
        <v>81900</v>
      </c>
      <c r="G92" s="3">
        <v>45138</v>
      </c>
    </row>
    <row r="93" spans="2:7" x14ac:dyDescent="0.35">
      <c r="B93" s="2">
        <v>891380070</v>
      </c>
      <c r="C93" s="2" t="s">
        <v>3</v>
      </c>
      <c r="D93" s="2" t="s">
        <v>4</v>
      </c>
      <c r="E93" s="2" t="s">
        <v>92</v>
      </c>
      <c r="F93" s="7">
        <v>3300</v>
      </c>
      <c r="G93" s="3">
        <v>45138</v>
      </c>
    </row>
    <row r="94" spans="2:7" x14ac:dyDescent="0.35">
      <c r="B94" s="2">
        <v>891380070</v>
      </c>
      <c r="C94" s="2" t="s">
        <v>3</v>
      </c>
      <c r="D94" s="2" t="s">
        <v>4</v>
      </c>
      <c r="E94" s="2" t="s">
        <v>93</v>
      </c>
      <c r="F94" s="7">
        <v>7000</v>
      </c>
      <c r="G94" s="3">
        <v>45138</v>
      </c>
    </row>
    <row r="95" spans="2:7" x14ac:dyDescent="0.35">
      <c r="B95" s="2">
        <v>891380070</v>
      </c>
      <c r="C95" s="2" t="s">
        <v>3</v>
      </c>
      <c r="D95" s="2" t="s">
        <v>4</v>
      </c>
      <c r="E95" s="2" t="s">
        <v>94</v>
      </c>
      <c r="F95" s="7">
        <v>141000</v>
      </c>
      <c r="G95" s="3">
        <v>45138</v>
      </c>
    </row>
    <row r="96" spans="2:7" x14ac:dyDescent="0.35">
      <c r="B96" s="2">
        <v>891380070</v>
      </c>
      <c r="C96" s="2" t="s">
        <v>3</v>
      </c>
      <c r="D96" s="2" t="s">
        <v>4</v>
      </c>
      <c r="E96" s="2" t="s">
        <v>95</v>
      </c>
      <c r="F96" s="7">
        <v>107800</v>
      </c>
      <c r="G96" s="3">
        <v>45169</v>
      </c>
    </row>
    <row r="97" spans="2:7" x14ac:dyDescent="0.35">
      <c r="B97" s="2">
        <v>891380070</v>
      </c>
      <c r="C97" s="2" t="s">
        <v>3</v>
      </c>
      <c r="D97" s="2" t="s">
        <v>4</v>
      </c>
      <c r="E97" s="2" t="s">
        <v>96</v>
      </c>
      <c r="F97" s="7">
        <v>7000</v>
      </c>
      <c r="G97" s="3">
        <v>45169</v>
      </c>
    </row>
    <row r="98" spans="2:7" x14ac:dyDescent="0.35">
      <c r="B98" s="2">
        <v>891380070</v>
      </c>
      <c r="C98" s="2" t="s">
        <v>3</v>
      </c>
      <c r="D98" s="2" t="s">
        <v>4</v>
      </c>
      <c r="E98" s="2" t="s">
        <v>97</v>
      </c>
      <c r="F98" s="7">
        <v>7000</v>
      </c>
      <c r="G98" s="3">
        <v>45169</v>
      </c>
    </row>
    <row r="99" spans="2:7" x14ac:dyDescent="0.35">
      <c r="B99" s="2">
        <v>891380070</v>
      </c>
      <c r="C99" s="2" t="s">
        <v>3</v>
      </c>
      <c r="D99" s="2" t="s">
        <v>4</v>
      </c>
      <c r="E99" s="2" t="s">
        <v>98</v>
      </c>
      <c r="F99" s="7">
        <v>93300</v>
      </c>
      <c r="G99" s="3">
        <v>45199</v>
      </c>
    </row>
    <row r="100" spans="2:7" x14ac:dyDescent="0.35">
      <c r="B100" s="2">
        <v>891380070</v>
      </c>
      <c r="C100" s="2" t="s">
        <v>3</v>
      </c>
      <c r="D100" s="2" t="s">
        <v>4</v>
      </c>
      <c r="E100" s="2" t="s">
        <v>99</v>
      </c>
      <c r="F100" s="7">
        <v>91900</v>
      </c>
      <c r="G100" s="3">
        <v>45199</v>
      </c>
    </row>
    <row r="101" spans="2:7" x14ac:dyDescent="0.35">
      <c r="B101" s="2">
        <v>891380070</v>
      </c>
      <c r="C101" s="2" t="s">
        <v>3</v>
      </c>
      <c r="D101" s="2" t="s">
        <v>4</v>
      </c>
      <c r="E101" s="2" t="s">
        <v>100</v>
      </c>
      <c r="F101" s="7">
        <v>143000</v>
      </c>
      <c r="G101" s="3">
        <v>45199</v>
      </c>
    </row>
    <row r="102" spans="2:7" x14ac:dyDescent="0.35">
      <c r="B102" s="2">
        <v>891380070</v>
      </c>
      <c r="C102" s="2" t="s">
        <v>3</v>
      </c>
      <c r="D102" s="2" t="s">
        <v>4</v>
      </c>
      <c r="E102" s="2" t="s">
        <v>101</v>
      </c>
      <c r="F102" s="7">
        <v>35000</v>
      </c>
      <c r="G102" s="3">
        <v>45199</v>
      </c>
    </row>
    <row r="103" spans="2:7" x14ac:dyDescent="0.35">
      <c r="B103" s="2">
        <v>891380070</v>
      </c>
      <c r="C103" s="2" t="s">
        <v>3</v>
      </c>
      <c r="D103" s="2" t="s">
        <v>4</v>
      </c>
      <c r="E103" s="2" t="s">
        <v>102</v>
      </c>
      <c r="F103" s="7">
        <v>7000</v>
      </c>
      <c r="G103" s="3">
        <v>45199</v>
      </c>
    </row>
    <row r="104" spans="2:7" x14ac:dyDescent="0.35">
      <c r="B104" s="2">
        <v>891380070</v>
      </c>
      <c r="C104" s="2" t="s">
        <v>3</v>
      </c>
      <c r="D104" s="2" t="s">
        <v>4</v>
      </c>
      <c r="E104" s="2" t="s">
        <v>103</v>
      </c>
      <c r="F104" s="7">
        <v>7000</v>
      </c>
      <c r="G104" s="3">
        <v>45199</v>
      </c>
    </row>
    <row r="105" spans="2:7" x14ac:dyDescent="0.35">
      <c r="B105" s="2">
        <v>891380070</v>
      </c>
      <c r="C105" s="2" t="s">
        <v>3</v>
      </c>
      <c r="D105" s="2" t="s">
        <v>4</v>
      </c>
      <c r="E105" s="2" t="s">
        <v>104</v>
      </c>
      <c r="F105" s="7">
        <v>95000</v>
      </c>
      <c r="G105" s="3">
        <v>45230</v>
      </c>
    </row>
    <row r="106" spans="2:7" x14ac:dyDescent="0.35">
      <c r="B106" s="2">
        <v>891380070</v>
      </c>
      <c r="C106" s="2" t="s">
        <v>3</v>
      </c>
      <c r="D106" s="2" t="s">
        <v>4</v>
      </c>
      <c r="E106" s="2" t="s">
        <v>105</v>
      </c>
      <c r="F106" s="7">
        <v>76200</v>
      </c>
      <c r="G106" s="3">
        <v>45230</v>
      </c>
    </row>
    <row r="107" spans="2:7" x14ac:dyDescent="0.35">
      <c r="B107" s="2">
        <v>891380070</v>
      </c>
      <c r="C107" s="2" t="s">
        <v>3</v>
      </c>
      <c r="D107" s="2" t="s">
        <v>4</v>
      </c>
      <c r="E107" s="2" t="s">
        <v>106</v>
      </c>
      <c r="F107" s="7">
        <v>76200</v>
      </c>
      <c r="G107" s="3">
        <v>45260</v>
      </c>
    </row>
    <row r="108" spans="2:7" x14ac:dyDescent="0.35">
      <c r="B108" s="2">
        <v>891380070</v>
      </c>
      <c r="C108" s="2" t="s">
        <v>3</v>
      </c>
      <c r="D108" s="2" t="s">
        <v>4</v>
      </c>
      <c r="E108" s="2" t="s">
        <v>107</v>
      </c>
      <c r="F108" s="7">
        <v>77200</v>
      </c>
      <c r="G108" s="3">
        <v>45260</v>
      </c>
    </row>
    <row r="109" spans="2:7" x14ac:dyDescent="0.35">
      <c r="B109" s="2">
        <v>891380070</v>
      </c>
      <c r="C109" s="2" t="s">
        <v>3</v>
      </c>
      <c r="D109" s="2" t="s">
        <v>4</v>
      </c>
      <c r="E109" s="2" t="s">
        <v>108</v>
      </c>
      <c r="F109" s="7">
        <v>80900</v>
      </c>
      <c r="G109" s="3">
        <v>45260</v>
      </c>
    </row>
    <row r="110" spans="2:7" x14ac:dyDescent="0.35">
      <c r="B110" s="2">
        <v>891380070</v>
      </c>
      <c r="C110" s="2" t="s">
        <v>3</v>
      </c>
      <c r="D110" s="2" t="s">
        <v>4</v>
      </c>
      <c r="E110" s="2" t="s">
        <v>109</v>
      </c>
      <c r="F110" s="7">
        <v>92700</v>
      </c>
      <c r="G110" s="3">
        <v>45260</v>
      </c>
    </row>
    <row r="111" spans="2:7" x14ac:dyDescent="0.35">
      <c r="B111" s="2">
        <v>891380070</v>
      </c>
      <c r="C111" s="2" t="s">
        <v>3</v>
      </c>
      <c r="D111" s="2" t="s">
        <v>4</v>
      </c>
      <c r="E111" s="2" t="s">
        <v>110</v>
      </c>
      <c r="F111" s="7">
        <v>96100</v>
      </c>
      <c r="G111" s="3">
        <v>45260</v>
      </c>
    </row>
    <row r="112" spans="2:7" x14ac:dyDescent="0.35">
      <c r="B112" s="2">
        <v>891380070</v>
      </c>
      <c r="C112" s="2" t="s">
        <v>3</v>
      </c>
      <c r="D112" s="2" t="s">
        <v>4</v>
      </c>
      <c r="E112" s="2" t="s">
        <v>111</v>
      </c>
      <c r="F112" s="7">
        <v>161100</v>
      </c>
      <c r="G112" s="3">
        <v>45260</v>
      </c>
    </row>
    <row r="113" spans="2:7" x14ac:dyDescent="0.35">
      <c r="B113" s="2">
        <v>891380070</v>
      </c>
      <c r="C113" s="2" t="s">
        <v>3</v>
      </c>
      <c r="D113" s="2" t="s">
        <v>39</v>
      </c>
      <c r="E113" s="2" t="s">
        <v>112</v>
      </c>
      <c r="F113" s="7">
        <v>76200</v>
      </c>
      <c r="G113" s="3">
        <v>44985</v>
      </c>
    </row>
    <row r="114" spans="2:7" x14ac:dyDescent="0.35">
      <c r="B114" s="2">
        <v>891380070</v>
      </c>
      <c r="C114" s="2" t="s">
        <v>3</v>
      </c>
      <c r="D114" s="2" t="s">
        <v>4</v>
      </c>
      <c r="E114" s="2" t="s">
        <v>113</v>
      </c>
      <c r="F114" s="7">
        <v>193900</v>
      </c>
      <c r="G114" s="3">
        <v>45382</v>
      </c>
    </row>
    <row r="115" spans="2:7" x14ac:dyDescent="0.35">
      <c r="B115" s="2">
        <v>891380070</v>
      </c>
      <c r="C115" s="2" t="s">
        <v>3</v>
      </c>
      <c r="D115" s="2" t="s">
        <v>4</v>
      </c>
      <c r="E115" s="2" t="s">
        <v>114</v>
      </c>
      <c r="F115" s="7">
        <v>88900</v>
      </c>
      <c r="G115" s="3">
        <v>45382</v>
      </c>
    </row>
    <row r="116" spans="2:7" x14ac:dyDescent="0.35">
      <c r="B116" s="2">
        <v>891380070</v>
      </c>
      <c r="C116" s="2" t="s">
        <v>3</v>
      </c>
      <c r="D116" s="2" t="s">
        <v>4</v>
      </c>
      <c r="E116" s="2" t="s">
        <v>115</v>
      </c>
      <c r="F116" s="7">
        <v>285000</v>
      </c>
      <c r="G116" s="3">
        <v>45382</v>
      </c>
    </row>
    <row r="117" spans="2:7" x14ac:dyDescent="0.35">
      <c r="B117" s="2">
        <v>891380070</v>
      </c>
      <c r="C117" s="2" t="s">
        <v>3</v>
      </c>
      <c r="D117" s="2" t="s">
        <v>4</v>
      </c>
      <c r="E117" s="2" t="s">
        <v>116</v>
      </c>
      <c r="F117" s="7">
        <v>154800</v>
      </c>
      <c r="G117" s="3">
        <v>45382</v>
      </c>
    </row>
    <row r="118" spans="2:7" x14ac:dyDescent="0.35">
      <c r="B118" s="2">
        <v>891380070</v>
      </c>
      <c r="C118" s="2" t="s">
        <v>3</v>
      </c>
      <c r="D118" s="2" t="s">
        <v>4</v>
      </c>
      <c r="E118" s="2" t="s">
        <v>117</v>
      </c>
      <c r="F118" s="7">
        <v>40900</v>
      </c>
      <c r="G118" s="3">
        <v>45382</v>
      </c>
    </row>
    <row r="119" spans="2:7" x14ac:dyDescent="0.35">
      <c r="B119" s="2">
        <v>891380070</v>
      </c>
      <c r="C119" s="2" t="s">
        <v>3</v>
      </c>
      <c r="D119" s="2" t="s">
        <v>4</v>
      </c>
      <c r="E119" s="2" t="s">
        <v>118</v>
      </c>
      <c r="F119" s="7">
        <v>193900</v>
      </c>
      <c r="G119" s="3">
        <v>45382</v>
      </c>
    </row>
    <row r="120" spans="2:7" x14ac:dyDescent="0.35">
      <c r="B120" s="2">
        <v>891380070</v>
      </c>
      <c r="C120" s="2" t="s">
        <v>3</v>
      </c>
      <c r="D120" s="2" t="s">
        <v>4</v>
      </c>
      <c r="E120" s="2" t="s">
        <v>119</v>
      </c>
      <c r="F120" s="7">
        <v>85400</v>
      </c>
      <c r="G120" s="3">
        <v>45382</v>
      </c>
    </row>
    <row r="121" spans="2:7" x14ac:dyDescent="0.35">
      <c r="B121" s="2">
        <v>891380070</v>
      </c>
      <c r="C121" s="2" t="s">
        <v>3</v>
      </c>
      <c r="D121" s="2" t="s">
        <v>4</v>
      </c>
      <c r="E121" s="2" t="s">
        <v>120</v>
      </c>
      <c r="F121" s="7">
        <v>158300</v>
      </c>
      <c r="G121" s="3">
        <v>45382</v>
      </c>
    </row>
    <row r="122" spans="2:7" x14ac:dyDescent="0.35">
      <c r="B122" s="2">
        <v>891380070</v>
      </c>
      <c r="C122" s="2" t="s">
        <v>3</v>
      </c>
      <c r="D122" s="2" t="s">
        <v>4</v>
      </c>
      <c r="E122" s="2" t="s">
        <v>121</v>
      </c>
      <c r="F122" s="7">
        <v>102300</v>
      </c>
      <c r="G122" s="3">
        <v>45412</v>
      </c>
    </row>
    <row r="123" spans="2:7" x14ac:dyDescent="0.35">
      <c r="B123" s="2">
        <v>891380070</v>
      </c>
      <c r="C123" s="2" t="s">
        <v>3</v>
      </c>
      <c r="D123" s="2" t="s">
        <v>4</v>
      </c>
      <c r="E123" s="2" t="s">
        <v>122</v>
      </c>
      <c r="F123" s="7">
        <v>13700</v>
      </c>
      <c r="G123" s="3">
        <v>45412</v>
      </c>
    </row>
    <row r="124" spans="2:7" x14ac:dyDescent="0.35">
      <c r="B124" s="2">
        <v>891380070</v>
      </c>
      <c r="C124" s="2" t="s">
        <v>3</v>
      </c>
      <c r="D124" s="2" t="s">
        <v>39</v>
      </c>
      <c r="E124" s="2" t="s">
        <v>123</v>
      </c>
      <c r="F124" s="7">
        <v>116200</v>
      </c>
      <c r="G124" s="3">
        <v>45351</v>
      </c>
    </row>
    <row r="125" spans="2:7" x14ac:dyDescent="0.35">
      <c r="E125" s="10" t="s">
        <v>129</v>
      </c>
      <c r="F125" s="11">
        <f>SUM(F7:F124)</f>
        <v>7783545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9"/>
  <sheetViews>
    <sheetView showGridLines="0" zoomScale="80" zoomScaleNormal="80" workbookViewId="0">
      <selection activeCell="B5" sqref="B5:C5"/>
    </sheetView>
  </sheetViews>
  <sheetFormatPr baseColWidth="10" defaultRowHeight="14.5" x14ac:dyDescent="0.35"/>
  <cols>
    <col min="1" max="1" width="43.26953125" bestFit="1" customWidth="1"/>
    <col min="2" max="2" width="13.6328125" bestFit="1" customWidth="1"/>
    <col min="3" max="3" width="13.26953125" style="20" bestFit="1" customWidth="1"/>
    <col min="4" max="4" width="20.81640625" style="20" bestFit="1" customWidth="1"/>
  </cols>
  <sheetData>
    <row r="2" spans="1:4" ht="15" thickBot="1" x14ac:dyDescent="0.4"/>
    <row r="3" spans="1:4" ht="15" thickBot="1" x14ac:dyDescent="0.4">
      <c r="A3" s="36" t="s">
        <v>417</v>
      </c>
      <c r="B3" s="39" t="s">
        <v>414</v>
      </c>
      <c r="C3" s="42" t="s">
        <v>415</v>
      </c>
      <c r="D3" s="35" t="s">
        <v>416</v>
      </c>
    </row>
    <row r="4" spans="1:4" x14ac:dyDescent="0.35">
      <c r="A4" s="37" t="s">
        <v>384</v>
      </c>
      <c r="B4" s="40">
        <v>2</v>
      </c>
      <c r="C4" s="43">
        <v>42012</v>
      </c>
      <c r="D4" s="34">
        <v>42012</v>
      </c>
    </row>
    <row r="5" spans="1:4" x14ac:dyDescent="0.35">
      <c r="A5" s="37" t="s">
        <v>388</v>
      </c>
      <c r="B5" s="40">
        <v>39</v>
      </c>
      <c r="C5" s="43">
        <v>2692550</v>
      </c>
      <c r="D5" s="34">
        <v>0</v>
      </c>
    </row>
    <row r="6" spans="1:4" x14ac:dyDescent="0.35">
      <c r="A6" s="37" t="s">
        <v>387</v>
      </c>
      <c r="B6" s="40">
        <v>1</v>
      </c>
      <c r="C6" s="43">
        <v>99400</v>
      </c>
      <c r="D6" s="34">
        <v>18568</v>
      </c>
    </row>
    <row r="7" spans="1:4" x14ac:dyDescent="0.35">
      <c r="A7" s="37" t="s">
        <v>385</v>
      </c>
      <c r="B7" s="40">
        <v>16</v>
      </c>
      <c r="C7" s="43">
        <v>1171410</v>
      </c>
      <c r="D7" s="34">
        <v>0</v>
      </c>
    </row>
    <row r="8" spans="1:4" ht="15" thickBot="1" x14ac:dyDescent="0.4">
      <c r="A8" s="37" t="s">
        <v>412</v>
      </c>
      <c r="B8" s="40">
        <v>60</v>
      </c>
      <c r="C8" s="43">
        <v>3778173</v>
      </c>
      <c r="D8" s="34">
        <v>0</v>
      </c>
    </row>
    <row r="9" spans="1:4" ht="15" thickBot="1" x14ac:dyDescent="0.4">
      <c r="A9" s="38" t="s">
        <v>413</v>
      </c>
      <c r="B9" s="41">
        <v>118</v>
      </c>
      <c r="C9" s="42">
        <v>7783545</v>
      </c>
      <c r="D9" s="35">
        <v>60580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A120"/>
  <sheetViews>
    <sheetView topLeftCell="G1" zoomScale="80" zoomScaleNormal="80" workbookViewId="0">
      <selection activeCell="I2" sqref="I2"/>
    </sheetView>
  </sheetViews>
  <sheetFormatPr baseColWidth="10" defaultRowHeight="14.5" x14ac:dyDescent="0.35"/>
  <cols>
    <col min="1" max="1" width="10.90625" style="12"/>
    <col min="2" max="2" width="26.36328125" style="12" bestFit="1" customWidth="1"/>
    <col min="3" max="3" width="22.1796875" style="12" customWidth="1"/>
    <col min="4" max="5" width="19" style="12" customWidth="1"/>
    <col min="6" max="6" width="22.1796875" style="12" customWidth="1"/>
    <col min="7" max="8" width="17.1796875" style="12" customWidth="1"/>
    <col min="9" max="9" width="11.54296875" style="20" bestFit="1" customWidth="1"/>
    <col min="10" max="10" width="23.08984375" style="12" customWidth="1"/>
    <col min="11" max="11" width="11" style="12" bestFit="1" customWidth="1"/>
    <col min="12" max="14" width="14.453125" style="12" customWidth="1"/>
    <col min="15" max="16" width="11.54296875" style="12" bestFit="1" customWidth="1"/>
    <col min="17" max="17" width="13.6328125" style="12" customWidth="1"/>
    <col min="18" max="18" width="11.54296875" style="12" customWidth="1"/>
    <col min="19" max="19" width="11.54296875" style="12" bestFit="1" customWidth="1"/>
    <col min="20" max="20" width="11" style="12" bestFit="1" customWidth="1"/>
    <col min="21" max="21" width="11.54296875" style="12" bestFit="1" customWidth="1"/>
    <col min="22" max="22" width="10.90625" style="12"/>
    <col min="23" max="23" width="13.6328125" style="12" bestFit="1" customWidth="1"/>
    <col min="24" max="24" width="14.81640625" style="12" customWidth="1"/>
    <col min="25" max="25" width="14" style="12" customWidth="1"/>
    <col min="26" max="26" width="15.81640625" style="13" customWidth="1"/>
    <col min="27" max="16384" width="10.90625" style="12"/>
  </cols>
  <sheetData>
    <row r="1" spans="1:27" x14ac:dyDescent="0.35">
      <c r="I1" s="29">
        <f>SUBTOTAL(9,I3:I120)</f>
        <v>545130</v>
      </c>
      <c r="O1" s="29">
        <f t="shared" ref="O1:U1" si="0">SUBTOTAL(9,O3:O120)</f>
        <v>150530</v>
      </c>
      <c r="P1" s="29">
        <f t="shared" si="0"/>
        <v>545130</v>
      </c>
      <c r="Q1" s="29"/>
      <c r="R1" s="29"/>
      <c r="S1" s="29">
        <f t="shared" si="0"/>
        <v>150530</v>
      </c>
      <c r="T1" s="29">
        <f t="shared" si="0"/>
        <v>0</v>
      </c>
      <c r="U1" s="29">
        <f t="shared" si="0"/>
        <v>0</v>
      </c>
      <c r="X1" s="29">
        <f t="shared" ref="X1" si="1">SUBTOTAL(9,X3:X120)</f>
        <v>0</v>
      </c>
    </row>
    <row r="2" spans="1:27" ht="40" customHeight="1" x14ac:dyDescent="0.35">
      <c r="A2" s="14" t="s">
        <v>126</v>
      </c>
      <c r="B2" s="14" t="s">
        <v>132</v>
      </c>
      <c r="C2" s="14" t="s">
        <v>1</v>
      </c>
      <c r="D2" s="14" t="s">
        <v>2</v>
      </c>
      <c r="E2" s="14" t="s">
        <v>255</v>
      </c>
      <c r="F2" s="24" t="s">
        <v>256</v>
      </c>
      <c r="G2" s="15" t="s">
        <v>133</v>
      </c>
      <c r="H2" s="23" t="s">
        <v>135</v>
      </c>
      <c r="I2" s="22" t="s">
        <v>134</v>
      </c>
      <c r="J2" s="25" t="s">
        <v>136</v>
      </c>
      <c r="K2" s="15" t="s">
        <v>375</v>
      </c>
      <c r="L2" s="15" t="s">
        <v>383</v>
      </c>
      <c r="M2" s="33" t="s">
        <v>396</v>
      </c>
      <c r="N2" s="33" t="s">
        <v>398</v>
      </c>
      <c r="O2" s="26" t="s">
        <v>378</v>
      </c>
      <c r="P2" s="32" t="s">
        <v>379</v>
      </c>
      <c r="Q2" s="32" t="s">
        <v>403</v>
      </c>
      <c r="R2" s="32" t="s">
        <v>402</v>
      </c>
      <c r="S2" s="26" t="s">
        <v>380</v>
      </c>
      <c r="T2" s="26" t="s">
        <v>381</v>
      </c>
      <c r="U2" s="26" t="s">
        <v>382</v>
      </c>
      <c r="V2" s="27" t="s">
        <v>390</v>
      </c>
      <c r="W2" s="27" t="s">
        <v>391</v>
      </c>
      <c r="X2" s="28" t="s">
        <v>392</v>
      </c>
      <c r="Y2" s="28" t="s">
        <v>393</v>
      </c>
      <c r="Z2" s="31" t="s">
        <v>394</v>
      </c>
      <c r="AA2" s="26" t="s">
        <v>395</v>
      </c>
    </row>
    <row r="3" spans="1:27" hidden="1" x14ac:dyDescent="0.35">
      <c r="A3" s="16">
        <v>891380070</v>
      </c>
      <c r="B3" s="17" t="s">
        <v>131</v>
      </c>
      <c r="C3" s="16" t="s">
        <v>4</v>
      </c>
      <c r="D3" s="16" t="s">
        <v>5</v>
      </c>
      <c r="E3" s="16" t="s">
        <v>137</v>
      </c>
      <c r="F3" s="16" t="s">
        <v>257</v>
      </c>
      <c r="G3" s="18">
        <v>42076</v>
      </c>
      <c r="H3" s="18" t="e">
        <v>#N/A</v>
      </c>
      <c r="I3" s="21">
        <v>693287</v>
      </c>
      <c r="J3" s="19" t="s">
        <v>412</v>
      </c>
      <c r="K3" s="21" t="e">
        <v>#N/A</v>
      </c>
      <c r="L3" s="21" t="e">
        <v>#N/A</v>
      </c>
      <c r="M3" s="21"/>
      <c r="N3" s="21"/>
      <c r="O3" s="21">
        <v>0</v>
      </c>
      <c r="P3" s="21">
        <v>0</v>
      </c>
      <c r="Q3" s="21"/>
      <c r="R3" s="21"/>
      <c r="S3" s="21">
        <v>0</v>
      </c>
      <c r="T3" s="21">
        <v>0</v>
      </c>
      <c r="U3" s="21">
        <v>0</v>
      </c>
      <c r="V3" s="19"/>
      <c r="W3" s="19"/>
      <c r="X3" s="21">
        <v>0</v>
      </c>
      <c r="Y3" s="19"/>
      <c r="Z3" s="19"/>
      <c r="AA3" s="18">
        <v>45443</v>
      </c>
    </row>
    <row r="4" spans="1:27" hidden="1" x14ac:dyDescent="0.35">
      <c r="A4" s="16">
        <v>891380070</v>
      </c>
      <c r="B4" s="17" t="s">
        <v>131</v>
      </c>
      <c r="C4" s="16" t="s">
        <v>4</v>
      </c>
      <c r="D4" s="16" t="s">
        <v>6</v>
      </c>
      <c r="E4" s="16" t="s">
        <v>138</v>
      </c>
      <c r="F4" s="16" t="s">
        <v>258</v>
      </c>
      <c r="G4" s="18">
        <v>42076</v>
      </c>
      <c r="H4" s="18" t="e">
        <v>#N/A</v>
      </c>
      <c r="I4" s="21">
        <v>44442</v>
      </c>
      <c r="J4" s="19" t="s">
        <v>412</v>
      </c>
      <c r="K4" s="21" t="e">
        <v>#N/A</v>
      </c>
      <c r="L4" s="21" t="e">
        <v>#N/A</v>
      </c>
      <c r="M4" s="21"/>
      <c r="N4" s="21"/>
      <c r="O4" s="21">
        <v>0</v>
      </c>
      <c r="P4" s="21">
        <v>0</v>
      </c>
      <c r="Q4" s="21"/>
      <c r="R4" s="21"/>
      <c r="S4" s="21">
        <v>0</v>
      </c>
      <c r="T4" s="21">
        <v>0</v>
      </c>
      <c r="U4" s="21">
        <v>0</v>
      </c>
      <c r="V4" s="19"/>
      <c r="W4" s="19"/>
      <c r="X4" s="21">
        <v>0</v>
      </c>
      <c r="Y4" s="19"/>
      <c r="Z4" s="19"/>
      <c r="AA4" s="18">
        <v>45443</v>
      </c>
    </row>
    <row r="5" spans="1:27" hidden="1" x14ac:dyDescent="0.35">
      <c r="A5" s="16">
        <v>891380070</v>
      </c>
      <c r="B5" s="17" t="s">
        <v>131</v>
      </c>
      <c r="C5" s="16" t="s">
        <v>4</v>
      </c>
      <c r="D5" s="16" t="s">
        <v>7</v>
      </c>
      <c r="E5" s="16" t="s">
        <v>139</v>
      </c>
      <c r="F5" s="16" t="s">
        <v>259</v>
      </c>
      <c r="G5" s="18">
        <v>42076</v>
      </c>
      <c r="H5" s="18" t="e">
        <v>#N/A</v>
      </c>
      <c r="I5" s="21">
        <v>100824</v>
      </c>
      <c r="J5" s="19" t="s">
        <v>412</v>
      </c>
      <c r="K5" s="21" t="e">
        <v>#N/A</v>
      </c>
      <c r="L5" s="21" t="e">
        <v>#N/A</v>
      </c>
      <c r="M5" s="21"/>
      <c r="N5" s="21"/>
      <c r="O5" s="21">
        <v>0</v>
      </c>
      <c r="P5" s="21">
        <v>0</v>
      </c>
      <c r="Q5" s="21"/>
      <c r="R5" s="21"/>
      <c r="S5" s="21">
        <v>0</v>
      </c>
      <c r="T5" s="21">
        <v>0</v>
      </c>
      <c r="U5" s="21">
        <v>0</v>
      </c>
      <c r="V5" s="19"/>
      <c r="W5" s="19"/>
      <c r="X5" s="21">
        <v>0</v>
      </c>
      <c r="Y5" s="19"/>
      <c r="Z5" s="19"/>
      <c r="AA5" s="18">
        <v>45443</v>
      </c>
    </row>
    <row r="6" spans="1:27" hidden="1" x14ac:dyDescent="0.35">
      <c r="A6" s="16">
        <v>891380070</v>
      </c>
      <c r="B6" s="17" t="s">
        <v>131</v>
      </c>
      <c r="C6" s="16" t="s">
        <v>4</v>
      </c>
      <c r="D6" s="16" t="s">
        <v>8</v>
      </c>
      <c r="E6" s="16" t="s">
        <v>140</v>
      </c>
      <c r="F6" s="16" t="s">
        <v>260</v>
      </c>
      <c r="G6" s="18">
        <v>42076</v>
      </c>
      <c r="H6" s="18" t="e">
        <v>#N/A</v>
      </c>
      <c r="I6" s="21">
        <v>43094</v>
      </c>
      <c r="J6" s="19" t="s">
        <v>412</v>
      </c>
      <c r="K6" s="21" t="e">
        <v>#N/A</v>
      </c>
      <c r="L6" s="21" t="e">
        <v>#N/A</v>
      </c>
      <c r="M6" s="21"/>
      <c r="N6" s="21"/>
      <c r="O6" s="21">
        <v>0</v>
      </c>
      <c r="P6" s="21">
        <v>0</v>
      </c>
      <c r="Q6" s="21"/>
      <c r="R6" s="21"/>
      <c r="S6" s="21">
        <v>0</v>
      </c>
      <c r="T6" s="21">
        <v>0</v>
      </c>
      <c r="U6" s="21">
        <v>0</v>
      </c>
      <c r="V6" s="19"/>
      <c r="W6" s="19"/>
      <c r="X6" s="21">
        <v>0</v>
      </c>
      <c r="Y6" s="19"/>
      <c r="Z6" s="19"/>
      <c r="AA6" s="18">
        <v>45443</v>
      </c>
    </row>
    <row r="7" spans="1:27" hidden="1" x14ac:dyDescent="0.35">
      <c r="A7" s="16">
        <v>891380070</v>
      </c>
      <c r="B7" s="17" t="s">
        <v>131</v>
      </c>
      <c r="C7" s="16" t="s">
        <v>4</v>
      </c>
      <c r="D7" s="16" t="s">
        <v>9</v>
      </c>
      <c r="E7" s="16" t="s">
        <v>141</v>
      </c>
      <c r="F7" s="16" t="s">
        <v>261</v>
      </c>
      <c r="G7" s="18">
        <v>42076</v>
      </c>
      <c r="H7" s="18" t="e">
        <v>#N/A</v>
      </c>
      <c r="I7" s="21">
        <v>74500</v>
      </c>
      <c r="J7" s="19" t="s">
        <v>412</v>
      </c>
      <c r="K7" s="21" t="e">
        <v>#N/A</v>
      </c>
      <c r="L7" s="21" t="e">
        <v>#N/A</v>
      </c>
      <c r="M7" s="21"/>
      <c r="N7" s="21"/>
      <c r="O7" s="21">
        <v>0</v>
      </c>
      <c r="P7" s="21">
        <v>0</v>
      </c>
      <c r="Q7" s="21"/>
      <c r="R7" s="21"/>
      <c r="S7" s="21">
        <v>0</v>
      </c>
      <c r="T7" s="21">
        <v>0</v>
      </c>
      <c r="U7" s="21">
        <v>0</v>
      </c>
      <c r="V7" s="19"/>
      <c r="W7" s="19"/>
      <c r="X7" s="21">
        <v>0</v>
      </c>
      <c r="Y7" s="19"/>
      <c r="Z7" s="19"/>
      <c r="AA7" s="18">
        <v>45443</v>
      </c>
    </row>
    <row r="8" spans="1:27" hidden="1" x14ac:dyDescent="0.35">
      <c r="A8" s="16">
        <v>891380070</v>
      </c>
      <c r="B8" s="17" t="s">
        <v>131</v>
      </c>
      <c r="C8" s="16" t="s">
        <v>4</v>
      </c>
      <c r="D8" s="16" t="s">
        <v>10</v>
      </c>
      <c r="E8" s="16" t="s">
        <v>142</v>
      </c>
      <c r="F8" s="16" t="s">
        <v>262</v>
      </c>
      <c r="G8" s="18">
        <v>42076</v>
      </c>
      <c r="H8" s="18" t="e">
        <v>#N/A</v>
      </c>
      <c r="I8" s="21">
        <v>45372</v>
      </c>
      <c r="J8" s="19" t="s">
        <v>412</v>
      </c>
      <c r="K8" s="21" t="e">
        <v>#N/A</v>
      </c>
      <c r="L8" s="21" t="e">
        <v>#N/A</v>
      </c>
      <c r="M8" s="21"/>
      <c r="N8" s="21"/>
      <c r="O8" s="21">
        <v>0</v>
      </c>
      <c r="P8" s="21">
        <v>0</v>
      </c>
      <c r="Q8" s="21"/>
      <c r="R8" s="21"/>
      <c r="S8" s="21">
        <v>0</v>
      </c>
      <c r="T8" s="21">
        <v>0</v>
      </c>
      <c r="U8" s="21">
        <v>0</v>
      </c>
      <c r="V8" s="19"/>
      <c r="W8" s="19"/>
      <c r="X8" s="21">
        <v>0</v>
      </c>
      <c r="Y8" s="19"/>
      <c r="Z8" s="19"/>
      <c r="AA8" s="18">
        <v>45443</v>
      </c>
    </row>
    <row r="9" spans="1:27" hidden="1" x14ac:dyDescent="0.35">
      <c r="A9" s="16">
        <v>891380070</v>
      </c>
      <c r="B9" s="17" t="s">
        <v>131</v>
      </c>
      <c r="C9" s="16" t="s">
        <v>4</v>
      </c>
      <c r="D9" s="16" t="s">
        <v>11</v>
      </c>
      <c r="E9" s="16" t="s">
        <v>143</v>
      </c>
      <c r="F9" s="16" t="s">
        <v>263</v>
      </c>
      <c r="G9" s="18">
        <v>42076</v>
      </c>
      <c r="H9" s="18" t="e">
        <v>#N/A</v>
      </c>
      <c r="I9" s="21">
        <v>44954</v>
      </c>
      <c r="J9" s="19" t="s">
        <v>412</v>
      </c>
      <c r="K9" s="21" t="e">
        <v>#N/A</v>
      </c>
      <c r="L9" s="21" t="e">
        <v>#N/A</v>
      </c>
      <c r="M9" s="21"/>
      <c r="N9" s="21"/>
      <c r="O9" s="21">
        <v>0</v>
      </c>
      <c r="P9" s="21">
        <v>0</v>
      </c>
      <c r="Q9" s="21"/>
      <c r="R9" s="21"/>
      <c r="S9" s="21">
        <v>0</v>
      </c>
      <c r="T9" s="21">
        <v>0</v>
      </c>
      <c r="U9" s="21">
        <v>0</v>
      </c>
      <c r="V9" s="19"/>
      <c r="W9" s="19"/>
      <c r="X9" s="21">
        <v>0</v>
      </c>
      <c r="Y9" s="19"/>
      <c r="Z9" s="19"/>
      <c r="AA9" s="18">
        <v>45443</v>
      </c>
    </row>
    <row r="10" spans="1:27" hidden="1" x14ac:dyDescent="0.35">
      <c r="A10" s="16">
        <v>891380070</v>
      </c>
      <c r="B10" s="17" t="s">
        <v>131</v>
      </c>
      <c r="C10" s="16" t="s">
        <v>4</v>
      </c>
      <c r="D10" s="16" t="s">
        <v>12</v>
      </c>
      <c r="E10" s="16" t="s">
        <v>144</v>
      </c>
      <c r="F10" s="16" t="s">
        <v>264</v>
      </c>
      <c r="G10" s="18">
        <v>42076</v>
      </c>
      <c r="H10" s="18" t="e">
        <v>#N/A</v>
      </c>
      <c r="I10" s="21">
        <v>52964</v>
      </c>
      <c r="J10" s="19" t="s">
        <v>412</v>
      </c>
      <c r="K10" s="21" t="e">
        <v>#N/A</v>
      </c>
      <c r="L10" s="21" t="e">
        <v>#N/A</v>
      </c>
      <c r="M10" s="21"/>
      <c r="N10" s="21"/>
      <c r="O10" s="21">
        <v>0</v>
      </c>
      <c r="P10" s="21">
        <v>0</v>
      </c>
      <c r="Q10" s="21"/>
      <c r="R10" s="21"/>
      <c r="S10" s="21">
        <v>0</v>
      </c>
      <c r="T10" s="21">
        <v>0</v>
      </c>
      <c r="U10" s="21">
        <v>0</v>
      </c>
      <c r="V10" s="19"/>
      <c r="W10" s="19"/>
      <c r="X10" s="21">
        <v>0</v>
      </c>
      <c r="Y10" s="19"/>
      <c r="Z10" s="19"/>
      <c r="AA10" s="18">
        <v>45443</v>
      </c>
    </row>
    <row r="11" spans="1:27" hidden="1" x14ac:dyDescent="0.35">
      <c r="A11" s="16">
        <v>891380070</v>
      </c>
      <c r="B11" s="17" t="s">
        <v>131</v>
      </c>
      <c r="C11" s="16" t="s">
        <v>4</v>
      </c>
      <c r="D11" s="16" t="s">
        <v>13</v>
      </c>
      <c r="E11" s="16" t="s">
        <v>145</v>
      </c>
      <c r="F11" s="16" t="s">
        <v>265</v>
      </c>
      <c r="G11" s="18">
        <v>42076</v>
      </c>
      <c r="H11" s="18" t="e">
        <v>#N/A</v>
      </c>
      <c r="I11" s="21">
        <v>3700</v>
      </c>
      <c r="J11" s="19" t="s">
        <v>412</v>
      </c>
      <c r="K11" s="21" t="e">
        <v>#N/A</v>
      </c>
      <c r="L11" s="21" t="e">
        <v>#N/A</v>
      </c>
      <c r="M11" s="21"/>
      <c r="N11" s="21"/>
      <c r="O11" s="21">
        <v>0</v>
      </c>
      <c r="P11" s="21">
        <v>0</v>
      </c>
      <c r="Q11" s="21"/>
      <c r="R11" s="21"/>
      <c r="S11" s="21">
        <v>0</v>
      </c>
      <c r="T11" s="21">
        <v>0</v>
      </c>
      <c r="U11" s="21">
        <v>0</v>
      </c>
      <c r="V11" s="19"/>
      <c r="W11" s="19"/>
      <c r="X11" s="21">
        <v>0</v>
      </c>
      <c r="Y11" s="19"/>
      <c r="Z11" s="19"/>
      <c r="AA11" s="18">
        <v>45443</v>
      </c>
    </row>
    <row r="12" spans="1:27" hidden="1" x14ac:dyDescent="0.35">
      <c r="A12" s="16">
        <v>891380070</v>
      </c>
      <c r="B12" s="17" t="s">
        <v>131</v>
      </c>
      <c r="C12" s="16" t="s">
        <v>4</v>
      </c>
      <c r="D12" s="16" t="s">
        <v>14</v>
      </c>
      <c r="E12" s="16" t="s">
        <v>146</v>
      </c>
      <c r="F12" s="16" t="s">
        <v>266</v>
      </c>
      <c r="G12" s="18">
        <v>42076</v>
      </c>
      <c r="H12" s="18" t="e">
        <v>#N/A</v>
      </c>
      <c r="I12" s="21">
        <v>3700</v>
      </c>
      <c r="J12" s="19" t="s">
        <v>412</v>
      </c>
      <c r="K12" s="21" t="e">
        <v>#N/A</v>
      </c>
      <c r="L12" s="21" t="e">
        <v>#N/A</v>
      </c>
      <c r="M12" s="21"/>
      <c r="N12" s="21"/>
      <c r="O12" s="21">
        <v>0</v>
      </c>
      <c r="P12" s="21">
        <v>0</v>
      </c>
      <c r="Q12" s="21"/>
      <c r="R12" s="21"/>
      <c r="S12" s="21">
        <v>0</v>
      </c>
      <c r="T12" s="21">
        <v>0</v>
      </c>
      <c r="U12" s="21">
        <v>0</v>
      </c>
      <c r="V12" s="19"/>
      <c r="W12" s="19"/>
      <c r="X12" s="21">
        <v>0</v>
      </c>
      <c r="Y12" s="19"/>
      <c r="Z12" s="19"/>
      <c r="AA12" s="18">
        <v>45443</v>
      </c>
    </row>
    <row r="13" spans="1:27" hidden="1" x14ac:dyDescent="0.35">
      <c r="A13" s="16">
        <v>891380070</v>
      </c>
      <c r="B13" s="17" t="s">
        <v>131</v>
      </c>
      <c r="C13" s="16" t="s">
        <v>4</v>
      </c>
      <c r="D13" s="16" t="s">
        <v>15</v>
      </c>
      <c r="E13" s="16" t="s">
        <v>147</v>
      </c>
      <c r="F13" s="16" t="s">
        <v>267</v>
      </c>
      <c r="G13" s="18">
        <v>42076</v>
      </c>
      <c r="H13" s="18" t="e">
        <v>#N/A</v>
      </c>
      <c r="I13" s="21">
        <v>3700</v>
      </c>
      <c r="J13" s="19" t="s">
        <v>412</v>
      </c>
      <c r="K13" s="21" t="e">
        <v>#N/A</v>
      </c>
      <c r="L13" s="21" t="e">
        <v>#N/A</v>
      </c>
      <c r="M13" s="21"/>
      <c r="N13" s="21"/>
      <c r="O13" s="21">
        <v>0</v>
      </c>
      <c r="P13" s="21">
        <v>0</v>
      </c>
      <c r="Q13" s="21"/>
      <c r="R13" s="21"/>
      <c r="S13" s="21">
        <v>0</v>
      </c>
      <c r="T13" s="21">
        <v>0</v>
      </c>
      <c r="U13" s="21">
        <v>0</v>
      </c>
      <c r="V13" s="19"/>
      <c r="W13" s="19"/>
      <c r="X13" s="21">
        <v>0</v>
      </c>
      <c r="Y13" s="19"/>
      <c r="Z13" s="19"/>
      <c r="AA13" s="18">
        <v>45443</v>
      </c>
    </row>
    <row r="14" spans="1:27" hidden="1" x14ac:dyDescent="0.35">
      <c r="A14" s="16">
        <v>891380070</v>
      </c>
      <c r="B14" s="17" t="s">
        <v>131</v>
      </c>
      <c r="C14" s="16" t="s">
        <v>4</v>
      </c>
      <c r="D14" s="16" t="s">
        <v>16</v>
      </c>
      <c r="E14" s="16" t="s">
        <v>148</v>
      </c>
      <c r="F14" s="16" t="s">
        <v>268</v>
      </c>
      <c r="G14" s="18">
        <v>42076</v>
      </c>
      <c r="H14" s="18" t="e">
        <v>#N/A</v>
      </c>
      <c r="I14" s="21">
        <v>3700</v>
      </c>
      <c r="J14" s="19" t="s">
        <v>412</v>
      </c>
      <c r="K14" s="21" t="e">
        <v>#N/A</v>
      </c>
      <c r="L14" s="21" t="e">
        <v>#N/A</v>
      </c>
      <c r="M14" s="21"/>
      <c r="N14" s="21"/>
      <c r="O14" s="21">
        <v>0</v>
      </c>
      <c r="P14" s="21">
        <v>0</v>
      </c>
      <c r="Q14" s="21"/>
      <c r="R14" s="21"/>
      <c r="S14" s="21">
        <v>0</v>
      </c>
      <c r="T14" s="21">
        <v>0</v>
      </c>
      <c r="U14" s="21">
        <v>0</v>
      </c>
      <c r="V14" s="19"/>
      <c r="W14" s="19"/>
      <c r="X14" s="21">
        <v>0</v>
      </c>
      <c r="Y14" s="19"/>
      <c r="Z14" s="19"/>
      <c r="AA14" s="18">
        <v>45443</v>
      </c>
    </row>
    <row r="15" spans="1:27" hidden="1" x14ac:dyDescent="0.35">
      <c r="A15" s="16">
        <v>891380070</v>
      </c>
      <c r="B15" s="17" t="s">
        <v>131</v>
      </c>
      <c r="C15" s="16" t="s">
        <v>4</v>
      </c>
      <c r="D15" s="16" t="s">
        <v>17</v>
      </c>
      <c r="E15" s="16" t="s">
        <v>149</v>
      </c>
      <c r="F15" s="16" t="s">
        <v>269</v>
      </c>
      <c r="G15" s="18">
        <v>42076</v>
      </c>
      <c r="H15" s="18" t="e">
        <v>#N/A</v>
      </c>
      <c r="I15" s="21">
        <v>58430</v>
      </c>
      <c r="J15" s="19" t="s">
        <v>412</v>
      </c>
      <c r="K15" s="21" t="e">
        <v>#N/A</v>
      </c>
      <c r="L15" s="21" t="e">
        <v>#N/A</v>
      </c>
      <c r="M15" s="21"/>
      <c r="N15" s="21"/>
      <c r="O15" s="21">
        <v>0</v>
      </c>
      <c r="P15" s="21">
        <v>0</v>
      </c>
      <c r="Q15" s="21"/>
      <c r="R15" s="21"/>
      <c r="S15" s="21">
        <v>0</v>
      </c>
      <c r="T15" s="21">
        <v>0</v>
      </c>
      <c r="U15" s="21">
        <v>0</v>
      </c>
      <c r="V15" s="19"/>
      <c r="W15" s="19"/>
      <c r="X15" s="21">
        <v>0</v>
      </c>
      <c r="Y15" s="19"/>
      <c r="Z15" s="19"/>
      <c r="AA15" s="18">
        <v>45443</v>
      </c>
    </row>
    <row r="16" spans="1:27" hidden="1" x14ac:dyDescent="0.35">
      <c r="A16" s="16">
        <v>891380070</v>
      </c>
      <c r="B16" s="17" t="s">
        <v>131</v>
      </c>
      <c r="C16" s="16" t="s">
        <v>4</v>
      </c>
      <c r="D16" s="16" t="s">
        <v>18</v>
      </c>
      <c r="E16" s="16" t="s">
        <v>150</v>
      </c>
      <c r="F16" s="16" t="s">
        <v>270</v>
      </c>
      <c r="G16" s="18">
        <v>42076</v>
      </c>
      <c r="H16" s="18" t="e">
        <v>#N/A</v>
      </c>
      <c r="I16" s="21">
        <v>11100</v>
      </c>
      <c r="J16" s="19" t="s">
        <v>412</v>
      </c>
      <c r="K16" s="21" t="e">
        <v>#N/A</v>
      </c>
      <c r="L16" s="21" t="e">
        <v>#N/A</v>
      </c>
      <c r="M16" s="21"/>
      <c r="N16" s="21"/>
      <c r="O16" s="21">
        <v>0</v>
      </c>
      <c r="P16" s="21">
        <v>0</v>
      </c>
      <c r="Q16" s="21"/>
      <c r="R16" s="21"/>
      <c r="S16" s="21">
        <v>0</v>
      </c>
      <c r="T16" s="21">
        <v>0</v>
      </c>
      <c r="U16" s="21">
        <v>0</v>
      </c>
      <c r="V16" s="19"/>
      <c r="W16" s="19"/>
      <c r="X16" s="21">
        <v>0</v>
      </c>
      <c r="Y16" s="19"/>
      <c r="Z16" s="19"/>
      <c r="AA16" s="18">
        <v>45443</v>
      </c>
    </row>
    <row r="17" spans="1:27" hidden="1" x14ac:dyDescent="0.35">
      <c r="A17" s="16">
        <v>891380070</v>
      </c>
      <c r="B17" s="17" t="s">
        <v>131</v>
      </c>
      <c r="C17" s="16" t="s">
        <v>4</v>
      </c>
      <c r="D17" s="16" t="s">
        <v>19</v>
      </c>
      <c r="E17" s="16" t="s">
        <v>151</v>
      </c>
      <c r="F17" s="16" t="s">
        <v>271</v>
      </c>
      <c r="G17" s="18">
        <v>42076</v>
      </c>
      <c r="H17" s="18" t="e">
        <v>#N/A</v>
      </c>
      <c r="I17" s="21">
        <v>14800</v>
      </c>
      <c r="J17" s="19" t="s">
        <v>412</v>
      </c>
      <c r="K17" s="21" t="e">
        <v>#N/A</v>
      </c>
      <c r="L17" s="21" t="e">
        <v>#N/A</v>
      </c>
      <c r="M17" s="21"/>
      <c r="N17" s="21"/>
      <c r="O17" s="21">
        <v>0</v>
      </c>
      <c r="P17" s="21">
        <v>0</v>
      </c>
      <c r="Q17" s="21"/>
      <c r="R17" s="21"/>
      <c r="S17" s="21">
        <v>0</v>
      </c>
      <c r="T17" s="21">
        <v>0</v>
      </c>
      <c r="U17" s="21">
        <v>0</v>
      </c>
      <c r="V17" s="19"/>
      <c r="W17" s="19"/>
      <c r="X17" s="21">
        <v>0</v>
      </c>
      <c r="Y17" s="19"/>
      <c r="Z17" s="19"/>
      <c r="AA17" s="18">
        <v>45443</v>
      </c>
    </row>
    <row r="18" spans="1:27" hidden="1" x14ac:dyDescent="0.35">
      <c r="A18" s="16">
        <v>891380070</v>
      </c>
      <c r="B18" s="17" t="s">
        <v>131</v>
      </c>
      <c r="C18" s="16" t="s">
        <v>4</v>
      </c>
      <c r="D18" s="16" t="s">
        <v>20</v>
      </c>
      <c r="E18" s="16" t="s">
        <v>152</v>
      </c>
      <c r="F18" s="16" t="s">
        <v>272</v>
      </c>
      <c r="G18" s="18">
        <v>42076</v>
      </c>
      <c r="H18" s="18" t="e">
        <v>#N/A</v>
      </c>
      <c r="I18" s="21">
        <v>11100</v>
      </c>
      <c r="J18" s="19" t="s">
        <v>412</v>
      </c>
      <c r="K18" s="21" t="e">
        <v>#N/A</v>
      </c>
      <c r="L18" s="21" t="e">
        <v>#N/A</v>
      </c>
      <c r="M18" s="21"/>
      <c r="N18" s="21"/>
      <c r="O18" s="21">
        <v>0</v>
      </c>
      <c r="P18" s="21">
        <v>0</v>
      </c>
      <c r="Q18" s="21"/>
      <c r="R18" s="21"/>
      <c r="S18" s="21">
        <v>0</v>
      </c>
      <c r="T18" s="21">
        <v>0</v>
      </c>
      <c r="U18" s="21">
        <v>0</v>
      </c>
      <c r="V18" s="19"/>
      <c r="W18" s="19"/>
      <c r="X18" s="21">
        <v>0</v>
      </c>
      <c r="Y18" s="19"/>
      <c r="Z18" s="19"/>
      <c r="AA18" s="18">
        <v>45443</v>
      </c>
    </row>
    <row r="19" spans="1:27" hidden="1" x14ac:dyDescent="0.35">
      <c r="A19" s="16">
        <v>891380070</v>
      </c>
      <c r="B19" s="17" t="s">
        <v>131</v>
      </c>
      <c r="C19" s="16" t="s">
        <v>4</v>
      </c>
      <c r="D19" s="16" t="s">
        <v>21</v>
      </c>
      <c r="E19" s="16" t="s">
        <v>153</v>
      </c>
      <c r="F19" s="16" t="s">
        <v>273</v>
      </c>
      <c r="G19" s="18">
        <v>42076</v>
      </c>
      <c r="H19" s="18" t="e">
        <v>#N/A</v>
      </c>
      <c r="I19" s="21">
        <v>55556</v>
      </c>
      <c r="J19" s="19" t="s">
        <v>412</v>
      </c>
      <c r="K19" s="21" t="e">
        <v>#N/A</v>
      </c>
      <c r="L19" s="21" t="e">
        <v>#N/A</v>
      </c>
      <c r="M19" s="21"/>
      <c r="N19" s="21"/>
      <c r="O19" s="21">
        <v>0</v>
      </c>
      <c r="P19" s="21">
        <v>0</v>
      </c>
      <c r="Q19" s="21"/>
      <c r="R19" s="21"/>
      <c r="S19" s="21">
        <v>0</v>
      </c>
      <c r="T19" s="21">
        <v>0</v>
      </c>
      <c r="U19" s="21">
        <v>0</v>
      </c>
      <c r="V19" s="19"/>
      <c r="W19" s="19"/>
      <c r="X19" s="21">
        <v>0</v>
      </c>
      <c r="Y19" s="19"/>
      <c r="Z19" s="19"/>
      <c r="AA19" s="18">
        <v>45443</v>
      </c>
    </row>
    <row r="20" spans="1:27" hidden="1" x14ac:dyDescent="0.35">
      <c r="A20" s="16">
        <v>891380070</v>
      </c>
      <c r="B20" s="17" t="s">
        <v>131</v>
      </c>
      <c r="C20" s="16" t="s">
        <v>4</v>
      </c>
      <c r="D20" s="16" t="s">
        <v>22</v>
      </c>
      <c r="E20" s="16" t="s">
        <v>154</v>
      </c>
      <c r="F20" s="16" t="s">
        <v>274</v>
      </c>
      <c r="G20" s="18">
        <v>42076</v>
      </c>
      <c r="H20" s="18" t="e">
        <v>#N/A</v>
      </c>
      <c r="I20" s="21">
        <v>45038</v>
      </c>
      <c r="J20" s="19" t="s">
        <v>412</v>
      </c>
      <c r="K20" s="21" t="e">
        <v>#N/A</v>
      </c>
      <c r="L20" s="21" t="e">
        <v>#N/A</v>
      </c>
      <c r="M20" s="21"/>
      <c r="N20" s="21"/>
      <c r="O20" s="21">
        <v>0</v>
      </c>
      <c r="P20" s="21">
        <v>0</v>
      </c>
      <c r="Q20" s="21"/>
      <c r="R20" s="21"/>
      <c r="S20" s="21">
        <v>0</v>
      </c>
      <c r="T20" s="21">
        <v>0</v>
      </c>
      <c r="U20" s="21">
        <v>0</v>
      </c>
      <c r="V20" s="19"/>
      <c r="W20" s="19"/>
      <c r="X20" s="21">
        <v>0</v>
      </c>
      <c r="Y20" s="19"/>
      <c r="Z20" s="19"/>
      <c r="AA20" s="18">
        <v>45443</v>
      </c>
    </row>
    <row r="21" spans="1:27" hidden="1" x14ac:dyDescent="0.35">
      <c r="A21" s="16">
        <v>891380070</v>
      </c>
      <c r="B21" s="17" t="s">
        <v>131</v>
      </c>
      <c r="C21" s="16" t="s">
        <v>4</v>
      </c>
      <c r="D21" s="16" t="s">
        <v>23</v>
      </c>
      <c r="E21" s="16" t="s">
        <v>155</v>
      </c>
      <c r="F21" s="16" t="s">
        <v>275</v>
      </c>
      <c r="G21" s="18">
        <v>42076</v>
      </c>
      <c r="H21" s="18" t="e">
        <v>#N/A</v>
      </c>
      <c r="I21" s="21">
        <v>44442</v>
      </c>
      <c r="J21" s="19" t="s">
        <v>412</v>
      </c>
      <c r="K21" s="21" t="e">
        <v>#N/A</v>
      </c>
      <c r="L21" s="21" t="e">
        <v>#N/A</v>
      </c>
      <c r="M21" s="21"/>
      <c r="N21" s="21"/>
      <c r="O21" s="21">
        <v>0</v>
      </c>
      <c r="P21" s="21">
        <v>0</v>
      </c>
      <c r="Q21" s="21"/>
      <c r="R21" s="21"/>
      <c r="S21" s="21">
        <v>0</v>
      </c>
      <c r="T21" s="21">
        <v>0</v>
      </c>
      <c r="U21" s="21">
        <v>0</v>
      </c>
      <c r="V21" s="19"/>
      <c r="W21" s="19"/>
      <c r="X21" s="21">
        <v>0</v>
      </c>
      <c r="Y21" s="19"/>
      <c r="Z21" s="19"/>
      <c r="AA21" s="18">
        <v>45443</v>
      </c>
    </row>
    <row r="22" spans="1:27" hidden="1" x14ac:dyDescent="0.35">
      <c r="A22" s="16">
        <v>891380070</v>
      </c>
      <c r="B22" s="17" t="s">
        <v>131</v>
      </c>
      <c r="C22" s="16" t="s">
        <v>4</v>
      </c>
      <c r="D22" s="16" t="s">
        <v>24</v>
      </c>
      <c r="E22" s="16" t="s">
        <v>156</v>
      </c>
      <c r="F22" s="16" t="s">
        <v>276</v>
      </c>
      <c r="G22" s="18">
        <v>42076</v>
      </c>
      <c r="H22" s="18" t="e">
        <v>#N/A</v>
      </c>
      <c r="I22" s="21">
        <v>51575</v>
      </c>
      <c r="J22" s="19" t="s">
        <v>412</v>
      </c>
      <c r="K22" s="21" t="e">
        <v>#N/A</v>
      </c>
      <c r="L22" s="21" t="e">
        <v>#N/A</v>
      </c>
      <c r="M22" s="21"/>
      <c r="N22" s="21"/>
      <c r="O22" s="21">
        <v>0</v>
      </c>
      <c r="P22" s="21">
        <v>0</v>
      </c>
      <c r="Q22" s="21"/>
      <c r="R22" s="21"/>
      <c r="S22" s="21">
        <v>0</v>
      </c>
      <c r="T22" s="21">
        <v>0</v>
      </c>
      <c r="U22" s="21">
        <v>0</v>
      </c>
      <c r="V22" s="19"/>
      <c r="W22" s="19"/>
      <c r="X22" s="21">
        <v>0</v>
      </c>
      <c r="Y22" s="19"/>
      <c r="Z22" s="19"/>
      <c r="AA22" s="18">
        <v>45443</v>
      </c>
    </row>
    <row r="23" spans="1:27" hidden="1" x14ac:dyDescent="0.35">
      <c r="A23" s="16">
        <v>891380070</v>
      </c>
      <c r="B23" s="17" t="s">
        <v>131</v>
      </c>
      <c r="C23" s="16" t="s">
        <v>4</v>
      </c>
      <c r="D23" s="16" t="s">
        <v>25</v>
      </c>
      <c r="E23" s="16" t="s">
        <v>157</v>
      </c>
      <c r="F23" s="16" t="s">
        <v>277</v>
      </c>
      <c r="G23" s="18">
        <v>42230</v>
      </c>
      <c r="H23" s="18" t="e">
        <v>#N/A</v>
      </c>
      <c r="I23" s="21">
        <v>2648</v>
      </c>
      <c r="J23" s="19" t="s">
        <v>412</v>
      </c>
      <c r="K23" s="21" t="e">
        <v>#N/A</v>
      </c>
      <c r="L23" s="21" t="e">
        <v>#N/A</v>
      </c>
      <c r="M23" s="21"/>
      <c r="N23" s="21"/>
      <c r="O23" s="21">
        <v>0</v>
      </c>
      <c r="P23" s="21">
        <v>0</v>
      </c>
      <c r="Q23" s="21"/>
      <c r="R23" s="21"/>
      <c r="S23" s="21">
        <v>0</v>
      </c>
      <c r="T23" s="21">
        <v>0</v>
      </c>
      <c r="U23" s="21">
        <v>0</v>
      </c>
      <c r="V23" s="19"/>
      <c r="W23" s="19"/>
      <c r="X23" s="21">
        <v>0</v>
      </c>
      <c r="Y23" s="19"/>
      <c r="Z23" s="19"/>
      <c r="AA23" s="18">
        <v>45443</v>
      </c>
    </row>
    <row r="24" spans="1:27" hidden="1" x14ac:dyDescent="0.35">
      <c r="A24" s="16">
        <v>891380070</v>
      </c>
      <c r="B24" s="17" t="s">
        <v>131</v>
      </c>
      <c r="C24" s="16" t="s">
        <v>4</v>
      </c>
      <c r="D24" s="16" t="s">
        <v>26</v>
      </c>
      <c r="E24" s="16" t="s">
        <v>158</v>
      </c>
      <c r="F24" s="16" t="s">
        <v>278</v>
      </c>
      <c r="G24" s="18">
        <v>42248</v>
      </c>
      <c r="H24" s="18" t="e">
        <v>#N/A</v>
      </c>
      <c r="I24" s="21">
        <v>1225</v>
      </c>
      <c r="J24" s="19" t="s">
        <v>412</v>
      </c>
      <c r="K24" s="21" t="e">
        <v>#N/A</v>
      </c>
      <c r="L24" s="21" t="e">
        <v>#N/A</v>
      </c>
      <c r="M24" s="21"/>
      <c r="N24" s="21"/>
      <c r="O24" s="21">
        <v>0</v>
      </c>
      <c r="P24" s="21">
        <v>0</v>
      </c>
      <c r="Q24" s="21"/>
      <c r="R24" s="21"/>
      <c r="S24" s="21">
        <v>0</v>
      </c>
      <c r="T24" s="21">
        <v>0</v>
      </c>
      <c r="U24" s="21">
        <v>0</v>
      </c>
      <c r="V24" s="19"/>
      <c r="W24" s="19"/>
      <c r="X24" s="21">
        <v>0</v>
      </c>
      <c r="Y24" s="19"/>
      <c r="Z24" s="19"/>
      <c r="AA24" s="18">
        <v>45443</v>
      </c>
    </row>
    <row r="25" spans="1:27" hidden="1" x14ac:dyDescent="0.35">
      <c r="A25" s="16">
        <v>891380070</v>
      </c>
      <c r="B25" s="17" t="s">
        <v>131</v>
      </c>
      <c r="C25" s="16" t="s">
        <v>4</v>
      </c>
      <c r="D25" s="16" t="s">
        <v>27</v>
      </c>
      <c r="E25" s="16" t="s">
        <v>159</v>
      </c>
      <c r="F25" s="16" t="s">
        <v>279</v>
      </c>
      <c r="G25" s="18">
        <v>42248</v>
      </c>
      <c r="H25" s="18" t="e">
        <v>#N/A</v>
      </c>
      <c r="I25" s="21">
        <v>74483</v>
      </c>
      <c r="J25" s="19" t="s">
        <v>412</v>
      </c>
      <c r="K25" s="21" t="e">
        <v>#N/A</v>
      </c>
      <c r="L25" s="21" t="e">
        <v>#N/A</v>
      </c>
      <c r="M25" s="21"/>
      <c r="N25" s="21"/>
      <c r="O25" s="21">
        <v>0</v>
      </c>
      <c r="P25" s="21">
        <v>0</v>
      </c>
      <c r="Q25" s="21"/>
      <c r="R25" s="21"/>
      <c r="S25" s="21">
        <v>0</v>
      </c>
      <c r="T25" s="21">
        <v>0</v>
      </c>
      <c r="U25" s="21">
        <v>0</v>
      </c>
      <c r="V25" s="19"/>
      <c r="W25" s="19"/>
      <c r="X25" s="21">
        <v>0</v>
      </c>
      <c r="Y25" s="19"/>
      <c r="Z25" s="19"/>
      <c r="AA25" s="18">
        <v>45443</v>
      </c>
    </row>
    <row r="26" spans="1:27" hidden="1" x14ac:dyDescent="0.35">
      <c r="A26" s="16">
        <v>891380070</v>
      </c>
      <c r="B26" s="17" t="s">
        <v>131</v>
      </c>
      <c r="C26" s="16" t="s">
        <v>4</v>
      </c>
      <c r="D26" s="16" t="s">
        <v>28</v>
      </c>
      <c r="E26" s="16" t="s">
        <v>160</v>
      </c>
      <c r="F26" s="16" t="s">
        <v>280</v>
      </c>
      <c r="G26" s="18">
        <v>42291</v>
      </c>
      <c r="H26" s="18" t="e">
        <v>#N/A</v>
      </c>
      <c r="I26" s="21">
        <v>8931</v>
      </c>
      <c r="J26" s="19" t="s">
        <v>412</v>
      </c>
      <c r="K26" s="21" t="e">
        <v>#N/A</v>
      </c>
      <c r="L26" s="21" t="e">
        <v>#N/A</v>
      </c>
      <c r="M26" s="21"/>
      <c r="N26" s="21"/>
      <c r="O26" s="21">
        <v>0</v>
      </c>
      <c r="P26" s="21">
        <v>0</v>
      </c>
      <c r="Q26" s="21"/>
      <c r="R26" s="21"/>
      <c r="S26" s="21">
        <v>0</v>
      </c>
      <c r="T26" s="21">
        <v>0</v>
      </c>
      <c r="U26" s="21">
        <v>0</v>
      </c>
      <c r="V26" s="19"/>
      <c r="W26" s="19"/>
      <c r="X26" s="21">
        <v>0</v>
      </c>
      <c r="Y26" s="19"/>
      <c r="Z26" s="19"/>
      <c r="AA26" s="18">
        <v>45443</v>
      </c>
    </row>
    <row r="27" spans="1:27" hidden="1" x14ac:dyDescent="0.35">
      <c r="A27" s="16">
        <v>891380070</v>
      </c>
      <c r="B27" s="17" t="s">
        <v>131</v>
      </c>
      <c r="C27" s="16" t="s">
        <v>4</v>
      </c>
      <c r="D27" s="16" t="s">
        <v>29</v>
      </c>
      <c r="E27" s="16" t="s">
        <v>161</v>
      </c>
      <c r="F27" s="16" t="s">
        <v>281</v>
      </c>
      <c r="G27" s="18">
        <v>42291</v>
      </c>
      <c r="H27" s="18" t="e">
        <v>#N/A</v>
      </c>
      <c r="I27" s="21">
        <v>14896</v>
      </c>
      <c r="J27" s="19" t="s">
        <v>412</v>
      </c>
      <c r="K27" s="21" t="e">
        <v>#N/A</v>
      </c>
      <c r="L27" s="21" t="e">
        <v>#N/A</v>
      </c>
      <c r="M27" s="21"/>
      <c r="N27" s="21"/>
      <c r="O27" s="21">
        <v>0</v>
      </c>
      <c r="P27" s="21">
        <v>0</v>
      </c>
      <c r="Q27" s="21"/>
      <c r="R27" s="21"/>
      <c r="S27" s="21">
        <v>0</v>
      </c>
      <c r="T27" s="21">
        <v>0</v>
      </c>
      <c r="U27" s="21">
        <v>0</v>
      </c>
      <c r="V27" s="19"/>
      <c r="W27" s="19"/>
      <c r="X27" s="21">
        <v>0</v>
      </c>
      <c r="Y27" s="19"/>
      <c r="Z27" s="19"/>
      <c r="AA27" s="18">
        <v>45443</v>
      </c>
    </row>
    <row r="28" spans="1:27" hidden="1" x14ac:dyDescent="0.35">
      <c r="A28" s="16">
        <v>891380070</v>
      </c>
      <c r="B28" s="17" t="s">
        <v>131</v>
      </c>
      <c r="C28" s="16" t="s">
        <v>4</v>
      </c>
      <c r="D28" s="16" t="s">
        <v>30</v>
      </c>
      <c r="E28" s="16" t="s">
        <v>162</v>
      </c>
      <c r="F28" s="16" t="s">
        <v>282</v>
      </c>
      <c r="G28" s="18">
        <v>42291</v>
      </c>
      <c r="H28" s="18" t="e">
        <v>#N/A</v>
      </c>
      <c r="I28" s="21">
        <v>79942</v>
      </c>
      <c r="J28" s="19" t="s">
        <v>412</v>
      </c>
      <c r="K28" s="21" t="e">
        <v>#N/A</v>
      </c>
      <c r="L28" s="21" t="e">
        <v>#N/A</v>
      </c>
      <c r="M28" s="21"/>
      <c r="N28" s="21"/>
      <c r="O28" s="21">
        <v>0</v>
      </c>
      <c r="P28" s="21">
        <v>0</v>
      </c>
      <c r="Q28" s="21"/>
      <c r="R28" s="21"/>
      <c r="S28" s="21">
        <v>0</v>
      </c>
      <c r="T28" s="21">
        <v>0</v>
      </c>
      <c r="U28" s="21">
        <v>0</v>
      </c>
      <c r="V28" s="19"/>
      <c r="W28" s="19"/>
      <c r="X28" s="21">
        <v>0</v>
      </c>
      <c r="Y28" s="19"/>
      <c r="Z28" s="19"/>
      <c r="AA28" s="18">
        <v>45443</v>
      </c>
    </row>
    <row r="29" spans="1:27" hidden="1" x14ac:dyDescent="0.35">
      <c r="A29" s="16">
        <v>891380070</v>
      </c>
      <c r="B29" s="17" t="s">
        <v>131</v>
      </c>
      <c r="C29" s="16" t="s">
        <v>4</v>
      </c>
      <c r="D29" s="16" t="s">
        <v>31</v>
      </c>
      <c r="E29" s="16" t="s">
        <v>163</v>
      </c>
      <c r="F29" s="16" t="s">
        <v>283</v>
      </c>
      <c r="G29" s="18">
        <v>42291</v>
      </c>
      <c r="H29" s="18" t="e">
        <v>#N/A</v>
      </c>
      <c r="I29" s="21">
        <v>98364</v>
      </c>
      <c r="J29" s="19" t="s">
        <v>412</v>
      </c>
      <c r="K29" s="21" t="e">
        <v>#N/A</v>
      </c>
      <c r="L29" s="21" t="e">
        <v>#N/A</v>
      </c>
      <c r="M29" s="21"/>
      <c r="N29" s="21"/>
      <c r="O29" s="21">
        <v>0</v>
      </c>
      <c r="P29" s="21">
        <v>0</v>
      </c>
      <c r="Q29" s="21"/>
      <c r="R29" s="21"/>
      <c r="S29" s="21">
        <v>0</v>
      </c>
      <c r="T29" s="21">
        <v>0</v>
      </c>
      <c r="U29" s="21">
        <v>0</v>
      </c>
      <c r="V29" s="19"/>
      <c r="W29" s="19"/>
      <c r="X29" s="21">
        <v>0</v>
      </c>
      <c r="Y29" s="19"/>
      <c r="Z29" s="19"/>
      <c r="AA29" s="18">
        <v>45443</v>
      </c>
    </row>
    <row r="30" spans="1:27" hidden="1" x14ac:dyDescent="0.35">
      <c r="A30" s="16">
        <v>891380070</v>
      </c>
      <c r="B30" s="17" t="s">
        <v>131</v>
      </c>
      <c r="C30" s="16" t="s">
        <v>4</v>
      </c>
      <c r="D30" s="16" t="s">
        <v>32</v>
      </c>
      <c r="E30" s="16" t="s">
        <v>164</v>
      </c>
      <c r="F30" s="16" t="s">
        <v>284</v>
      </c>
      <c r="G30" s="18">
        <v>42291</v>
      </c>
      <c r="H30" s="18" t="e">
        <v>#N/A</v>
      </c>
      <c r="I30" s="21">
        <v>44710</v>
      </c>
      <c r="J30" s="19" t="s">
        <v>412</v>
      </c>
      <c r="K30" s="21" t="e">
        <v>#N/A</v>
      </c>
      <c r="L30" s="21" t="e">
        <v>#N/A</v>
      </c>
      <c r="M30" s="21"/>
      <c r="N30" s="21"/>
      <c r="O30" s="21">
        <v>0</v>
      </c>
      <c r="P30" s="21">
        <v>0</v>
      </c>
      <c r="Q30" s="21"/>
      <c r="R30" s="21"/>
      <c r="S30" s="21">
        <v>0</v>
      </c>
      <c r="T30" s="21">
        <v>0</v>
      </c>
      <c r="U30" s="21">
        <v>0</v>
      </c>
      <c r="V30" s="19"/>
      <c r="W30" s="19"/>
      <c r="X30" s="21">
        <v>0</v>
      </c>
      <c r="Y30" s="19"/>
      <c r="Z30" s="19"/>
      <c r="AA30" s="18">
        <v>45443</v>
      </c>
    </row>
    <row r="31" spans="1:27" hidden="1" x14ac:dyDescent="0.35">
      <c r="A31" s="16">
        <v>891380070</v>
      </c>
      <c r="B31" s="17" t="s">
        <v>131</v>
      </c>
      <c r="C31" s="16" t="s">
        <v>4</v>
      </c>
      <c r="D31" s="16" t="s">
        <v>33</v>
      </c>
      <c r="E31" s="16" t="s">
        <v>165</v>
      </c>
      <c r="F31" s="16" t="s">
        <v>285</v>
      </c>
      <c r="G31" s="18">
        <v>42291</v>
      </c>
      <c r="H31" s="18" t="e">
        <v>#N/A</v>
      </c>
      <c r="I31" s="21">
        <v>43344</v>
      </c>
      <c r="J31" s="19" t="s">
        <v>412</v>
      </c>
      <c r="K31" s="21" t="e">
        <v>#N/A</v>
      </c>
      <c r="L31" s="21" t="e">
        <v>#N/A</v>
      </c>
      <c r="M31" s="21"/>
      <c r="N31" s="21"/>
      <c r="O31" s="21">
        <v>0</v>
      </c>
      <c r="P31" s="21">
        <v>0</v>
      </c>
      <c r="Q31" s="21"/>
      <c r="R31" s="21"/>
      <c r="S31" s="21">
        <v>0</v>
      </c>
      <c r="T31" s="21">
        <v>0</v>
      </c>
      <c r="U31" s="21">
        <v>0</v>
      </c>
      <c r="V31" s="19"/>
      <c r="W31" s="19"/>
      <c r="X31" s="21">
        <v>0</v>
      </c>
      <c r="Y31" s="19"/>
      <c r="Z31" s="19"/>
      <c r="AA31" s="18">
        <v>45443</v>
      </c>
    </row>
    <row r="32" spans="1:27" hidden="1" x14ac:dyDescent="0.35">
      <c r="A32" s="16">
        <v>891380070</v>
      </c>
      <c r="B32" s="17" t="s">
        <v>131</v>
      </c>
      <c r="C32" s="16" t="s">
        <v>4</v>
      </c>
      <c r="D32" s="16" t="s">
        <v>34</v>
      </c>
      <c r="E32" s="16" t="s">
        <v>166</v>
      </c>
      <c r="F32" s="16" t="s">
        <v>286</v>
      </c>
      <c r="G32" s="18">
        <v>42320</v>
      </c>
      <c r="H32" s="18" t="e">
        <v>#N/A</v>
      </c>
      <c r="I32" s="21">
        <v>60220</v>
      </c>
      <c r="J32" s="19" t="s">
        <v>412</v>
      </c>
      <c r="K32" s="21" t="e">
        <v>#N/A</v>
      </c>
      <c r="L32" s="21" t="e">
        <v>#N/A</v>
      </c>
      <c r="M32" s="21"/>
      <c r="N32" s="21"/>
      <c r="O32" s="21">
        <v>0</v>
      </c>
      <c r="P32" s="21">
        <v>0</v>
      </c>
      <c r="Q32" s="21"/>
      <c r="R32" s="21"/>
      <c r="S32" s="21">
        <v>0</v>
      </c>
      <c r="T32" s="21">
        <v>0</v>
      </c>
      <c r="U32" s="21">
        <v>0</v>
      </c>
      <c r="V32" s="19"/>
      <c r="W32" s="19"/>
      <c r="X32" s="21">
        <v>0</v>
      </c>
      <c r="Y32" s="19"/>
      <c r="Z32" s="19"/>
      <c r="AA32" s="18">
        <v>45443</v>
      </c>
    </row>
    <row r="33" spans="1:27" hidden="1" x14ac:dyDescent="0.35">
      <c r="A33" s="16">
        <v>891380070</v>
      </c>
      <c r="B33" s="17" t="s">
        <v>131</v>
      </c>
      <c r="C33" s="16" t="s">
        <v>4</v>
      </c>
      <c r="D33" s="16" t="s">
        <v>35</v>
      </c>
      <c r="E33" s="16" t="s">
        <v>167</v>
      </c>
      <c r="F33" s="16" t="s">
        <v>287</v>
      </c>
      <c r="G33" s="18">
        <v>42320</v>
      </c>
      <c r="H33" s="18" t="e">
        <v>#N/A</v>
      </c>
      <c r="I33" s="21">
        <v>111700</v>
      </c>
      <c r="J33" s="19" t="s">
        <v>412</v>
      </c>
      <c r="K33" s="21" t="e">
        <v>#N/A</v>
      </c>
      <c r="L33" s="21" t="e">
        <v>#N/A</v>
      </c>
      <c r="M33" s="21"/>
      <c r="N33" s="21"/>
      <c r="O33" s="21">
        <v>0</v>
      </c>
      <c r="P33" s="21">
        <v>0</v>
      </c>
      <c r="Q33" s="21"/>
      <c r="R33" s="21"/>
      <c r="S33" s="21">
        <v>0</v>
      </c>
      <c r="T33" s="21">
        <v>0</v>
      </c>
      <c r="U33" s="21">
        <v>0</v>
      </c>
      <c r="V33" s="19"/>
      <c r="W33" s="19"/>
      <c r="X33" s="21">
        <v>0</v>
      </c>
      <c r="Y33" s="19"/>
      <c r="Z33" s="19"/>
      <c r="AA33" s="18">
        <v>45443</v>
      </c>
    </row>
    <row r="34" spans="1:27" hidden="1" x14ac:dyDescent="0.35">
      <c r="A34" s="16">
        <v>891380070</v>
      </c>
      <c r="B34" s="17" t="s">
        <v>131</v>
      </c>
      <c r="C34" s="16" t="s">
        <v>4</v>
      </c>
      <c r="D34" s="16" t="s">
        <v>36</v>
      </c>
      <c r="E34" s="16" t="s">
        <v>168</v>
      </c>
      <c r="F34" s="16" t="s">
        <v>288</v>
      </c>
      <c r="G34" s="18">
        <v>42320</v>
      </c>
      <c r="H34" s="18" t="e">
        <v>#N/A</v>
      </c>
      <c r="I34" s="21">
        <v>44664</v>
      </c>
      <c r="J34" s="19" t="s">
        <v>412</v>
      </c>
      <c r="K34" s="21" t="e">
        <v>#N/A</v>
      </c>
      <c r="L34" s="21" t="e">
        <v>#N/A</v>
      </c>
      <c r="M34" s="21"/>
      <c r="N34" s="21"/>
      <c r="O34" s="21">
        <v>0</v>
      </c>
      <c r="P34" s="21">
        <v>0</v>
      </c>
      <c r="Q34" s="21"/>
      <c r="R34" s="21"/>
      <c r="S34" s="21">
        <v>0</v>
      </c>
      <c r="T34" s="21">
        <v>0</v>
      </c>
      <c r="U34" s="21">
        <v>0</v>
      </c>
      <c r="V34" s="19"/>
      <c r="W34" s="19"/>
      <c r="X34" s="21">
        <v>0</v>
      </c>
      <c r="Y34" s="19"/>
      <c r="Z34" s="19"/>
      <c r="AA34" s="18">
        <v>45443</v>
      </c>
    </row>
    <row r="35" spans="1:27" hidden="1" x14ac:dyDescent="0.35">
      <c r="A35" s="16">
        <v>891380070</v>
      </c>
      <c r="B35" s="17" t="s">
        <v>131</v>
      </c>
      <c r="C35" s="16" t="s">
        <v>4</v>
      </c>
      <c r="D35" s="16" t="s">
        <v>37</v>
      </c>
      <c r="E35" s="16" t="s">
        <v>169</v>
      </c>
      <c r="F35" s="16" t="s">
        <v>289</v>
      </c>
      <c r="G35" s="18">
        <v>42320</v>
      </c>
      <c r="H35" s="18" t="e">
        <v>#N/A</v>
      </c>
      <c r="I35" s="21">
        <v>45790</v>
      </c>
      <c r="J35" s="19" t="s">
        <v>412</v>
      </c>
      <c r="K35" s="21" t="e">
        <v>#N/A</v>
      </c>
      <c r="L35" s="21" t="e">
        <v>#N/A</v>
      </c>
      <c r="M35" s="21"/>
      <c r="N35" s="21"/>
      <c r="O35" s="21">
        <v>0</v>
      </c>
      <c r="P35" s="21">
        <v>0</v>
      </c>
      <c r="Q35" s="21"/>
      <c r="R35" s="21"/>
      <c r="S35" s="21">
        <v>0</v>
      </c>
      <c r="T35" s="21">
        <v>0</v>
      </c>
      <c r="U35" s="21">
        <v>0</v>
      </c>
      <c r="V35" s="19"/>
      <c r="W35" s="19"/>
      <c r="X35" s="21">
        <v>0</v>
      </c>
      <c r="Y35" s="19"/>
      <c r="Z35" s="19"/>
      <c r="AA35" s="18">
        <v>45443</v>
      </c>
    </row>
    <row r="36" spans="1:27" hidden="1" x14ac:dyDescent="0.35">
      <c r="A36" s="16">
        <v>891380070</v>
      </c>
      <c r="B36" s="17" t="s">
        <v>131</v>
      </c>
      <c r="C36" s="16" t="s">
        <v>4</v>
      </c>
      <c r="D36" s="16" t="s">
        <v>38</v>
      </c>
      <c r="E36" s="16" t="s">
        <v>170</v>
      </c>
      <c r="F36" s="16" t="s">
        <v>290</v>
      </c>
      <c r="G36" s="18">
        <v>42320</v>
      </c>
      <c r="H36" s="18" t="e">
        <v>#N/A</v>
      </c>
      <c r="I36" s="21">
        <v>43598</v>
      </c>
      <c r="J36" s="19" t="s">
        <v>412</v>
      </c>
      <c r="K36" s="21" t="e">
        <v>#N/A</v>
      </c>
      <c r="L36" s="21" t="e">
        <v>#N/A</v>
      </c>
      <c r="M36" s="21"/>
      <c r="N36" s="21"/>
      <c r="O36" s="21">
        <v>0</v>
      </c>
      <c r="P36" s="21">
        <v>0</v>
      </c>
      <c r="Q36" s="21"/>
      <c r="R36" s="21"/>
      <c r="S36" s="21">
        <v>0</v>
      </c>
      <c r="T36" s="21">
        <v>0</v>
      </c>
      <c r="U36" s="21">
        <v>0</v>
      </c>
      <c r="V36" s="19"/>
      <c r="W36" s="19"/>
      <c r="X36" s="21">
        <v>0</v>
      </c>
      <c r="Y36" s="19"/>
      <c r="Z36" s="19"/>
      <c r="AA36" s="18">
        <v>45443</v>
      </c>
    </row>
    <row r="37" spans="1:27" hidden="1" x14ac:dyDescent="0.35">
      <c r="A37" s="16">
        <v>891380070</v>
      </c>
      <c r="B37" s="17" t="s">
        <v>131</v>
      </c>
      <c r="C37" s="16" t="s">
        <v>39</v>
      </c>
      <c r="D37" s="16" t="s">
        <v>40</v>
      </c>
      <c r="E37" s="16" t="s">
        <v>171</v>
      </c>
      <c r="F37" s="16" t="s">
        <v>291</v>
      </c>
      <c r="G37" s="18">
        <v>42199</v>
      </c>
      <c r="H37" s="18" t="e">
        <v>#N/A</v>
      </c>
      <c r="I37" s="21">
        <v>7400</v>
      </c>
      <c r="J37" s="19" t="s">
        <v>412</v>
      </c>
      <c r="K37" s="21" t="e">
        <v>#N/A</v>
      </c>
      <c r="L37" s="21" t="e">
        <v>#N/A</v>
      </c>
      <c r="M37" s="21"/>
      <c r="N37" s="21"/>
      <c r="O37" s="21">
        <v>0</v>
      </c>
      <c r="P37" s="21">
        <v>0</v>
      </c>
      <c r="Q37" s="21"/>
      <c r="R37" s="21"/>
      <c r="S37" s="21">
        <v>0</v>
      </c>
      <c r="T37" s="21">
        <v>0</v>
      </c>
      <c r="U37" s="21">
        <v>0</v>
      </c>
      <c r="V37" s="19"/>
      <c r="W37" s="19"/>
      <c r="X37" s="21">
        <v>0</v>
      </c>
      <c r="Y37" s="19"/>
      <c r="Z37" s="19"/>
      <c r="AA37" s="18">
        <v>45443</v>
      </c>
    </row>
    <row r="38" spans="1:27" hidden="1" x14ac:dyDescent="0.35">
      <c r="A38" s="16">
        <v>891380070</v>
      </c>
      <c r="B38" s="17" t="s">
        <v>131</v>
      </c>
      <c r="C38" s="16" t="s">
        <v>39</v>
      </c>
      <c r="D38" s="16" t="s">
        <v>41</v>
      </c>
      <c r="E38" s="16" t="s">
        <v>172</v>
      </c>
      <c r="F38" s="16" t="s">
        <v>292</v>
      </c>
      <c r="G38" s="18">
        <v>42199</v>
      </c>
      <c r="H38" s="18" t="e">
        <v>#N/A</v>
      </c>
      <c r="I38" s="21">
        <v>44518</v>
      </c>
      <c r="J38" s="19" t="s">
        <v>412</v>
      </c>
      <c r="K38" s="21" t="e">
        <v>#N/A</v>
      </c>
      <c r="L38" s="21" t="e">
        <v>#N/A</v>
      </c>
      <c r="M38" s="21"/>
      <c r="N38" s="21"/>
      <c r="O38" s="21">
        <v>0</v>
      </c>
      <c r="P38" s="21">
        <v>0</v>
      </c>
      <c r="Q38" s="21"/>
      <c r="R38" s="21"/>
      <c r="S38" s="21">
        <v>0</v>
      </c>
      <c r="T38" s="21">
        <v>0</v>
      </c>
      <c r="U38" s="21">
        <v>0</v>
      </c>
      <c r="V38" s="19"/>
      <c r="W38" s="19"/>
      <c r="X38" s="21">
        <v>0</v>
      </c>
      <c r="Y38" s="19"/>
      <c r="Z38" s="19"/>
      <c r="AA38" s="18">
        <v>45443</v>
      </c>
    </row>
    <row r="39" spans="1:27" hidden="1" x14ac:dyDescent="0.35">
      <c r="A39" s="16">
        <v>891380070</v>
      </c>
      <c r="B39" s="17" t="s">
        <v>131</v>
      </c>
      <c r="C39" s="16" t="s">
        <v>39</v>
      </c>
      <c r="D39" s="16" t="s">
        <v>42</v>
      </c>
      <c r="E39" s="16" t="s">
        <v>173</v>
      </c>
      <c r="F39" s="16" t="s">
        <v>293</v>
      </c>
      <c r="G39" s="18">
        <v>42199</v>
      </c>
      <c r="H39" s="18" t="e">
        <v>#N/A</v>
      </c>
      <c r="I39" s="21">
        <v>217371</v>
      </c>
      <c r="J39" s="19" t="s">
        <v>412</v>
      </c>
      <c r="K39" s="21" t="e">
        <v>#N/A</v>
      </c>
      <c r="L39" s="21" t="e">
        <v>#N/A</v>
      </c>
      <c r="M39" s="21"/>
      <c r="N39" s="21"/>
      <c r="O39" s="21">
        <v>0</v>
      </c>
      <c r="P39" s="21">
        <v>0</v>
      </c>
      <c r="Q39" s="21"/>
      <c r="R39" s="21"/>
      <c r="S39" s="21">
        <v>0</v>
      </c>
      <c r="T39" s="21">
        <v>0</v>
      </c>
      <c r="U39" s="21">
        <v>0</v>
      </c>
      <c r="V39" s="19"/>
      <c r="W39" s="19"/>
      <c r="X39" s="21">
        <v>0</v>
      </c>
      <c r="Y39" s="19"/>
      <c r="Z39" s="19"/>
      <c r="AA39" s="18">
        <v>45443</v>
      </c>
    </row>
    <row r="40" spans="1:27" hidden="1" x14ac:dyDescent="0.35">
      <c r="A40" s="16">
        <v>891380070</v>
      </c>
      <c r="B40" s="17" t="s">
        <v>131</v>
      </c>
      <c r="C40" s="16" t="s">
        <v>4</v>
      </c>
      <c r="D40" s="16" t="s">
        <v>43</v>
      </c>
      <c r="E40" s="16" t="s">
        <v>174</v>
      </c>
      <c r="F40" s="16" t="s">
        <v>294</v>
      </c>
      <c r="G40" s="18">
        <v>42802</v>
      </c>
      <c r="H40" s="18" t="e">
        <v>#N/A</v>
      </c>
      <c r="I40" s="21">
        <v>100</v>
      </c>
      <c r="J40" s="19" t="s">
        <v>412</v>
      </c>
      <c r="K40" s="21" t="e">
        <v>#N/A</v>
      </c>
      <c r="L40" s="21" t="e">
        <v>#N/A</v>
      </c>
      <c r="M40" s="21"/>
      <c r="N40" s="21"/>
      <c r="O40" s="21">
        <v>0</v>
      </c>
      <c r="P40" s="21">
        <v>0</v>
      </c>
      <c r="Q40" s="21"/>
      <c r="R40" s="21"/>
      <c r="S40" s="21">
        <v>0</v>
      </c>
      <c r="T40" s="21">
        <v>0</v>
      </c>
      <c r="U40" s="21">
        <v>0</v>
      </c>
      <c r="V40" s="19"/>
      <c r="W40" s="19"/>
      <c r="X40" s="21">
        <v>0</v>
      </c>
      <c r="Y40" s="19"/>
      <c r="Z40" s="19"/>
      <c r="AA40" s="18">
        <v>45443</v>
      </c>
    </row>
    <row r="41" spans="1:27" hidden="1" x14ac:dyDescent="0.35">
      <c r="A41" s="16">
        <v>891380070</v>
      </c>
      <c r="B41" s="17" t="s">
        <v>131</v>
      </c>
      <c r="C41" s="16" t="s">
        <v>4</v>
      </c>
      <c r="D41" s="16" t="s">
        <v>44</v>
      </c>
      <c r="E41" s="16" t="s">
        <v>175</v>
      </c>
      <c r="F41" s="16" t="s">
        <v>295</v>
      </c>
      <c r="G41" s="18">
        <v>42950</v>
      </c>
      <c r="H41" s="18" t="e">
        <v>#N/A</v>
      </c>
      <c r="I41" s="21">
        <v>91</v>
      </c>
      <c r="J41" s="19" t="s">
        <v>412</v>
      </c>
      <c r="K41" s="21" t="e">
        <v>#N/A</v>
      </c>
      <c r="L41" s="21" t="e">
        <v>#N/A</v>
      </c>
      <c r="M41" s="21"/>
      <c r="N41" s="21"/>
      <c r="O41" s="21">
        <v>0</v>
      </c>
      <c r="P41" s="21">
        <v>0</v>
      </c>
      <c r="Q41" s="21"/>
      <c r="R41" s="21"/>
      <c r="S41" s="21">
        <v>0</v>
      </c>
      <c r="T41" s="21">
        <v>0</v>
      </c>
      <c r="U41" s="21">
        <v>0</v>
      </c>
      <c r="V41" s="19"/>
      <c r="W41" s="19"/>
      <c r="X41" s="21">
        <v>0</v>
      </c>
      <c r="Y41" s="19"/>
      <c r="Z41" s="19"/>
      <c r="AA41" s="18">
        <v>45443</v>
      </c>
    </row>
    <row r="42" spans="1:27" hidden="1" x14ac:dyDescent="0.35">
      <c r="A42" s="16">
        <v>891380070</v>
      </c>
      <c r="B42" s="17" t="s">
        <v>131</v>
      </c>
      <c r="C42" s="16" t="s">
        <v>4</v>
      </c>
      <c r="D42" s="16" t="s">
        <v>45</v>
      </c>
      <c r="E42" s="16" t="s">
        <v>176</v>
      </c>
      <c r="F42" s="16" t="s">
        <v>296</v>
      </c>
      <c r="G42" s="18">
        <v>43343</v>
      </c>
      <c r="H42" s="18" t="e">
        <v>#N/A</v>
      </c>
      <c r="I42" s="21">
        <v>4700</v>
      </c>
      <c r="J42" s="19" t="s">
        <v>412</v>
      </c>
      <c r="K42" s="21" t="e">
        <v>#N/A</v>
      </c>
      <c r="L42" s="21" t="e">
        <v>#N/A</v>
      </c>
      <c r="M42" s="21"/>
      <c r="N42" s="21"/>
      <c r="O42" s="21">
        <v>0</v>
      </c>
      <c r="P42" s="21">
        <v>0</v>
      </c>
      <c r="Q42" s="21"/>
      <c r="R42" s="21"/>
      <c r="S42" s="21">
        <v>0</v>
      </c>
      <c r="T42" s="21">
        <v>0</v>
      </c>
      <c r="U42" s="21">
        <v>0</v>
      </c>
      <c r="V42" s="19"/>
      <c r="W42" s="19"/>
      <c r="X42" s="21">
        <v>0</v>
      </c>
      <c r="Y42" s="19"/>
      <c r="Z42" s="19"/>
      <c r="AA42" s="18">
        <v>45443</v>
      </c>
    </row>
    <row r="43" spans="1:27" hidden="1" x14ac:dyDescent="0.35">
      <c r="A43" s="16">
        <v>891380070</v>
      </c>
      <c r="B43" s="17" t="s">
        <v>131</v>
      </c>
      <c r="C43" s="16" t="s">
        <v>4</v>
      </c>
      <c r="D43" s="16" t="s">
        <v>46</v>
      </c>
      <c r="E43" s="16" t="s">
        <v>177</v>
      </c>
      <c r="F43" s="16" t="s">
        <v>297</v>
      </c>
      <c r="G43" s="18">
        <v>43900</v>
      </c>
      <c r="H43" s="18" t="e">
        <v>#N/A</v>
      </c>
      <c r="I43" s="21">
        <v>100</v>
      </c>
      <c r="J43" s="19" t="s">
        <v>412</v>
      </c>
      <c r="K43" s="21" t="e">
        <v>#N/A</v>
      </c>
      <c r="L43" s="21" t="e">
        <v>#N/A</v>
      </c>
      <c r="M43" s="21"/>
      <c r="N43" s="21"/>
      <c r="O43" s="21">
        <v>0</v>
      </c>
      <c r="P43" s="21">
        <v>0</v>
      </c>
      <c r="Q43" s="21"/>
      <c r="R43" s="21"/>
      <c r="S43" s="21">
        <v>0</v>
      </c>
      <c r="T43" s="21">
        <v>0</v>
      </c>
      <c r="U43" s="21">
        <v>0</v>
      </c>
      <c r="V43" s="19"/>
      <c r="W43" s="19"/>
      <c r="X43" s="21">
        <v>0</v>
      </c>
      <c r="Y43" s="19"/>
      <c r="Z43" s="19"/>
      <c r="AA43" s="18">
        <v>45443</v>
      </c>
    </row>
    <row r="44" spans="1:27" hidden="1" x14ac:dyDescent="0.35">
      <c r="A44" s="16">
        <v>891380070</v>
      </c>
      <c r="B44" s="17" t="s">
        <v>131</v>
      </c>
      <c r="C44" s="16" t="s">
        <v>4</v>
      </c>
      <c r="D44" s="16" t="s">
        <v>47</v>
      </c>
      <c r="E44" s="16" t="s">
        <v>178</v>
      </c>
      <c r="F44" s="16" t="s">
        <v>298</v>
      </c>
      <c r="G44" s="18">
        <v>43992</v>
      </c>
      <c r="H44" s="18" t="e">
        <v>#N/A</v>
      </c>
      <c r="I44" s="21">
        <v>87800</v>
      </c>
      <c r="J44" s="19" t="s">
        <v>412</v>
      </c>
      <c r="K44" s="21" t="e">
        <v>#N/A</v>
      </c>
      <c r="L44" s="21" t="e">
        <v>#N/A</v>
      </c>
      <c r="M44" s="21"/>
      <c r="N44" s="21"/>
      <c r="O44" s="21">
        <v>0</v>
      </c>
      <c r="P44" s="21">
        <v>0</v>
      </c>
      <c r="Q44" s="21"/>
      <c r="R44" s="21"/>
      <c r="S44" s="21">
        <v>0</v>
      </c>
      <c r="T44" s="21">
        <v>0</v>
      </c>
      <c r="U44" s="21">
        <v>0</v>
      </c>
      <c r="V44" s="19"/>
      <c r="W44" s="19"/>
      <c r="X44" s="21">
        <v>0</v>
      </c>
      <c r="Y44" s="19"/>
      <c r="Z44" s="19"/>
      <c r="AA44" s="18">
        <v>45443</v>
      </c>
    </row>
    <row r="45" spans="1:27" hidden="1" x14ac:dyDescent="0.35">
      <c r="A45" s="16">
        <v>891380070</v>
      </c>
      <c r="B45" s="17" t="s">
        <v>131</v>
      </c>
      <c r="C45" s="16" t="s">
        <v>4</v>
      </c>
      <c r="D45" s="16" t="s">
        <v>48</v>
      </c>
      <c r="E45" s="16" t="s">
        <v>179</v>
      </c>
      <c r="F45" s="16" t="s">
        <v>299</v>
      </c>
      <c r="G45" s="18">
        <v>44022</v>
      </c>
      <c r="H45" s="18" t="e">
        <v>#N/A</v>
      </c>
      <c r="I45" s="21">
        <v>97400</v>
      </c>
      <c r="J45" s="19" t="s">
        <v>412</v>
      </c>
      <c r="K45" s="21" t="e">
        <v>#N/A</v>
      </c>
      <c r="L45" s="21" t="e">
        <v>#N/A</v>
      </c>
      <c r="M45" s="21"/>
      <c r="N45" s="21"/>
      <c r="O45" s="21">
        <v>0</v>
      </c>
      <c r="P45" s="21">
        <v>0</v>
      </c>
      <c r="Q45" s="21"/>
      <c r="R45" s="21"/>
      <c r="S45" s="21">
        <v>0</v>
      </c>
      <c r="T45" s="21">
        <v>0</v>
      </c>
      <c r="U45" s="21">
        <v>0</v>
      </c>
      <c r="V45" s="19"/>
      <c r="W45" s="19"/>
      <c r="X45" s="21">
        <v>0</v>
      </c>
      <c r="Y45" s="19"/>
      <c r="Z45" s="19"/>
      <c r="AA45" s="18">
        <v>45443</v>
      </c>
    </row>
    <row r="46" spans="1:27" hidden="1" x14ac:dyDescent="0.35">
      <c r="A46" s="16">
        <v>891380070</v>
      </c>
      <c r="B46" s="17" t="s">
        <v>131</v>
      </c>
      <c r="C46" s="16" t="s">
        <v>4</v>
      </c>
      <c r="D46" s="16" t="s">
        <v>49</v>
      </c>
      <c r="E46" s="16" t="s">
        <v>180</v>
      </c>
      <c r="F46" s="16" t="s">
        <v>300</v>
      </c>
      <c r="G46" s="18">
        <v>44145</v>
      </c>
      <c r="H46" s="18" t="e">
        <v>#N/A</v>
      </c>
      <c r="I46" s="21">
        <v>57600</v>
      </c>
      <c r="J46" s="19" t="s">
        <v>412</v>
      </c>
      <c r="K46" s="21" t="e">
        <v>#N/A</v>
      </c>
      <c r="L46" s="21" t="e">
        <v>#N/A</v>
      </c>
      <c r="M46" s="21"/>
      <c r="N46" s="21"/>
      <c r="O46" s="21">
        <v>0</v>
      </c>
      <c r="P46" s="21">
        <v>0</v>
      </c>
      <c r="Q46" s="21"/>
      <c r="R46" s="21"/>
      <c r="S46" s="21">
        <v>0</v>
      </c>
      <c r="T46" s="21">
        <v>0</v>
      </c>
      <c r="U46" s="21">
        <v>0</v>
      </c>
      <c r="V46" s="19"/>
      <c r="W46" s="19"/>
      <c r="X46" s="21">
        <v>0</v>
      </c>
      <c r="Y46" s="19"/>
      <c r="Z46" s="19"/>
      <c r="AA46" s="18">
        <v>45443</v>
      </c>
    </row>
    <row r="47" spans="1:27" hidden="1" x14ac:dyDescent="0.35">
      <c r="A47" s="16">
        <v>891380070</v>
      </c>
      <c r="B47" s="17" t="s">
        <v>131</v>
      </c>
      <c r="C47" s="16" t="s">
        <v>4</v>
      </c>
      <c r="D47" s="16" t="s">
        <v>50</v>
      </c>
      <c r="E47" s="16" t="s">
        <v>181</v>
      </c>
      <c r="F47" s="16" t="s">
        <v>301</v>
      </c>
      <c r="G47" s="18">
        <v>44145</v>
      </c>
      <c r="H47" s="18" t="e">
        <v>#N/A</v>
      </c>
      <c r="I47" s="21">
        <v>35100</v>
      </c>
      <c r="J47" s="19" t="s">
        <v>412</v>
      </c>
      <c r="K47" s="21" t="e">
        <v>#N/A</v>
      </c>
      <c r="L47" s="21" t="e">
        <v>#N/A</v>
      </c>
      <c r="M47" s="21"/>
      <c r="N47" s="21"/>
      <c r="O47" s="21">
        <v>0</v>
      </c>
      <c r="P47" s="21">
        <v>0</v>
      </c>
      <c r="Q47" s="21"/>
      <c r="R47" s="21"/>
      <c r="S47" s="21">
        <v>0</v>
      </c>
      <c r="T47" s="21">
        <v>0</v>
      </c>
      <c r="U47" s="21">
        <v>0</v>
      </c>
      <c r="V47" s="19"/>
      <c r="W47" s="19"/>
      <c r="X47" s="21">
        <v>0</v>
      </c>
      <c r="Y47" s="19"/>
      <c r="Z47" s="19"/>
      <c r="AA47" s="18">
        <v>45443</v>
      </c>
    </row>
    <row r="48" spans="1:27" hidden="1" x14ac:dyDescent="0.35">
      <c r="A48" s="16">
        <v>891380070</v>
      </c>
      <c r="B48" s="17" t="s">
        <v>131</v>
      </c>
      <c r="C48" s="16" t="s">
        <v>4</v>
      </c>
      <c r="D48" s="16" t="s">
        <v>51</v>
      </c>
      <c r="E48" s="16" t="s">
        <v>182</v>
      </c>
      <c r="F48" s="16" t="s">
        <v>302</v>
      </c>
      <c r="G48" s="18">
        <v>44145</v>
      </c>
      <c r="H48" s="18" t="e">
        <v>#N/A</v>
      </c>
      <c r="I48" s="21">
        <v>177900</v>
      </c>
      <c r="J48" s="19" t="s">
        <v>412</v>
      </c>
      <c r="K48" s="21" t="e">
        <v>#N/A</v>
      </c>
      <c r="L48" s="21" t="e">
        <v>#N/A</v>
      </c>
      <c r="M48" s="21"/>
      <c r="N48" s="21"/>
      <c r="O48" s="21">
        <v>0</v>
      </c>
      <c r="P48" s="21">
        <v>0</v>
      </c>
      <c r="Q48" s="21"/>
      <c r="R48" s="21"/>
      <c r="S48" s="21">
        <v>0</v>
      </c>
      <c r="T48" s="21">
        <v>0</v>
      </c>
      <c r="U48" s="21">
        <v>0</v>
      </c>
      <c r="V48" s="19"/>
      <c r="W48" s="19"/>
      <c r="X48" s="21">
        <v>0</v>
      </c>
      <c r="Y48" s="19"/>
      <c r="Z48" s="19"/>
      <c r="AA48" s="18">
        <v>45443</v>
      </c>
    </row>
    <row r="49" spans="1:27" hidden="1" x14ac:dyDescent="0.35">
      <c r="A49" s="16">
        <v>891380070</v>
      </c>
      <c r="B49" s="17" t="s">
        <v>131</v>
      </c>
      <c r="C49" s="16" t="s">
        <v>4</v>
      </c>
      <c r="D49" s="16" t="s">
        <v>52</v>
      </c>
      <c r="E49" s="16" t="s">
        <v>183</v>
      </c>
      <c r="F49" s="16" t="s">
        <v>303</v>
      </c>
      <c r="G49" s="18">
        <v>44145</v>
      </c>
      <c r="H49" s="18" t="e">
        <v>#N/A</v>
      </c>
      <c r="I49" s="21">
        <v>135240</v>
      </c>
      <c r="J49" s="19" t="s">
        <v>412</v>
      </c>
      <c r="K49" s="21" t="e">
        <v>#N/A</v>
      </c>
      <c r="L49" s="21" t="e">
        <v>#N/A</v>
      </c>
      <c r="M49" s="21"/>
      <c r="N49" s="21"/>
      <c r="O49" s="21">
        <v>0</v>
      </c>
      <c r="P49" s="21">
        <v>0</v>
      </c>
      <c r="Q49" s="21"/>
      <c r="R49" s="21"/>
      <c r="S49" s="21">
        <v>0</v>
      </c>
      <c r="T49" s="21">
        <v>0</v>
      </c>
      <c r="U49" s="21">
        <v>0</v>
      </c>
      <c r="V49" s="19"/>
      <c r="W49" s="19"/>
      <c r="X49" s="21">
        <v>0</v>
      </c>
      <c r="Y49" s="19"/>
      <c r="Z49" s="19"/>
      <c r="AA49" s="18">
        <v>45443</v>
      </c>
    </row>
    <row r="50" spans="1:27" hidden="1" x14ac:dyDescent="0.35">
      <c r="A50" s="16">
        <v>891380070</v>
      </c>
      <c r="B50" s="17" t="s">
        <v>131</v>
      </c>
      <c r="C50" s="16" t="s">
        <v>4</v>
      </c>
      <c r="D50" s="16" t="s">
        <v>53</v>
      </c>
      <c r="E50" s="16" t="s">
        <v>184</v>
      </c>
      <c r="F50" s="16" t="s">
        <v>304</v>
      </c>
      <c r="G50" s="18">
        <v>44145</v>
      </c>
      <c r="H50" s="18" t="e">
        <v>#N/A</v>
      </c>
      <c r="I50" s="21">
        <v>57600</v>
      </c>
      <c r="J50" s="19" t="s">
        <v>412</v>
      </c>
      <c r="K50" s="21" t="e">
        <v>#N/A</v>
      </c>
      <c r="L50" s="21" t="e">
        <v>#N/A</v>
      </c>
      <c r="M50" s="21"/>
      <c r="N50" s="21"/>
      <c r="O50" s="21">
        <v>0</v>
      </c>
      <c r="P50" s="21">
        <v>0</v>
      </c>
      <c r="Q50" s="21"/>
      <c r="R50" s="21"/>
      <c r="S50" s="21">
        <v>0</v>
      </c>
      <c r="T50" s="21">
        <v>0</v>
      </c>
      <c r="U50" s="21">
        <v>0</v>
      </c>
      <c r="V50" s="19"/>
      <c r="W50" s="19"/>
      <c r="X50" s="21">
        <v>0</v>
      </c>
      <c r="Y50" s="19"/>
      <c r="Z50" s="19"/>
      <c r="AA50" s="18">
        <v>45443</v>
      </c>
    </row>
    <row r="51" spans="1:27" hidden="1" x14ac:dyDescent="0.35">
      <c r="A51" s="16">
        <v>891380070</v>
      </c>
      <c r="B51" s="17" t="s">
        <v>131</v>
      </c>
      <c r="C51" s="16" t="s">
        <v>4</v>
      </c>
      <c r="D51" s="16" t="s">
        <v>54</v>
      </c>
      <c r="E51" s="16" t="s">
        <v>185</v>
      </c>
      <c r="F51" s="16" t="s">
        <v>305</v>
      </c>
      <c r="G51" s="18">
        <v>44165</v>
      </c>
      <c r="H51" s="18" t="e">
        <v>#N/A</v>
      </c>
      <c r="I51" s="21">
        <v>100040</v>
      </c>
      <c r="J51" s="19" t="s">
        <v>412</v>
      </c>
      <c r="K51" s="21" t="e">
        <v>#N/A</v>
      </c>
      <c r="L51" s="21" t="e">
        <v>#N/A</v>
      </c>
      <c r="M51" s="21"/>
      <c r="N51" s="21"/>
      <c r="O51" s="21">
        <v>0</v>
      </c>
      <c r="P51" s="21">
        <v>0</v>
      </c>
      <c r="Q51" s="21"/>
      <c r="R51" s="21"/>
      <c r="S51" s="21">
        <v>0</v>
      </c>
      <c r="T51" s="21">
        <v>0</v>
      </c>
      <c r="U51" s="21">
        <v>0</v>
      </c>
      <c r="V51" s="19"/>
      <c r="W51" s="19"/>
      <c r="X51" s="21">
        <v>0</v>
      </c>
      <c r="Y51" s="19"/>
      <c r="Z51" s="19"/>
      <c r="AA51" s="18">
        <v>45443</v>
      </c>
    </row>
    <row r="52" spans="1:27" hidden="1" x14ac:dyDescent="0.35">
      <c r="A52" s="16">
        <v>891380070</v>
      </c>
      <c r="B52" s="17" t="s">
        <v>131</v>
      </c>
      <c r="C52" s="16" t="s">
        <v>4</v>
      </c>
      <c r="D52" s="16" t="s">
        <v>55</v>
      </c>
      <c r="E52" s="16" t="s">
        <v>186</v>
      </c>
      <c r="F52" s="16" t="s">
        <v>306</v>
      </c>
      <c r="G52" s="18">
        <v>44319</v>
      </c>
      <c r="H52" s="18" t="e">
        <v>#N/A</v>
      </c>
      <c r="I52" s="21">
        <v>114290</v>
      </c>
      <c r="J52" s="19" t="s">
        <v>412</v>
      </c>
      <c r="K52" s="21" t="e">
        <v>#N/A</v>
      </c>
      <c r="L52" s="21" t="e">
        <v>#N/A</v>
      </c>
      <c r="M52" s="21"/>
      <c r="N52" s="21"/>
      <c r="O52" s="21">
        <v>0</v>
      </c>
      <c r="P52" s="21">
        <v>0</v>
      </c>
      <c r="Q52" s="21"/>
      <c r="R52" s="21"/>
      <c r="S52" s="21">
        <v>0</v>
      </c>
      <c r="T52" s="21">
        <v>0</v>
      </c>
      <c r="U52" s="21">
        <v>0</v>
      </c>
      <c r="V52" s="19"/>
      <c r="W52" s="19"/>
      <c r="X52" s="21">
        <v>0</v>
      </c>
      <c r="Y52" s="19"/>
      <c r="Z52" s="19"/>
      <c r="AA52" s="18">
        <v>45443</v>
      </c>
    </row>
    <row r="53" spans="1:27" hidden="1" x14ac:dyDescent="0.35">
      <c r="A53" s="16">
        <v>891380070</v>
      </c>
      <c r="B53" s="17" t="s">
        <v>131</v>
      </c>
      <c r="C53" s="16" t="s">
        <v>4</v>
      </c>
      <c r="D53" s="16" t="s">
        <v>56</v>
      </c>
      <c r="E53" s="16" t="s">
        <v>187</v>
      </c>
      <c r="F53" s="16" t="s">
        <v>307</v>
      </c>
      <c r="G53" s="18">
        <v>44347</v>
      </c>
      <c r="H53" s="18">
        <v>44364</v>
      </c>
      <c r="I53" s="21">
        <v>21006</v>
      </c>
      <c r="J53" s="21" t="s">
        <v>384</v>
      </c>
      <c r="K53" s="21" t="s">
        <v>377</v>
      </c>
      <c r="L53" s="21" t="s">
        <v>384</v>
      </c>
      <c r="M53" s="21"/>
      <c r="N53" s="21"/>
      <c r="O53" s="21">
        <v>238000</v>
      </c>
      <c r="P53" s="21">
        <v>0</v>
      </c>
      <c r="Q53" s="21"/>
      <c r="R53" s="21"/>
      <c r="S53" s="21">
        <v>238000</v>
      </c>
      <c r="T53" s="21">
        <v>21006</v>
      </c>
      <c r="U53" s="21">
        <v>216994</v>
      </c>
      <c r="V53" s="19"/>
      <c r="W53" s="19"/>
      <c r="X53" s="21">
        <v>0</v>
      </c>
      <c r="Y53" s="19"/>
      <c r="Z53" s="19"/>
      <c r="AA53" s="18">
        <v>45443</v>
      </c>
    </row>
    <row r="54" spans="1:27" hidden="1" x14ac:dyDescent="0.35">
      <c r="A54" s="16">
        <v>891380070</v>
      </c>
      <c r="B54" s="17" t="s">
        <v>131</v>
      </c>
      <c r="C54" s="16" t="s">
        <v>4</v>
      </c>
      <c r="D54" s="16" t="s">
        <v>57</v>
      </c>
      <c r="E54" s="16" t="s">
        <v>188</v>
      </c>
      <c r="F54" s="16" t="s">
        <v>308</v>
      </c>
      <c r="G54" s="18">
        <v>44347</v>
      </c>
      <c r="H54" s="18">
        <v>45201.291666666664</v>
      </c>
      <c r="I54" s="21">
        <v>238000</v>
      </c>
      <c r="J54" s="21" t="s">
        <v>385</v>
      </c>
      <c r="K54" s="21" t="s">
        <v>376</v>
      </c>
      <c r="L54" s="21" t="s">
        <v>385</v>
      </c>
      <c r="M54" s="21"/>
      <c r="N54" s="21"/>
      <c r="O54" s="21">
        <v>238000</v>
      </c>
      <c r="P54" s="21">
        <v>238000</v>
      </c>
      <c r="Q54" s="21" t="s">
        <v>399</v>
      </c>
      <c r="R54" s="21" t="s">
        <v>401</v>
      </c>
      <c r="S54" s="21">
        <v>238000</v>
      </c>
      <c r="T54" s="21">
        <v>0</v>
      </c>
      <c r="U54" s="21">
        <v>0</v>
      </c>
      <c r="V54" s="19"/>
      <c r="W54" s="19"/>
      <c r="X54" s="21">
        <v>0</v>
      </c>
      <c r="Y54" s="19"/>
      <c r="Z54" s="19"/>
      <c r="AA54" s="18">
        <v>45443</v>
      </c>
    </row>
    <row r="55" spans="1:27" hidden="1" x14ac:dyDescent="0.35">
      <c r="A55" s="16">
        <v>891380070</v>
      </c>
      <c r="B55" s="17" t="s">
        <v>131</v>
      </c>
      <c r="C55" s="16" t="s">
        <v>4</v>
      </c>
      <c r="D55" s="16" t="s">
        <v>58</v>
      </c>
      <c r="E55" s="16" t="s">
        <v>189</v>
      </c>
      <c r="F55" s="16" t="s">
        <v>309</v>
      </c>
      <c r="G55" s="18">
        <v>44347</v>
      </c>
      <c r="H55" s="18">
        <v>44364</v>
      </c>
      <c r="I55" s="21">
        <v>21006</v>
      </c>
      <c r="J55" s="21" t="s">
        <v>384</v>
      </c>
      <c r="K55" s="21" t="s">
        <v>377</v>
      </c>
      <c r="L55" s="21" t="s">
        <v>384</v>
      </c>
      <c r="M55" s="21"/>
      <c r="N55" s="21"/>
      <c r="O55" s="21">
        <v>238000</v>
      </c>
      <c r="P55" s="21">
        <v>0</v>
      </c>
      <c r="Q55" s="21"/>
      <c r="R55" s="21"/>
      <c r="S55" s="21">
        <v>238000</v>
      </c>
      <c r="T55" s="21">
        <v>21006</v>
      </c>
      <c r="U55" s="21">
        <v>216994</v>
      </c>
      <c r="V55" s="19"/>
      <c r="W55" s="19"/>
      <c r="X55" s="21">
        <v>0</v>
      </c>
      <c r="Y55" s="19"/>
      <c r="Z55" s="19"/>
      <c r="AA55" s="18">
        <v>45443</v>
      </c>
    </row>
    <row r="56" spans="1:27" hidden="1" x14ac:dyDescent="0.35">
      <c r="A56" s="16">
        <v>891380070</v>
      </c>
      <c r="B56" s="17" t="s">
        <v>131</v>
      </c>
      <c r="C56" s="16" t="s">
        <v>4</v>
      </c>
      <c r="D56" s="16" t="s">
        <v>59</v>
      </c>
      <c r="E56" s="16" t="s">
        <v>190</v>
      </c>
      <c r="F56" s="16" t="s">
        <v>310</v>
      </c>
      <c r="G56" s="18">
        <v>44377</v>
      </c>
      <c r="H56" s="18">
        <v>45201.291666666664</v>
      </c>
      <c r="I56" s="21">
        <v>5500</v>
      </c>
      <c r="J56" s="19" t="s">
        <v>388</v>
      </c>
      <c r="K56" s="21" t="s">
        <v>377</v>
      </c>
      <c r="L56" s="21" t="s">
        <v>386</v>
      </c>
      <c r="M56" s="21"/>
      <c r="N56" s="21"/>
      <c r="O56" s="21">
        <v>5500</v>
      </c>
      <c r="P56" s="21">
        <v>0</v>
      </c>
      <c r="Q56" s="21"/>
      <c r="R56" s="21"/>
      <c r="S56" s="21">
        <v>5500</v>
      </c>
      <c r="T56" s="21">
        <v>0</v>
      </c>
      <c r="U56" s="21">
        <v>5500</v>
      </c>
      <c r="V56" s="19"/>
      <c r="W56" s="19"/>
      <c r="X56" s="21">
        <v>5500</v>
      </c>
      <c r="Y56" s="30">
        <v>2201520948</v>
      </c>
      <c r="Z56" s="18">
        <v>45469</v>
      </c>
      <c r="AA56" s="18">
        <v>45443</v>
      </c>
    </row>
    <row r="57" spans="1:27" hidden="1" x14ac:dyDescent="0.35">
      <c r="A57" s="16">
        <v>891380070</v>
      </c>
      <c r="B57" s="17" t="s">
        <v>131</v>
      </c>
      <c r="C57" s="16" t="s">
        <v>4</v>
      </c>
      <c r="D57" s="16" t="s">
        <v>60</v>
      </c>
      <c r="E57" s="16" t="s">
        <v>191</v>
      </c>
      <c r="F57" s="16" t="s">
        <v>311</v>
      </c>
      <c r="G57" s="18">
        <v>44377</v>
      </c>
      <c r="H57" s="18">
        <v>44429</v>
      </c>
      <c r="I57" s="21">
        <v>5500</v>
      </c>
      <c r="J57" s="21" t="s">
        <v>385</v>
      </c>
      <c r="K57" s="21" t="s">
        <v>376</v>
      </c>
      <c r="L57" s="21" t="s">
        <v>385</v>
      </c>
      <c r="M57" s="21"/>
      <c r="N57" s="21"/>
      <c r="O57" s="21">
        <v>5500</v>
      </c>
      <c r="P57" s="21">
        <v>5500</v>
      </c>
      <c r="Q57" s="21" t="s">
        <v>405</v>
      </c>
      <c r="R57" s="21" t="s">
        <v>406</v>
      </c>
      <c r="S57" s="21">
        <v>5500</v>
      </c>
      <c r="T57" s="21">
        <v>0</v>
      </c>
      <c r="U57" s="21">
        <v>0</v>
      </c>
      <c r="V57" s="19"/>
      <c r="W57" s="19"/>
      <c r="X57" s="21">
        <v>0</v>
      </c>
      <c r="Y57" s="19"/>
      <c r="Z57" s="19"/>
      <c r="AA57" s="18">
        <v>45443</v>
      </c>
    </row>
    <row r="58" spans="1:27" hidden="1" x14ac:dyDescent="0.35">
      <c r="A58" s="16">
        <v>891380070</v>
      </c>
      <c r="B58" s="17" t="s">
        <v>131</v>
      </c>
      <c r="C58" s="16" t="s">
        <v>4</v>
      </c>
      <c r="D58" s="16" t="s">
        <v>61</v>
      </c>
      <c r="E58" s="16" t="s">
        <v>192</v>
      </c>
      <c r="F58" s="16" t="s">
        <v>312</v>
      </c>
      <c r="G58" s="18">
        <v>44377</v>
      </c>
      <c r="H58" s="18" t="e">
        <v>#N/A</v>
      </c>
      <c r="I58" s="21">
        <v>109400</v>
      </c>
      <c r="J58" s="19" t="s">
        <v>412</v>
      </c>
      <c r="K58" s="21" t="e">
        <v>#N/A</v>
      </c>
      <c r="L58" s="21" t="e">
        <v>#N/A</v>
      </c>
      <c r="M58" s="21"/>
      <c r="N58" s="21"/>
      <c r="O58" s="21">
        <v>0</v>
      </c>
      <c r="P58" s="21">
        <v>0</v>
      </c>
      <c r="Q58" s="21"/>
      <c r="R58" s="21"/>
      <c r="S58" s="21">
        <v>0</v>
      </c>
      <c r="T58" s="21">
        <v>0</v>
      </c>
      <c r="U58" s="21">
        <v>0</v>
      </c>
      <c r="V58" s="19"/>
      <c r="W58" s="19"/>
      <c r="X58" s="21">
        <v>0</v>
      </c>
      <c r="Y58" s="19"/>
      <c r="Z58" s="19"/>
      <c r="AA58" s="18">
        <v>45443</v>
      </c>
    </row>
    <row r="59" spans="1:27" hidden="1" x14ac:dyDescent="0.35">
      <c r="A59" s="16">
        <v>891380070</v>
      </c>
      <c r="B59" s="17" t="s">
        <v>131</v>
      </c>
      <c r="C59" s="16" t="s">
        <v>4</v>
      </c>
      <c r="D59" s="16" t="s">
        <v>62</v>
      </c>
      <c r="E59" s="16" t="s">
        <v>193</v>
      </c>
      <c r="F59" s="16" t="s">
        <v>313</v>
      </c>
      <c r="G59" s="18">
        <v>44377</v>
      </c>
      <c r="H59" s="18" t="e">
        <v>#N/A</v>
      </c>
      <c r="I59" s="21">
        <v>72190</v>
      </c>
      <c r="J59" s="19" t="s">
        <v>412</v>
      </c>
      <c r="K59" s="21" t="e">
        <v>#N/A</v>
      </c>
      <c r="L59" s="21" t="e">
        <v>#N/A</v>
      </c>
      <c r="M59" s="21"/>
      <c r="N59" s="21"/>
      <c r="O59" s="21">
        <v>0</v>
      </c>
      <c r="P59" s="21">
        <v>0</v>
      </c>
      <c r="Q59" s="21"/>
      <c r="R59" s="21"/>
      <c r="S59" s="21">
        <v>0</v>
      </c>
      <c r="T59" s="21">
        <v>0</v>
      </c>
      <c r="U59" s="21">
        <v>0</v>
      </c>
      <c r="V59" s="19"/>
      <c r="W59" s="19"/>
      <c r="X59" s="21">
        <v>0</v>
      </c>
      <c r="Y59" s="19"/>
      <c r="Z59" s="19"/>
      <c r="AA59" s="18">
        <v>45443</v>
      </c>
    </row>
    <row r="60" spans="1:27" hidden="1" x14ac:dyDescent="0.35">
      <c r="A60" s="16">
        <v>891380070</v>
      </c>
      <c r="B60" s="17" t="s">
        <v>131</v>
      </c>
      <c r="C60" s="16" t="s">
        <v>4</v>
      </c>
      <c r="D60" s="16" t="s">
        <v>63</v>
      </c>
      <c r="E60" s="16" t="s">
        <v>194</v>
      </c>
      <c r="F60" s="16" t="s">
        <v>314</v>
      </c>
      <c r="G60" s="18">
        <v>44377</v>
      </c>
      <c r="H60" s="18" t="e">
        <v>#N/A</v>
      </c>
      <c r="I60" s="21">
        <v>59700</v>
      </c>
      <c r="J60" s="19" t="s">
        <v>412</v>
      </c>
      <c r="K60" s="21" t="e">
        <v>#N/A</v>
      </c>
      <c r="L60" s="21" t="e">
        <v>#N/A</v>
      </c>
      <c r="M60" s="21"/>
      <c r="N60" s="21"/>
      <c r="O60" s="21">
        <v>0</v>
      </c>
      <c r="P60" s="21">
        <v>0</v>
      </c>
      <c r="Q60" s="21"/>
      <c r="R60" s="21"/>
      <c r="S60" s="21">
        <v>0</v>
      </c>
      <c r="T60" s="21">
        <v>0</v>
      </c>
      <c r="U60" s="21">
        <v>0</v>
      </c>
      <c r="V60" s="19"/>
      <c r="W60" s="19"/>
      <c r="X60" s="21">
        <v>0</v>
      </c>
      <c r="Y60" s="19"/>
      <c r="Z60" s="19"/>
      <c r="AA60" s="18">
        <v>45443</v>
      </c>
    </row>
    <row r="61" spans="1:27" hidden="1" x14ac:dyDescent="0.35">
      <c r="A61" s="16">
        <v>891380070</v>
      </c>
      <c r="B61" s="17" t="s">
        <v>131</v>
      </c>
      <c r="C61" s="16" t="s">
        <v>4</v>
      </c>
      <c r="D61" s="16" t="s">
        <v>64</v>
      </c>
      <c r="E61" s="16" t="s">
        <v>195</v>
      </c>
      <c r="F61" s="16" t="s">
        <v>315</v>
      </c>
      <c r="G61" s="18">
        <v>44439</v>
      </c>
      <c r="H61" s="18">
        <v>45086</v>
      </c>
      <c r="I61" s="21">
        <v>5500</v>
      </c>
      <c r="J61" s="21" t="s">
        <v>385</v>
      </c>
      <c r="K61" s="21" t="s">
        <v>376</v>
      </c>
      <c r="L61" s="21" t="s">
        <v>385</v>
      </c>
      <c r="M61" s="21"/>
      <c r="N61" s="21"/>
      <c r="O61" s="21">
        <v>5500</v>
      </c>
      <c r="P61" s="21">
        <v>5500</v>
      </c>
      <c r="Q61" s="21" t="s">
        <v>407</v>
      </c>
      <c r="R61" s="21" t="s">
        <v>406</v>
      </c>
      <c r="S61" s="21">
        <v>5500</v>
      </c>
      <c r="T61" s="21">
        <v>0</v>
      </c>
      <c r="U61" s="21">
        <v>0</v>
      </c>
      <c r="V61" s="19"/>
      <c r="W61" s="19"/>
      <c r="X61" s="21">
        <v>0</v>
      </c>
      <c r="Y61" s="19"/>
      <c r="Z61" s="19"/>
      <c r="AA61" s="18">
        <v>45443</v>
      </c>
    </row>
    <row r="62" spans="1:27" hidden="1" x14ac:dyDescent="0.35">
      <c r="A62" s="16">
        <v>891380070</v>
      </c>
      <c r="B62" s="17" t="s">
        <v>131</v>
      </c>
      <c r="C62" s="16" t="s">
        <v>4</v>
      </c>
      <c r="D62" s="16" t="s">
        <v>65</v>
      </c>
      <c r="E62" s="16" t="s">
        <v>196</v>
      </c>
      <c r="F62" s="16" t="s">
        <v>316</v>
      </c>
      <c r="G62" s="18">
        <v>44439</v>
      </c>
      <c r="H62" s="18">
        <v>44450</v>
      </c>
      <c r="I62" s="21">
        <v>99400</v>
      </c>
      <c r="J62" s="21" t="s">
        <v>387</v>
      </c>
      <c r="K62" s="21" t="s">
        <v>377</v>
      </c>
      <c r="L62" s="21" t="s">
        <v>387</v>
      </c>
      <c r="M62" s="21" t="s">
        <v>397</v>
      </c>
      <c r="N62" s="21"/>
      <c r="O62" s="21">
        <v>99400</v>
      </c>
      <c r="P62" s="21">
        <v>0</v>
      </c>
      <c r="Q62" s="21"/>
      <c r="R62" s="21"/>
      <c r="S62" s="21">
        <v>99400</v>
      </c>
      <c r="T62" s="21">
        <v>18568</v>
      </c>
      <c r="U62" s="21">
        <v>80832</v>
      </c>
      <c r="V62" s="21">
        <v>80832</v>
      </c>
      <c r="W62" s="19">
        <v>1221859071</v>
      </c>
      <c r="X62" s="21">
        <v>0</v>
      </c>
      <c r="Y62" s="19"/>
      <c r="Z62" s="19"/>
      <c r="AA62" s="18">
        <v>45443</v>
      </c>
    </row>
    <row r="63" spans="1:27" hidden="1" x14ac:dyDescent="0.35">
      <c r="A63" s="16">
        <v>891380070</v>
      </c>
      <c r="B63" s="17" t="s">
        <v>131</v>
      </c>
      <c r="C63" s="16" t="s">
        <v>4</v>
      </c>
      <c r="D63" s="16" t="s">
        <v>66</v>
      </c>
      <c r="E63" s="16" t="s">
        <v>197</v>
      </c>
      <c r="F63" s="16" t="s">
        <v>317</v>
      </c>
      <c r="G63" s="18">
        <v>44439</v>
      </c>
      <c r="H63" s="18">
        <v>45086</v>
      </c>
      <c r="I63" s="21">
        <v>71880</v>
      </c>
      <c r="J63" s="21" t="s">
        <v>385</v>
      </c>
      <c r="K63" s="21" t="s">
        <v>376</v>
      </c>
      <c r="L63" s="21" t="s">
        <v>385</v>
      </c>
      <c r="M63" s="21"/>
      <c r="N63" s="21"/>
      <c r="O63" s="21">
        <v>71880</v>
      </c>
      <c r="P63" s="21">
        <v>71880</v>
      </c>
      <c r="Q63" s="21" t="s">
        <v>408</v>
      </c>
      <c r="R63" s="21" t="s">
        <v>406</v>
      </c>
      <c r="S63" s="21">
        <v>71880</v>
      </c>
      <c r="T63" s="21">
        <v>0</v>
      </c>
      <c r="U63" s="21">
        <v>0</v>
      </c>
      <c r="V63" s="19"/>
      <c r="W63" s="19"/>
      <c r="X63" s="21">
        <v>0</v>
      </c>
      <c r="Y63" s="19"/>
      <c r="Z63" s="19"/>
      <c r="AA63" s="18">
        <v>45443</v>
      </c>
    </row>
    <row r="64" spans="1:27" hidden="1" x14ac:dyDescent="0.35">
      <c r="A64" s="16">
        <v>891380070</v>
      </c>
      <c r="B64" s="17" t="s">
        <v>131</v>
      </c>
      <c r="C64" s="16" t="s">
        <v>4</v>
      </c>
      <c r="D64" s="16" t="s">
        <v>67</v>
      </c>
      <c r="E64" s="16" t="s">
        <v>198</v>
      </c>
      <c r="F64" s="16" t="s">
        <v>318</v>
      </c>
      <c r="G64" s="18">
        <v>44469</v>
      </c>
      <c r="H64" s="18">
        <v>45201.291666666664</v>
      </c>
      <c r="I64" s="21">
        <v>5500</v>
      </c>
      <c r="J64" s="19" t="s">
        <v>388</v>
      </c>
      <c r="K64" s="21" t="s">
        <v>377</v>
      </c>
      <c r="L64" s="21" t="s">
        <v>386</v>
      </c>
      <c r="M64" s="21"/>
      <c r="N64" s="21"/>
      <c r="O64" s="21">
        <v>5500</v>
      </c>
      <c r="P64" s="21">
        <v>0</v>
      </c>
      <c r="Q64" s="21"/>
      <c r="R64" s="21"/>
      <c r="S64" s="21">
        <v>5500</v>
      </c>
      <c r="T64" s="21">
        <v>0</v>
      </c>
      <c r="U64" s="21">
        <v>5500</v>
      </c>
      <c r="V64" s="19"/>
      <c r="W64" s="19"/>
      <c r="X64" s="21">
        <v>5500</v>
      </c>
      <c r="Y64" s="30">
        <v>2201520948</v>
      </c>
      <c r="Z64" s="18">
        <v>45469</v>
      </c>
      <c r="AA64" s="18">
        <v>45443</v>
      </c>
    </row>
    <row r="65" spans="1:27" hidden="1" x14ac:dyDescent="0.35">
      <c r="A65" s="16">
        <v>891380070</v>
      </c>
      <c r="B65" s="17" t="s">
        <v>131</v>
      </c>
      <c r="C65" s="16" t="s">
        <v>4</v>
      </c>
      <c r="D65" s="16" t="s">
        <v>68</v>
      </c>
      <c r="E65" s="16" t="s">
        <v>199</v>
      </c>
      <c r="F65" s="16" t="s">
        <v>319</v>
      </c>
      <c r="G65" s="18">
        <v>44469</v>
      </c>
      <c r="H65" s="18">
        <v>45201.291666666664</v>
      </c>
      <c r="I65" s="21">
        <v>5500</v>
      </c>
      <c r="J65" s="19" t="s">
        <v>388</v>
      </c>
      <c r="K65" s="21" t="s">
        <v>377</v>
      </c>
      <c r="L65" s="21" t="s">
        <v>386</v>
      </c>
      <c r="M65" s="21"/>
      <c r="N65" s="21"/>
      <c r="O65" s="21">
        <v>5500</v>
      </c>
      <c r="P65" s="21">
        <v>0</v>
      </c>
      <c r="Q65" s="21"/>
      <c r="R65" s="21"/>
      <c r="S65" s="21">
        <v>5500</v>
      </c>
      <c r="T65" s="21">
        <v>0</v>
      </c>
      <c r="U65" s="21">
        <v>5500</v>
      </c>
      <c r="V65" s="19"/>
      <c r="W65" s="19"/>
      <c r="X65" s="21">
        <v>5500</v>
      </c>
      <c r="Y65" s="30">
        <v>2201520948</v>
      </c>
      <c r="Z65" s="18">
        <v>45469</v>
      </c>
      <c r="AA65" s="18">
        <v>45443</v>
      </c>
    </row>
    <row r="66" spans="1:27" hidden="1" x14ac:dyDescent="0.35">
      <c r="A66" s="16">
        <v>891380070</v>
      </c>
      <c r="B66" s="17" t="s">
        <v>131</v>
      </c>
      <c r="C66" s="16" t="s">
        <v>4</v>
      </c>
      <c r="D66" s="16" t="s">
        <v>69</v>
      </c>
      <c r="E66" s="16" t="s">
        <v>200</v>
      </c>
      <c r="F66" s="16" t="s">
        <v>320</v>
      </c>
      <c r="G66" s="18">
        <v>44561</v>
      </c>
      <c r="H66" s="18">
        <v>44578</v>
      </c>
      <c r="I66" s="21">
        <v>59700</v>
      </c>
      <c r="J66" s="21" t="s">
        <v>385</v>
      </c>
      <c r="K66" s="21" t="s">
        <v>376</v>
      </c>
      <c r="L66" s="21" t="s">
        <v>385</v>
      </c>
      <c r="M66" s="21"/>
      <c r="N66" s="21"/>
      <c r="O66" s="21">
        <v>59700</v>
      </c>
      <c r="P66" s="21">
        <v>59700</v>
      </c>
      <c r="Q66" s="21" t="s">
        <v>409</v>
      </c>
      <c r="R66" s="21" t="s">
        <v>406</v>
      </c>
      <c r="S66" s="21">
        <v>59700</v>
      </c>
      <c r="T66" s="21">
        <v>0</v>
      </c>
      <c r="U66" s="21">
        <v>0</v>
      </c>
      <c r="V66" s="19"/>
      <c r="W66" s="19"/>
      <c r="X66" s="21">
        <v>0</v>
      </c>
      <c r="Y66" s="19"/>
      <c r="Z66" s="19"/>
      <c r="AA66" s="18">
        <v>45443</v>
      </c>
    </row>
    <row r="67" spans="1:27" hidden="1" x14ac:dyDescent="0.35">
      <c r="A67" s="16">
        <v>891380070</v>
      </c>
      <c r="B67" s="17" t="s">
        <v>131</v>
      </c>
      <c r="C67" s="16" t="s">
        <v>4</v>
      </c>
      <c r="D67" s="16" t="s">
        <v>70</v>
      </c>
      <c r="E67" s="16" t="s">
        <v>201</v>
      </c>
      <c r="F67" s="16" t="s">
        <v>321</v>
      </c>
      <c r="G67" s="18">
        <v>44926</v>
      </c>
      <c r="H67" s="18" t="e">
        <v>#N/A</v>
      </c>
      <c r="I67" s="21">
        <v>5500</v>
      </c>
      <c r="J67" s="19" t="s">
        <v>412</v>
      </c>
      <c r="K67" s="21" t="e">
        <v>#N/A</v>
      </c>
      <c r="L67" s="21" t="e">
        <v>#N/A</v>
      </c>
      <c r="M67" s="21"/>
      <c r="N67" s="21"/>
      <c r="O67" s="21">
        <v>0</v>
      </c>
      <c r="P67" s="21">
        <v>0</v>
      </c>
      <c r="Q67" s="21"/>
      <c r="R67" s="21"/>
      <c r="S67" s="21">
        <v>0</v>
      </c>
      <c r="T67" s="21">
        <v>0</v>
      </c>
      <c r="U67" s="21">
        <v>0</v>
      </c>
      <c r="V67" s="19"/>
      <c r="W67" s="19"/>
      <c r="X67" s="21">
        <v>0</v>
      </c>
      <c r="Y67" s="19"/>
      <c r="Z67" s="19"/>
      <c r="AA67" s="18">
        <v>45443</v>
      </c>
    </row>
    <row r="68" spans="1:27" hidden="1" x14ac:dyDescent="0.35">
      <c r="A68" s="16">
        <v>891380070</v>
      </c>
      <c r="B68" s="17" t="s">
        <v>131</v>
      </c>
      <c r="C68" s="16" t="s">
        <v>4</v>
      </c>
      <c r="D68" s="16" t="s">
        <v>71</v>
      </c>
      <c r="E68" s="16" t="s">
        <v>202</v>
      </c>
      <c r="F68" s="16" t="s">
        <v>322</v>
      </c>
      <c r="G68" s="18">
        <v>44926</v>
      </c>
      <c r="H68" s="18" t="e">
        <v>#N/A</v>
      </c>
      <c r="I68" s="21">
        <v>5500</v>
      </c>
      <c r="J68" s="19" t="s">
        <v>412</v>
      </c>
      <c r="K68" s="21" t="e">
        <v>#N/A</v>
      </c>
      <c r="L68" s="21" t="e">
        <v>#N/A</v>
      </c>
      <c r="M68" s="21"/>
      <c r="N68" s="21"/>
      <c r="O68" s="21">
        <v>0</v>
      </c>
      <c r="P68" s="21">
        <v>0</v>
      </c>
      <c r="Q68" s="21"/>
      <c r="R68" s="21"/>
      <c r="S68" s="21">
        <v>0</v>
      </c>
      <c r="T68" s="21">
        <v>0</v>
      </c>
      <c r="U68" s="21">
        <v>0</v>
      </c>
      <c r="V68" s="19"/>
      <c r="W68" s="19"/>
      <c r="X68" s="21">
        <v>0</v>
      </c>
      <c r="Y68" s="19"/>
      <c r="Z68" s="19"/>
      <c r="AA68" s="18">
        <v>45443</v>
      </c>
    </row>
    <row r="69" spans="1:27" hidden="1" x14ac:dyDescent="0.35">
      <c r="A69" s="16">
        <v>891380070</v>
      </c>
      <c r="B69" s="17" t="s">
        <v>131</v>
      </c>
      <c r="C69" s="16" t="s">
        <v>39</v>
      </c>
      <c r="D69" s="16" t="s">
        <v>72</v>
      </c>
      <c r="E69" s="16" t="s">
        <v>203</v>
      </c>
      <c r="F69" s="16" t="s">
        <v>323</v>
      </c>
      <c r="G69" s="18">
        <v>44377</v>
      </c>
      <c r="H69" s="18">
        <v>44435</v>
      </c>
      <c r="I69" s="21">
        <v>5500</v>
      </c>
      <c r="J69" s="21" t="s">
        <v>385</v>
      </c>
      <c r="K69" s="21" t="s">
        <v>376</v>
      </c>
      <c r="L69" s="21" t="s">
        <v>385</v>
      </c>
      <c r="M69" s="21"/>
      <c r="N69" s="21"/>
      <c r="O69" s="21">
        <v>5500</v>
      </c>
      <c r="P69" s="21">
        <v>5500</v>
      </c>
      <c r="Q69" s="21" t="s">
        <v>405</v>
      </c>
      <c r="R69" s="21" t="s">
        <v>406</v>
      </c>
      <c r="S69" s="21">
        <v>5500</v>
      </c>
      <c r="T69" s="21">
        <v>0</v>
      </c>
      <c r="U69" s="21">
        <v>0</v>
      </c>
      <c r="V69" s="19"/>
      <c r="W69" s="19"/>
      <c r="X69" s="21">
        <v>0</v>
      </c>
      <c r="Y69" s="19"/>
      <c r="Z69" s="19"/>
      <c r="AA69" s="18">
        <v>45443</v>
      </c>
    </row>
    <row r="70" spans="1:27" hidden="1" x14ac:dyDescent="0.35">
      <c r="A70" s="16">
        <v>891380070</v>
      </c>
      <c r="B70" s="17" t="s">
        <v>131</v>
      </c>
      <c r="C70" s="16" t="s">
        <v>39</v>
      </c>
      <c r="D70" s="16" t="s">
        <v>73</v>
      </c>
      <c r="E70" s="16" t="s">
        <v>204</v>
      </c>
      <c r="F70" s="16" t="s">
        <v>324</v>
      </c>
      <c r="G70" s="18">
        <v>44377</v>
      </c>
      <c r="H70" s="18">
        <v>44439</v>
      </c>
      <c r="I70" s="21">
        <v>62150</v>
      </c>
      <c r="J70" s="21" t="s">
        <v>388</v>
      </c>
      <c r="K70" s="21" t="s">
        <v>377</v>
      </c>
      <c r="L70" s="21" t="s">
        <v>388</v>
      </c>
      <c r="M70" s="21"/>
      <c r="N70" s="21"/>
      <c r="O70" s="21">
        <v>62150</v>
      </c>
      <c r="P70" s="21">
        <v>0</v>
      </c>
      <c r="Q70" s="21"/>
      <c r="R70" s="21"/>
      <c r="S70" s="21">
        <v>62150</v>
      </c>
      <c r="T70" s="21">
        <v>0</v>
      </c>
      <c r="U70" s="21">
        <v>62150</v>
      </c>
      <c r="V70" s="19"/>
      <c r="W70" s="19"/>
      <c r="X70" s="21">
        <v>62150</v>
      </c>
      <c r="Y70" s="19">
        <v>2201135939</v>
      </c>
      <c r="Z70" s="19" t="s">
        <v>404</v>
      </c>
      <c r="AA70" s="18">
        <v>45443</v>
      </c>
    </row>
    <row r="71" spans="1:27" x14ac:dyDescent="0.35">
      <c r="A71" s="16">
        <v>891380070</v>
      </c>
      <c r="B71" s="17" t="s">
        <v>131</v>
      </c>
      <c r="C71" s="16" t="s">
        <v>4</v>
      </c>
      <c r="D71" s="16" t="s">
        <v>74</v>
      </c>
      <c r="E71" s="16" t="s">
        <v>205</v>
      </c>
      <c r="F71" s="16" t="s">
        <v>325</v>
      </c>
      <c r="G71" s="18">
        <v>44592</v>
      </c>
      <c r="H71" s="18">
        <v>44613</v>
      </c>
      <c r="I71" s="21">
        <v>140030</v>
      </c>
      <c r="J71" s="21" t="s">
        <v>385</v>
      </c>
      <c r="K71" s="21" t="s">
        <v>376</v>
      </c>
      <c r="L71" s="21" t="s">
        <v>385</v>
      </c>
      <c r="M71" s="21"/>
      <c r="N71" s="21"/>
      <c r="O71" s="21">
        <v>140030</v>
      </c>
      <c r="P71" s="21">
        <v>140030</v>
      </c>
      <c r="Q71" s="21" t="s">
        <v>399</v>
      </c>
      <c r="R71" s="21" t="s">
        <v>400</v>
      </c>
      <c r="S71" s="21">
        <v>140030</v>
      </c>
      <c r="T71" s="21">
        <v>0</v>
      </c>
      <c r="U71" s="21">
        <v>0</v>
      </c>
      <c r="V71" s="19"/>
      <c r="W71" s="19"/>
      <c r="X71" s="21">
        <v>0</v>
      </c>
      <c r="Y71" s="19"/>
      <c r="Z71" s="19"/>
      <c r="AA71" s="18">
        <v>45443</v>
      </c>
    </row>
    <row r="72" spans="1:27" hidden="1" x14ac:dyDescent="0.35">
      <c r="A72" s="16">
        <v>891380070</v>
      </c>
      <c r="B72" s="17" t="s">
        <v>131</v>
      </c>
      <c r="C72" s="16" t="s">
        <v>4</v>
      </c>
      <c r="D72" s="16" t="s">
        <v>75</v>
      </c>
      <c r="E72" s="16" t="s">
        <v>206</v>
      </c>
      <c r="F72" s="16" t="s">
        <v>326</v>
      </c>
      <c r="G72" s="18">
        <v>44620</v>
      </c>
      <c r="H72" s="18" t="e">
        <v>#N/A</v>
      </c>
      <c r="I72" s="21">
        <v>67040</v>
      </c>
      <c r="J72" s="19" t="s">
        <v>412</v>
      </c>
      <c r="K72" s="21" t="e">
        <v>#N/A</v>
      </c>
      <c r="L72" s="21" t="e">
        <v>#N/A</v>
      </c>
      <c r="M72" s="21"/>
      <c r="N72" s="21"/>
      <c r="O72" s="21">
        <v>0</v>
      </c>
      <c r="P72" s="21">
        <v>0</v>
      </c>
      <c r="Q72" s="21"/>
      <c r="R72" s="21"/>
      <c r="S72" s="21">
        <v>0</v>
      </c>
      <c r="T72" s="21">
        <v>0</v>
      </c>
      <c r="U72" s="21">
        <v>0</v>
      </c>
      <c r="V72" s="19"/>
      <c r="W72" s="19"/>
      <c r="X72" s="21">
        <v>0</v>
      </c>
      <c r="Y72" s="19"/>
      <c r="Z72" s="19"/>
      <c r="AA72" s="18">
        <v>45443</v>
      </c>
    </row>
    <row r="73" spans="1:27" x14ac:dyDescent="0.35">
      <c r="A73" s="16">
        <v>891380070</v>
      </c>
      <c r="B73" s="17" t="s">
        <v>131</v>
      </c>
      <c r="C73" s="16" t="s">
        <v>4</v>
      </c>
      <c r="D73" s="16" t="s">
        <v>76</v>
      </c>
      <c r="E73" s="16" t="s">
        <v>207</v>
      </c>
      <c r="F73" s="16" t="s">
        <v>327</v>
      </c>
      <c r="G73" s="18">
        <v>44773</v>
      </c>
      <c r="H73" s="18">
        <v>44819</v>
      </c>
      <c r="I73" s="21">
        <v>10500</v>
      </c>
      <c r="J73" s="21" t="s">
        <v>385</v>
      </c>
      <c r="K73" s="21" t="s">
        <v>376</v>
      </c>
      <c r="L73" s="21" t="s">
        <v>385</v>
      </c>
      <c r="M73" s="21"/>
      <c r="N73" s="21"/>
      <c r="O73" s="21">
        <v>10500</v>
      </c>
      <c r="P73" s="21">
        <v>10500</v>
      </c>
      <c r="Q73" s="21" t="s">
        <v>399</v>
      </c>
      <c r="R73" s="21" t="s">
        <v>400</v>
      </c>
      <c r="S73" s="21">
        <v>10500</v>
      </c>
      <c r="T73" s="21">
        <v>0</v>
      </c>
      <c r="U73" s="21">
        <v>0</v>
      </c>
      <c r="V73" s="19"/>
      <c r="W73" s="19"/>
      <c r="X73" s="21">
        <v>0</v>
      </c>
      <c r="Y73" s="19"/>
      <c r="Z73" s="19"/>
      <c r="AA73" s="18">
        <v>45443</v>
      </c>
    </row>
    <row r="74" spans="1:27" hidden="1" x14ac:dyDescent="0.35">
      <c r="A74" s="16">
        <v>891380070</v>
      </c>
      <c r="B74" s="17" t="s">
        <v>131</v>
      </c>
      <c r="C74" s="16" t="s">
        <v>4</v>
      </c>
      <c r="D74" s="16" t="s">
        <v>77</v>
      </c>
      <c r="E74" s="16" t="s">
        <v>208</v>
      </c>
      <c r="F74" s="16" t="s">
        <v>328</v>
      </c>
      <c r="G74" s="18">
        <v>44804</v>
      </c>
      <c r="H74" s="18">
        <v>45201.291666666664</v>
      </c>
      <c r="I74" s="21">
        <v>10500</v>
      </c>
      <c r="J74" s="19" t="s">
        <v>388</v>
      </c>
      <c r="K74" s="21" t="s">
        <v>377</v>
      </c>
      <c r="L74" s="21" t="s">
        <v>386</v>
      </c>
      <c r="M74" s="21"/>
      <c r="N74" s="21"/>
      <c r="O74" s="21">
        <v>10500</v>
      </c>
      <c r="P74" s="21">
        <v>0</v>
      </c>
      <c r="Q74" s="21"/>
      <c r="R74" s="21"/>
      <c r="S74" s="21">
        <v>10500</v>
      </c>
      <c r="T74" s="21">
        <v>0</v>
      </c>
      <c r="U74" s="21">
        <v>10500</v>
      </c>
      <c r="V74" s="19"/>
      <c r="W74" s="19"/>
      <c r="X74" s="21">
        <v>10500</v>
      </c>
      <c r="Y74" s="30">
        <v>2201520948</v>
      </c>
      <c r="Z74" s="18">
        <v>45469</v>
      </c>
      <c r="AA74" s="18">
        <v>45443</v>
      </c>
    </row>
    <row r="75" spans="1:27" hidden="1" x14ac:dyDescent="0.35">
      <c r="A75" s="16">
        <v>891380070</v>
      </c>
      <c r="B75" s="17" t="s">
        <v>131</v>
      </c>
      <c r="C75" s="16" t="s">
        <v>4</v>
      </c>
      <c r="D75" s="16" t="s">
        <v>78</v>
      </c>
      <c r="E75" s="16" t="s">
        <v>209</v>
      </c>
      <c r="F75" s="16" t="s">
        <v>329</v>
      </c>
      <c r="G75" s="18">
        <v>44804</v>
      </c>
      <c r="H75" s="18">
        <v>45201.291666666664</v>
      </c>
      <c r="I75" s="21">
        <v>21000</v>
      </c>
      <c r="J75" s="19" t="s">
        <v>388</v>
      </c>
      <c r="K75" s="21" t="s">
        <v>377</v>
      </c>
      <c r="L75" s="21" t="s">
        <v>386</v>
      </c>
      <c r="M75" s="21"/>
      <c r="N75" s="21"/>
      <c r="O75" s="21">
        <v>21000</v>
      </c>
      <c r="P75" s="21">
        <v>0</v>
      </c>
      <c r="Q75" s="21"/>
      <c r="R75" s="21"/>
      <c r="S75" s="21">
        <v>21000</v>
      </c>
      <c r="T75" s="21">
        <v>0</v>
      </c>
      <c r="U75" s="21">
        <v>21000</v>
      </c>
      <c r="V75" s="19"/>
      <c r="W75" s="19"/>
      <c r="X75" s="21">
        <v>21000</v>
      </c>
      <c r="Y75" s="30">
        <v>2201520948</v>
      </c>
      <c r="Z75" s="18">
        <v>45469</v>
      </c>
      <c r="AA75" s="18">
        <v>45443</v>
      </c>
    </row>
    <row r="76" spans="1:27" hidden="1" x14ac:dyDescent="0.35">
      <c r="A76" s="16">
        <v>891380070</v>
      </c>
      <c r="B76" s="17" t="s">
        <v>131</v>
      </c>
      <c r="C76" s="16" t="s">
        <v>4</v>
      </c>
      <c r="D76" s="16" t="s">
        <v>79</v>
      </c>
      <c r="E76" s="16" t="s">
        <v>210</v>
      </c>
      <c r="F76" s="16" t="s">
        <v>330</v>
      </c>
      <c r="G76" s="18">
        <v>44834</v>
      </c>
      <c r="H76" s="18">
        <v>45201.291666666664</v>
      </c>
      <c r="I76" s="21">
        <v>10500</v>
      </c>
      <c r="J76" s="19" t="s">
        <v>388</v>
      </c>
      <c r="K76" s="21" t="s">
        <v>377</v>
      </c>
      <c r="L76" s="21" t="s">
        <v>386</v>
      </c>
      <c r="M76" s="21"/>
      <c r="N76" s="21"/>
      <c r="O76" s="21">
        <v>10500</v>
      </c>
      <c r="P76" s="21">
        <v>0</v>
      </c>
      <c r="Q76" s="21"/>
      <c r="R76" s="21"/>
      <c r="S76" s="21">
        <v>10500</v>
      </c>
      <c r="T76" s="21">
        <v>0</v>
      </c>
      <c r="U76" s="21">
        <v>10500</v>
      </c>
      <c r="V76" s="19"/>
      <c r="W76" s="19"/>
      <c r="X76" s="21">
        <v>10500</v>
      </c>
      <c r="Y76" s="30">
        <v>2201520948</v>
      </c>
      <c r="Z76" s="18">
        <v>45469</v>
      </c>
      <c r="AA76" s="18">
        <v>45443</v>
      </c>
    </row>
    <row r="77" spans="1:27" hidden="1" x14ac:dyDescent="0.35">
      <c r="A77" s="16">
        <v>891380070</v>
      </c>
      <c r="B77" s="17" t="s">
        <v>131</v>
      </c>
      <c r="C77" s="16" t="s">
        <v>4</v>
      </c>
      <c r="D77" s="16" t="s">
        <v>80</v>
      </c>
      <c r="E77" s="16" t="s">
        <v>211</v>
      </c>
      <c r="F77" s="16" t="s">
        <v>331</v>
      </c>
      <c r="G77" s="18">
        <v>44834</v>
      </c>
      <c r="H77" s="18">
        <v>45201.291666666664</v>
      </c>
      <c r="I77" s="21">
        <v>10500</v>
      </c>
      <c r="J77" s="19" t="s">
        <v>388</v>
      </c>
      <c r="K77" s="21" t="s">
        <v>377</v>
      </c>
      <c r="L77" s="21" t="s">
        <v>386</v>
      </c>
      <c r="M77" s="21"/>
      <c r="N77" s="21"/>
      <c r="O77" s="21">
        <v>10500</v>
      </c>
      <c r="P77" s="21">
        <v>0</v>
      </c>
      <c r="Q77" s="21"/>
      <c r="R77" s="21"/>
      <c r="S77" s="21">
        <v>10500</v>
      </c>
      <c r="T77" s="21">
        <v>0</v>
      </c>
      <c r="U77" s="21">
        <v>10500</v>
      </c>
      <c r="V77" s="19"/>
      <c r="W77" s="19"/>
      <c r="X77" s="21">
        <v>10500</v>
      </c>
      <c r="Y77" s="30">
        <v>2201520948</v>
      </c>
      <c r="Z77" s="18">
        <v>45469</v>
      </c>
      <c r="AA77" s="18">
        <v>45443</v>
      </c>
    </row>
    <row r="78" spans="1:27" hidden="1" x14ac:dyDescent="0.35">
      <c r="A78" s="16">
        <v>891380070</v>
      </c>
      <c r="B78" s="17" t="s">
        <v>131</v>
      </c>
      <c r="C78" s="16" t="s">
        <v>4</v>
      </c>
      <c r="D78" s="16" t="s">
        <v>81</v>
      </c>
      <c r="E78" s="16" t="s">
        <v>212</v>
      </c>
      <c r="F78" s="16" t="s">
        <v>332</v>
      </c>
      <c r="G78" s="18">
        <v>44834</v>
      </c>
      <c r="H78" s="18">
        <v>45201.291666666664</v>
      </c>
      <c r="I78" s="21">
        <v>10500</v>
      </c>
      <c r="J78" s="19" t="s">
        <v>388</v>
      </c>
      <c r="K78" s="21" t="s">
        <v>377</v>
      </c>
      <c r="L78" s="21" t="s">
        <v>386</v>
      </c>
      <c r="M78" s="21"/>
      <c r="N78" s="21"/>
      <c r="O78" s="21">
        <v>10500</v>
      </c>
      <c r="P78" s="21">
        <v>0</v>
      </c>
      <c r="Q78" s="21"/>
      <c r="R78" s="21"/>
      <c r="S78" s="21">
        <v>10500</v>
      </c>
      <c r="T78" s="21">
        <v>0</v>
      </c>
      <c r="U78" s="21">
        <v>10500</v>
      </c>
      <c r="V78" s="19"/>
      <c r="W78" s="19"/>
      <c r="X78" s="21">
        <v>10500</v>
      </c>
      <c r="Y78" s="30">
        <v>2201520948</v>
      </c>
      <c r="Z78" s="18">
        <v>45469</v>
      </c>
      <c r="AA78" s="18">
        <v>45443</v>
      </c>
    </row>
    <row r="79" spans="1:27" hidden="1" x14ac:dyDescent="0.35">
      <c r="A79" s="16">
        <v>891380070</v>
      </c>
      <c r="B79" s="17" t="s">
        <v>131</v>
      </c>
      <c r="C79" s="16" t="s">
        <v>4</v>
      </c>
      <c r="D79" s="16" t="s">
        <v>82</v>
      </c>
      <c r="E79" s="16" t="s">
        <v>213</v>
      </c>
      <c r="F79" s="16" t="s">
        <v>333</v>
      </c>
      <c r="G79" s="18">
        <v>44865</v>
      </c>
      <c r="H79" s="18">
        <v>45201.291666666664</v>
      </c>
      <c r="I79" s="21">
        <v>7500</v>
      </c>
      <c r="J79" s="19" t="s">
        <v>388</v>
      </c>
      <c r="K79" s="21" t="s">
        <v>377</v>
      </c>
      <c r="L79" s="21" t="s">
        <v>386</v>
      </c>
      <c r="M79" s="21"/>
      <c r="N79" s="21"/>
      <c r="O79" s="21">
        <v>7500</v>
      </c>
      <c r="P79" s="21">
        <v>0</v>
      </c>
      <c r="Q79" s="21"/>
      <c r="R79" s="21"/>
      <c r="S79" s="21">
        <v>7500</v>
      </c>
      <c r="T79" s="21">
        <v>0</v>
      </c>
      <c r="U79" s="21">
        <v>7500</v>
      </c>
      <c r="V79" s="19"/>
      <c r="W79" s="19"/>
      <c r="X79" s="21">
        <v>7500</v>
      </c>
      <c r="Y79" s="30">
        <v>2201520948</v>
      </c>
      <c r="Z79" s="18">
        <v>45469</v>
      </c>
      <c r="AA79" s="18">
        <v>45443</v>
      </c>
    </row>
    <row r="80" spans="1:27" hidden="1" x14ac:dyDescent="0.35">
      <c r="A80" s="16">
        <v>891380070</v>
      </c>
      <c r="B80" s="17" t="s">
        <v>131</v>
      </c>
      <c r="C80" s="16" t="s">
        <v>39</v>
      </c>
      <c r="D80" s="16" t="s">
        <v>83</v>
      </c>
      <c r="E80" s="16" t="s">
        <v>214</v>
      </c>
      <c r="F80" s="16" t="s">
        <v>334</v>
      </c>
      <c r="G80" s="18">
        <v>44834</v>
      </c>
      <c r="H80" s="18">
        <v>45201.291666666664</v>
      </c>
      <c r="I80" s="21">
        <v>10500</v>
      </c>
      <c r="J80" s="19" t="s">
        <v>388</v>
      </c>
      <c r="K80" s="21" t="s">
        <v>377</v>
      </c>
      <c r="L80" s="21" t="s">
        <v>386</v>
      </c>
      <c r="M80" s="21"/>
      <c r="N80" s="21"/>
      <c r="O80" s="21">
        <v>10500</v>
      </c>
      <c r="P80" s="21">
        <v>0</v>
      </c>
      <c r="Q80" s="21"/>
      <c r="R80" s="21"/>
      <c r="S80" s="21">
        <v>10500</v>
      </c>
      <c r="T80" s="21">
        <v>0</v>
      </c>
      <c r="U80" s="21">
        <v>10500</v>
      </c>
      <c r="V80" s="19"/>
      <c r="W80" s="19"/>
      <c r="X80" s="21">
        <v>10500</v>
      </c>
      <c r="Y80" s="30">
        <v>2201520948</v>
      </c>
      <c r="Z80" s="18">
        <v>45469</v>
      </c>
      <c r="AA80" s="18">
        <v>45443</v>
      </c>
    </row>
    <row r="81" spans="1:27" hidden="1" x14ac:dyDescent="0.35">
      <c r="A81" s="16">
        <v>891380070</v>
      </c>
      <c r="B81" s="17" t="s">
        <v>131</v>
      </c>
      <c r="C81" s="16" t="s">
        <v>39</v>
      </c>
      <c r="D81" s="16" t="s">
        <v>84</v>
      </c>
      <c r="E81" s="16" t="s">
        <v>215</v>
      </c>
      <c r="F81" s="16" t="s">
        <v>335</v>
      </c>
      <c r="G81" s="18">
        <v>44865</v>
      </c>
      <c r="H81" s="18">
        <v>45201.291666666664</v>
      </c>
      <c r="I81" s="21">
        <v>21000</v>
      </c>
      <c r="J81" s="19" t="s">
        <v>388</v>
      </c>
      <c r="K81" s="21" t="s">
        <v>377</v>
      </c>
      <c r="L81" s="21" t="s">
        <v>386</v>
      </c>
      <c r="M81" s="21"/>
      <c r="N81" s="21"/>
      <c r="O81" s="21">
        <v>21000</v>
      </c>
      <c r="P81" s="21">
        <v>0</v>
      </c>
      <c r="Q81" s="21"/>
      <c r="R81" s="21"/>
      <c r="S81" s="21">
        <v>21000</v>
      </c>
      <c r="T81" s="21">
        <v>0</v>
      </c>
      <c r="U81" s="21">
        <v>21000</v>
      </c>
      <c r="V81" s="19"/>
      <c r="W81" s="19"/>
      <c r="X81" s="21">
        <v>21000</v>
      </c>
      <c r="Y81" s="30">
        <v>2201520948</v>
      </c>
      <c r="Z81" s="18">
        <v>45469</v>
      </c>
      <c r="AA81" s="18">
        <v>45443</v>
      </c>
    </row>
    <row r="82" spans="1:27" hidden="1" x14ac:dyDescent="0.35">
      <c r="A82" s="16">
        <v>891380070</v>
      </c>
      <c r="B82" s="17" t="s">
        <v>131</v>
      </c>
      <c r="C82" s="16" t="s">
        <v>4</v>
      </c>
      <c r="D82" s="16" t="s">
        <v>85</v>
      </c>
      <c r="E82" s="16" t="s">
        <v>216</v>
      </c>
      <c r="F82" s="16" t="s">
        <v>336</v>
      </c>
      <c r="G82" s="18">
        <v>44985</v>
      </c>
      <c r="H82" s="18">
        <v>45086</v>
      </c>
      <c r="I82" s="21">
        <v>1400</v>
      </c>
      <c r="J82" s="21" t="s">
        <v>385</v>
      </c>
      <c r="K82" s="21" t="s">
        <v>376</v>
      </c>
      <c r="L82" s="21" t="s">
        <v>385</v>
      </c>
      <c r="M82" s="21"/>
      <c r="N82" s="21"/>
      <c r="O82" s="21">
        <v>1400</v>
      </c>
      <c r="P82" s="21">
        <v>1400</v>
      </c>
      <c r="Q82" s="21" t="s">
        <v>410</v>
      </c>
      <c r="R82" s="21" t="s">
        <v>406</v>
      </c>
      <c r="S82" s="21">
        <v>1400</v>
      </c>
      <c r="T82" s="21">
        <v>0</v>
      </c>
      <c r="U82" s="21">
        <v>0</v>
      </c>
      <c r="V82" s="19"/>
      <c r="W82" s="19"/>
      <c r="X82" s="21">
        <v>0</v>
      </c>
      <c r="Y82" s="19"/>
      <c r="Z82" s="19"/>
      <c r="AA82" s="18">
        <v>45443</v>
      </c>
    </row>
    <row r="83" spans="1:27" hidden="1" x14ac:dyDescent="0.35">
      <c r="A83" s="16">
        <v>891380070</v>
      </c>
      <c r="B83" s="17" t="s">
        <v>131</v>
      </c>
      <c r="C83" s="16" t="s">
        <v>4</v>
      </c>
      <c r="D83" s="16" t="s">
        <v>86</v>
      </c>
      <c r="E83" s="16" t="s">
        <v>217</v>
      </c>
      <c r="F83" s="16" t="s">
        <v>337</v>
      </c>
      <c r="G83" s="18">
        <v>44985</v>
      </c>
      <c r="H83" s="18">
        <v>45086</v>
      </c>
      <c r="I83" s="21">
        <v>13200</v>
      </c>
      <c r="J83" s="21" t="s">
        <v>385</v>
      </c>
      <c r="K83" s="21" t="s">
        <v>376</v>
      </c>
      <c r="L83" s="21" t="s">
        <v>385</v>
      </c>
      <c r="M83" s="21"/>
      <c r="N83" s="21"/>
      <c r="O83" s="21">
        <v>13200</v>
      </c>
      <c r="P83" s="21">
        <v>13200</v>
      </c>
      <c r="Q83" s="21" t="s">
        <v>411</v>
      </c>
      <c r="R83" s="21" t="s">
        <v>406</v>
      </c>
      <c r="S83" s="21">
        <v>13200</v>
      </c>
      <c r="T83" s="21">
        <v>0</v>
      </c>
      <c r="U83" s="21">
        <v>0</v>
      </c>
      <c r="V83" s="19"/>
      <c r="W83" s="19"/>
      <c r="X83" s="21">
        <v>0</v>
      </c>
      <c r="Y83" s="19"/>
      <c r="Z83" s="19"/>
      <c r="AA83" s="18">
        <v>45443</v>
      </c>
    </row>
    <row r="84" spans="1:27" hidden="1" x14ac:dyDescent="0.35">
      <c r="A84" s="16">
        <v>891380070</v>
      </c>
      <c r="B84" s="17" t="s">
        <v>131</v>
      </c>
      <c r="C84" s="16" t="s">
        <v>4</v>
      </c>
      <c r="D84" s="16" t="s">
        <v>87</v>
      </c>
      <c r="E84" s="16" t="s">
        <v>218</v>
      </c>
      <c r="F84" s="16" t="s">
        <v>338</v>
      </c>
      <c r="G84" s="18">
        <v>45107</v>
      </c>
      <c r="H84" s="18">
        <v>45201.291666666664</v>
      </c>
      <c r="I84" s="21">
        <v>79200</v>
      </c>
      <c r="J84" s="19" t="s">
        <v>388</v>
      </c>
      <c r="K84" s="21" t="s">
        <v>377</v>
      </c>
      <c r="L84" s="21" t="s">
        <v>386</v>
      </c>
      <c r="M84" s="21"/>
      <c r="N84" s="21"/>
      <c r="O84" s="21">
        <v>79200</v>
      </c>
      <c r="P84" s="21">
        <v>0</v>
      </c>
      <c r="Q84" s="21"/>
      <c r="R84" s="21"/>
      <c r="S84" s="21">
        <v>79200</v>
      </c>
      <c r="T84" s="21">
        <v>0</v>
      </c>
      <c r="U84" s="21">
        <v>79200</v>
      </c>
      <c r="V84" s="19"/>
      <c r="W84" s="19"/>
      <c r="X84" s="21">
        <v>79200</v>
      </c>
      <c r="Y84" s="30">
        <v>2201520948</v>
      </c>
      <c r="Z84" s="18">
        <v>45469</v>
      </c>
      <c r="AA84" s="18">
        <v>45443</v>
      </c>
    </row>
    <row r="85" spans="1:27" hidden="1" x14ac:dyDescent="0.35">
      <c r="A85" s="16">
        <v>891380070</v>
      </c>
      <c r="B85" s="17" t="s">
        <v>131</v>
      </c>
      <c r="C85" s="16" t="s">
        <v>4</v>
      </c>
      <c r="D85" s="16" t="s">
        <v>88</v>
      </c>
      <c r="E85" s="16" t="s">
        <v>219</v>
      </c>
      <c r="F85" s="16" t="s">
        <v>339</v>
      </c>
      <c r="G85" s="18">
        <v>45107</v>
      </c>
      <c r="H85" s="18">
        <v>45201.291666666664</v>
      </c>
      <c r="I85" s="21">
        <v>139600</v>
      </c>
      <c r="J85" s="19" t="s">
        <v>388</v>
      </c>
      <c r="K85" s="21" t="s">
        <v>377</v>
      </c>
      <c r="L85" s="21" t="s">
        <v>386</v>
      </c>
      <c r="M85" s="21"/>
      <c r="N85" s="21"/>
      <c r="O85" s="21">
        <v>139600</v>
      </c>
      <c r="P85" s="21">
        <v>0</v>
      </c>
      <c r="Q85" s="21"/>
      <c r="R85" s="21"/>
      <c r="S85" s="21">
        <v>139600</v>
      </c>
      <c r="T85" s="21">
        <v>0</v>
      </c>
      <c r="U85" s="21">
        <v>139600</v>
      </c>
      <c r="V85" s="19"/>
      <c r="W85" s="19"/>
      <c r="X85" s="21">
        <v>139600</v>
      </c>
      <c r="Y85" s="30">
        <v>2201520948</v>
      </c>
      <c r="Z85" s="18">
        <v>45469</v>
      </c>
      <c r="AA85" s="18">
        <v>45443</v>
      </c>
    </row>
    <row r="86" spans="1:27" hidden="1" x14ac:dyDescent="0.35">
      <c r="A86" s="16">
        <v>891380070</v>
      </c>
      <c r="B86" s="17" t="s">
        <v>131</v>
      </c>
      <c r="C86" s="16" t="s">
        <v>4</v>
      </c>
      <c r="D86" s="16" t="s">
        <v>89</v>
      </c>
      <c r="E86" s="16" t="s">
        <v>220</v>
      </c>
      <c r="F86" s="16" t="s">
        <v>340</v>
      </c>
      <c r="G86" s="18">
        <v>45107</v>
      </c>
      <c r="H86" s="18">
        <v>45201.291666666664</v>
      </c>
      <c r="I86" s="21">
        <v>77600</v>
      </c>
      <c r="J86" s="21" t="s">
        <v>385</v>
      </c>
      <c r="K86" s="21" t="s">
        <v>376</v>
      </c>
      <c r="L86" s="21" t="s">
        <v>385</v>
      </c>
      <c r="M86" s="21"/>
      <c r="N86" s="21"/>
      <c r="O86" s="21">
        <v>0</v>
      </c>
      <c r="P86" s="21">
        <v>77600</v>
      </c>
      <c r="Q86" s="21" t="s">
        <v>399</v>
      </c>
      <c r="R86" s="21" t="s">
        <v>401</v>
      </c>
      <c r="S86" s="21">
        <v>0</v>
      </c>
      <c r="T86" s="21">
        <v>0</v>
      </c>
      <c r="U86" s="21">
        <v>0</v>
      </c>
      <c r="V86" s="19"/>
      <c r="W86" s="19"/>
      <c r="X86" s="21">
        <v>0</v>
      </c>
      <c r="Y86" s="19"/>
      <c r="Z86" s="19"/>
      <c r="AA86" s="18">
        <v>45443</v>
      </c>
    </row>
    <row r="87" spans="1:27" hidden="1" x14ac:dyDescent="0.35">
      <c r="A87" s="16">
        <v>891380070</v>
      </c>
      <c r="B87" s="17" t="s">
        <v>131</v>
      </c>
      <c r="C87" s="16" t="s">
        <v>4</v>
      </c>
      <c r="D87" s="16" t="s">
        <v>90</v>
      </c>
      <c r="E87" s="16" t="s">
        <v>221</v>
      </c>
      <c r="F87" s="16" t="s">
        <v>341</v>
      </c>
      <c r="G87" s="18">
        <v>45138</v>
      </c>
      <c r="H87" s="18" t="e">
        <v>#N/A</v>
      </c>
      <c r="I87" s="21">
        <v>79400</v>
      </c>
      <c r="J87" s="19" t="s">
        <v>412</v>
      </c>
      <c r="K87" s="21" t="e">
        <v>#N/A</v>
      </c>
      <c r="L87" s="21" t="e">
        <v>#N/A</v>
      </c>
      <c r="M87" s="21"/>
      <c r="N87" s="21"/>
      <c r="O87" s="21">
        <v>0</v>
      </c>
      <c r="P87" s="21">
        <v>0</v>
      </c>
      <c r="Q87" s="21"/>
      <c r="R87" s="21"/>
      <c r="S87" s="21">
        <v>0</v>
      </c>
      <c r="T87" s="21">
        <v>0</v>
      </c>
      <c r="U87" s="21">
        <v>0</v>
      </c>
      <c r="V87" s="19"/>
      <c r="W87" s="19"/>
      <c r="X87" s="21">
        <v>0</v>
      </c>
      <c r="Y87" s="19"/>
      <c r="Z87" s="19"/>
      <c r="AA87" s="18">
        <v>45443</v>
      </c>
    </row>
    <row r="88" spans="1:27" hidden="1" x14ac:dyDescent="0.35">
      <c r="A88" s="16">
        <v>891380070</v>
      </c>
      <c r="B88" s="17" t="s">
        <v>131</v>
      </c>
      <c r="C88" s="16" t="s">
        <v>4</v>
      </c>
      <c r="D88" s="16" t="s">
        <v>91</v>
      </c>
      <c r="E88" s="16" t="s">
        <v>222</v>
      </c>
      <c r="F88" s="16" t="s">
        <v>342</v>
      </c>
      <c r="G88" s="18">
        <v>45138</v>
      </c>
      <c r="H88" s="18" t="e">
        <v>#N/A</v>
      </c>
      <c r="I88" s="21">
        <v>81900</v>
      </c>
      <c r="J88" s="19" t="s">
        <v>412</v>
      </c>
      <c r="K88" s="21" t="e">
        <v>#N/A</v>
      </c>
      <c r="L88" s="21" t="e">
        <v>#N/A</v>
      </c>
      <c r="M88" s="21"/>
      <c r="N88" s="21"/>
      <c r="O88" s="21">
        <v>0</v>
      </c>
      <c r="P88" s="21">
        <v>0</v>
      </c>
      <c r="Q88" s="21"/>
      <c r="R88" s="21"/>
      <c r="S88" s="21">
        <v>0</v>
      </c>
      <c r="T88" s="21">
        <v>0</v>
      </c>
      <c r="U88" s="21">
        <v>0</v>
      </c>
      <c r="V88" s="19"/>
      <c r="W88" s="19"/>
      <c r="X88" s="21">
        <v>0</v>
      </c>
      <c r="Y88" s="19"/>
      <c r="Z88" s="19"/>
      <c r="AA88" s="18">
        <v>45443</v>
      </c>
    </row>
    <row r="89" spans="1:27" hidden="1" x14ac:dyDescent="0.35">
      <c r="A89" s="16">
        <v>891380070</v>
      </c>
      <c r="B89" s="17" t="s">
        <v>131</v>
      </c>
      <c r="C89" s="16" t="s">
        <v>4</v>
      </c>
      <c r="D89" s="16" t="s">
        <v>92</v>
      </c>
      <c r="E89" s="16" t="s">
        <v>223</v>
      </c>
      <c r="F89" s="16" t="s">
        <v>343</v>
      </c>
      <c r="G89" s="18">
        <v>45138</v>
      </c>
      <c r="H89" s="18" t="e">
        <v>#N/A</v>
      </c>
      <c r="I89" s="21">
        <v>3300</v>
      </c>
      <c r="J89" s="19" t="s">
        <v>412</v>
      </c>
      <c r="K89" s="21" t="e">
        <v>#N/A</v>
      </c>
      <c r="L89" s="21" t="e">
        <v>#N/A</v>
      </c>
      <c r="M89" s="21"/>
      <c r="N89" s="21"/>
      <c r="O89" s="21">
        <v>0</v>
      </c>
      <c r="P89" s="21">
        <v>0</v>
      </c>
      <c r="Q89" s="21"/>
      <c r="R89" s="21"/>
      <c r="S89" s="21">
        <v>0</v>
      </c>
      <c r="T89" s="21">
        <v>0</v>
      </c>
      <c r="U89" s="21">
        <v>0</v>
      </c>
      <c r="V89" s="19"/>
      <c r="W89" s="19"/>
      <c r="X89" s="21">
        <v>0</v>
      </c>
      <c r="Y89" s="19"/>
      <c r="Z89" s="19"/>
      <c r="AA89" s="18">
        <v>45443</v>
      </c>
    </row>
    <row r="90" spans="1:27" hidden="1" x14ac:dyDescent="0.35">
      <c r="A90" s="16">
        <v>891380070</v>
      </c>
      <c r="B90" s="17" t="s">
        <v>131</v>
      </c>
      <c r="C90" s="16" t="s">
        <v>4</v>
      </c>
      <c r="D90" s="16" t="s">
        <v>93</v>
      </c>
      <c r="E90" s="16" t="s">
        <v>224</v>
      </c>
      <c r="F90" s="16" t="s">
        <v>344</v>
      </c>
      <c r="G90" s="18">
        <v>45138</v>
      </c>
      <c r="H90" s="18">
        <v>45201.291666666664</v>
      </c>
      <c r="I90" s="21">
        <v>7000</v>
      </c>
      <c r="J90" s="21" t="s">
        <v>385</v>
      </c>
      <c r="K90" s="21" t="s">
        <v>376</v>
      </c>
      <c r="L90" s="21" t="s">
        <v>385</v>
      </c>
      <c r="M90" s="21"/>
      <c r="N90" s="21"/>
      <c r="O90" s="21">
        <v>0</v>
      </c>
      <c r="P90" s="21">
        <v>7000</v>
      </c>
      <c r="Q90" s="21" t="s">
        <v>399</v>
      </c>
      <c r="R90" s="21" t="s">
        <v>401</v>
      </c>
      <c r="S90" s="21">
        <v>0</v>
      </c>
      <c r="T90" s="21">
        <v>0</v>
      </c>
      <c r="U90" s="21">
        <v>0</v>
      </c>
      <c r="V90" s="19"/>
      <c r="W90" s="19"/>
      <c r="X90" s="21">
        <v>0</v>
      </c>
      <c r="Y90" s="19"/>
      <c r="Z90" s="19"/>
      <c r="AA90" s="18">
        <v>45443</v>
      </c>
    </row>
    <row r="91" spans="1:27" hidden="1" x14ac:dyDescent="0.35">
      <c r="A91" s="16">
        <v>891380070</v>
      </c>
      <c r="B91" s="17" t="s">
        <v>131</v>
      </c>
      <c r="C91" s="16" t="s">
        <v>4</v>
      </c>
      <c r="D91" s="16" t="s">
        <v>94</v>
      </c>
      <c r="E91" s="16" t="s">
        <v>225</v>
      </c>
      <c r="F91" s="16" t="s">
        <v>345</v>
      </c>
      <c r="G91" s="18">
        <v>45138</v>
      </c>
      <c r="H91" s="18">
        <v>45201.291666666664</v>
      </c>
      <c r="I91" s="21">
        <v>141000</v>
      </c>
      <c r="J91" s="21" t="s">
        <v>385</v>
      </c>
      <c r="K91" s="21" t="s">
        <v>376</v>
      </c>
      <c r="L91" s="21" t="s">
        <v>385</v>
      </c>
      <c r="M91" s="21"/>
      <c r="N91" s="21"/>
      <c r="O91" s="21">
        <v>0</v>
      </c>
      <c r="P91" s="21">
        <v>141000</v>
      </c>
      <c r="Q91" s="21" t="s">
        <v>399</v>
      </c>
      <c r="R91" s="21" t="s">
        <v>401</v>
      </c>
      <c r="S91" s="21">
        <v>0</v>
      </c>
      <c r="T91" s="21">
        <v>0</v>
      </c>
      <c r="U91" s="21">
        <v>0</v>
      </c>
      <c r="V91" s="19"/>
      <c r="W91" s="19"/>
      <c r="X91" s="21">
        <v>0</v>
      </c>
      <c r="Y91" s="19"/>
      <c r="Z91" s="19"/>
      <c r="AA91" s="18">
        <v>45443</v>
      </c>
    </row>
    <row r="92" spans="1:27" hidden="1" x14ac:dyDescent="0.35">
      <c r="A92" s="16">
        <v>891380070</v>
      </c>
      <c r="B92" s="17" t="s">
        <v>131</v>
      </c>
      <c r="C92" s="16" t="s">
        <v>4</v>
      </c>
      <c r="D92" s="16" t="s">
        <v>95</v>
      </c>
      <c r="E92" s="16" t="s">
        <v>226</v>
      </c>
      <c r="F92" s="16" t="s">
        <v>346</v>
      </c>
      <c r="G92" s="18">
        <v>45169</v>
      </c>
      <c r="H92" s="18">
        <v>45201.291666666664</v>
      </c>
      <c r="I92" s="21">
        <v>107800</v>
      </c>
      <c r="J92" s="19" t="s">
        <v>388</v>
      </c>
      <c r="K92" s="21" t="s">
        <v>377</v>
      </c>
      <c r="L92" s="21" t="s">
        <v>386</v>
      </c>
      <c r="M92" s="21"/>
      <c r="N92" s="21"/>
      <c r="O92" s="21">
        <v>107800</v>
      </c>
      <c r="P92" s="21">
        <v>0</v>
      </c>
      <c r="Q92" s="21"/>
      <c r="R92" s="21"/>
      <c r="S92" s="21">
        <v>107800</v>
      </c>
      <c r="T92" s="21">
        <v>0</v>
      </c>
      <c r="U92" s="21">
        <v>107800</v>
      </c>
      <c r="V92" s="19"/>
      <c r="W92" s="19"/>
      <c r="X92" s="21">
        <v>107800</v>
      </c>
      <c r="Y92" s="30">
        <v>2201520948</v>
      </c>
      <c r="Z92" s="18">
        <v>45469</v>
      </c>
      <c r="AA92" s="18">
        <v>45443</v>
      </c>
    </row>
    <row r="93" spans="1:27" hidden="1" x14ac:dyDescent="0.35">
      <c r="A93" s="16">
        <v>891380070</v>
      </c>
      <c r="B93" s="17" t="s">
        <v>131</v>
      </c>
      <c r="C93" s="16" t="s">
        <v>4</v>
      </c>
      <c r="D93" s="16" t="s">
        <v>96</v>
      </c>
      <c r="E93" s="16" t="s">
        <v>227</v>
      </c>
      <c r="F93" s="16" t="s">
        <v>347</v>
      </c>
      <c r="G93" s="18">
        <v>45169</v>
      </c>
      <c r="H93" s="18">
        <v>45201.291666666664</v>
      </c>
      <c r="I93" s="21">
        <v>7000</v>
      </c>
      <c r="J93" s="19" t="s">
        <v>388</v>
      </c>
      <c r="K93" s="21" t="s">
        <v>377</v>
      </c>
      <c r="L93" s="21" t="s">
        <v>386</v>
      </c>
      <c r="M93" s="21"/>
      <c r="N93" s="21"/>
      <c r="O93" s="21">
        <v>7000</v>
      </c>
      <c r="P93" s="21">
        <v>0</v>
      </c>
      <c r="Q93" s="21"/>
      <c r="R93" s="21"/>
      <c r="S93" s="21">
        <v>7000</v>
      </c>
      <c r="T93" s="21">
        <v>0</v>
      </c>
      <c r="U93" s="21">
        <v>7000</v>
      </c>
      <c r="V93" s="19"/>
      <c r="W93" s="19"/>
      <c r="X93" s="21">
        <v>7000</v>
      </c>
      <c r="Y93" s="30">
        <v>2201520948</v>
      </c>
      <c r="Z93" s="18">
        <v>45469</v>
      </c>
      <c r="AA93" s="18">
        <v>45443</v>
      </c>
    </row>
    <row r="94" spans="1:27" hidden="1" x14ac:dyDescent="0.35">
      <c r="A94" s="16">
        <v>891380070</v>
      </c>
      <c r="B94" s="17" t="s">
        <v>131</v>
      </c>
      <c r="C94" s="16" t="s">
        <v>4</v>
      </c>
      <c r="D94" s="16" t="s">
        <v>97</v>
      </c>
      <c r="E94" s="16" t="s">
        <v>228</v>
      </c>
      <c r="F94" s="16" t="s">
        <v>348</v>
      </c>
      <c r="G94" s="18">
        <v>45169</v>
      </c>
      <c r="H94" s="18">
        <v>45201.291666666664</v>
      </c>
      <c r="I94" s="21">
        <v>7000</v>
      </c>
      <c r="J94" s="19" t="s">
        <v>388</v>
      </c>
      <c r="K94" s="21" t="s">
        <v>377</v>
      </c>
      <c r="L94" s="21" t="s">
        <v>386</v>
      </c>
      <c r="M94" s="21"/>
      <c r="N94" s="21"/>
      <c r="O94" s="21">
        <v>7000</v>
      </c>
      <c r="P94" s="21">
        <v>0</v>
      </c>
      <c r="Q94" s="21"/>
      <c r="R94" s="21"/>
      <c r="S94" s="21">
        <v>7000</v>
      </c>
      <c r="T94" s="21">
        <v>0</v>
      </c>
      <c r="U94" s="21">
        <v>7000</v>
      </c>
      <c r="V94" s="19"/>
      <c r="W94" s="19"/>
      <c r="X94" s="21">
        <v>7000</v>
      </c>
      <c r="Y94" s="30">
        <v>2201520948</v>
      </c>
      <c r="Z94" s="18">
        <v>45469</v>
      </c>
      <c r="AA94" s="18">
        <v>45443</v>
      </c>
    </row>
    <row r="95" spans="1:27" x14ac:dyDescent="0.35">
      <c r="A95" s="16">
        <v>891380070</v>
      </c>
      <c r="B95" s="17" t="s">
        <v>131</v>
      </c>
      <c r="C95" s="16" t="s">
        <v>4</v>
      </c>
      <c r="D95" s="16" t="s">
        <v>98</v>
      </c>
      <c r="E95" s="16" t="s">
        <v>229</v>
      </c>
      <c r="F95" s="16" t="s">
        <v>349</v>
      </c>
      <c r="G95" s="18">
        <v>45199</v>
      </c>
      <c r="H95" s="18">
        <v>45209.596951504631</v>
      </c>
      <c r="I95" s="21">
        <v>93300</v>
      </c>
      <c r="J95" s="21" t="s">
        <v>385</v>
      </c>
      <c r="K95" s="21" t="s">
        <v>376</v>
      </c>
      <c r="L95" s="21" t="s">
        <v>385</v>
      </c>
      <c r="M95" s="21"/>
      <c r="N95" s="21"/>
      <c r="O95" s="21">
        <v>0</v>
      </c>
      <c r="P95" s="21">
        <v>93300</v>
      </c>
      <c r="Q95" s="21" t="s">
        <v>399</v>
      </c>
      <c r="R95" s="21" t="s">
        <v>400</v>
      </c>
      <c r="S95" s="21">
        <v>0</v>
      </c>
      <c r="T95" s="21">
        <v>0</v>
      </c>
      <c r="U95" s="21">
        <v>0</v>
      </c>
      <c r="V95" s="19"/>
      <c r="W95" s="19"/>
      <c r="X95" s="21">
        <v>0</v>
      </c>
      <c r="Y95" s="19"/>
      <c r="Z95" s="19"/>
      <c r="AA95" s="18">
        <v>45443</v>
      </c>
    </row>
    <row r="96" spans="1:27" hidden="1" x14ac:dyDescent="0.35">
      <c r="A96" s="16">
        <v>891380070</v>
      </c>
      <c r="B96" s="17" t="s">
        <v>131</v>
      </c>
      <c r="C96" s="16" t="s">
        <v>4</v>
      </c>
      <c r="D96" s="16" t="s">
        <v>99</v>
      </c>
      <c r="E96" s="16" t="s">
        <v>230</v>
      </c>
      <c r="F96" s="16" t="s">
        <v>350</v>
      </c>
      <c r="G96" s="18">
        <v>45199</v>
      </c>
      <c r="H96" s="18">
        <v>45209.603449421294</v>
      </c>
      <c r="I96" s="21">
        <v>91900</v>
      </c>
      <c r="J96" s="19" t="s">
        <v>388</v>
      </c>
      <c r="K96" s="21" t="s">
        <v>377</v>
      </c>
      <c r="L96" s="21" t="s">
        <v>386</v>
      </c>
      <c r="M96" s="21"/>
      <c r="N96" s="21"/>
      <c r="O96" s="21">
        <v>91900</v>
      </c>
      <c r="P96" s="21">
        <v>0</v>
      </c>
      <c r="Q96" s="21"/>
      <c r="R96" s="21"/>
      <c r="S96" s="21">
        <v>91900</v>
      </c>
      <c r="T96" s="21">
        <v>0</v>
      </c>
      <c r="U96" s="21">
        <v>91900</v>
      </c>
      <c r="V96" s="19"/>
      <c r="W96" s="19"/>
      <c r="X96" s="21">
        <v>91900</v>
      </c>
      <c r="Y96" s="30">
        <v>2201520948</v>
      </c>
      <c r="Z96" s="18">
        <v>45469</v>
      </c>
      <c r="AA96" s="18">
        <v>45443</v>
      </c>
    </row>
    <row r="97" spans="1:27" x14ac:dyDescent="0.35">
      <c r="A97" s="16">
        <v>891380070</v>
      </c>
      <c r="B97" s="17" t="s">
        <v>131</v>
      </c>
      <c r="C97" s="16" t="s">
        <v>4</v>
      </c>
      <c r="D97" s="16" t="s">
        <v>100</v>
      </c>
      <c r="E97" s="16" t="s">
        <v>231</v>
      </c>
      <c r="F97" s="16" t="s">
        <v>351</v>
      </c>
      <c r="G97" s="18">
        <v>45199</v>
      </c>
      <c r="H97" s="18">
        <v>45209.625300115738</v>
      </c>
      <c r="I97" s="21">
        <v>143000</v>
      </c>
      <c r="J97" s="21" t="s">
        <v>385</v>
      </c>
      <c r="K97" s="21" t="s">
        <v>376</v>
      </c>
      <c r="L97" s="21" t="s">
        <v>385</v>
      </c>
      <c r="M97" s="21"/>
      <c r="N97" s="21"/>
      <c r="O97" s="21">
        <v>0</v>
      </c>
      <c r="P97" s="21">
        <v>143000</v>
      </c>
      <c r="Q97" s="21" t="s">
        <v>399</v>
      </c>
      <c r="R97" s="21" t="s">
        <v>400</v>
      </c>
      <c r="S97" s="21">
        <v>0</v>
      </c>
      <c r="T97" s="21">
        <v>0</v>
      </c>
      <c r="U97" s="21">
        <v>0</v>
      </c>
      <c r="V97" s="19"/>
      <c r="W97" s="19"/>
      <c r="X97" s="21">
        <v>0</v>
      </c>
      <c r="Y97" s="19"/>
      <c r="Z97" s="19"/>
      <c r="AA97" s="18">
        <v>45443</v>
      </c>
    </row>
    <row r="98" spans="1:27" hidden="1" x14ac:dyDescent="0.35">
      <c r="A98" s="16">
        <v>891380070</v>
      </c>
      <c r="B98" s="17" t="s">
        <v>131</v>
      </c>
      <c r="C98" s="16" t="s">
        <v>4</v>
      </c>
      <c r="D98" s="16" t="s">
        <v>101</v>
      </c>
      <c r="E98" s="16" t="s">
        <v>232</v>
      </c>
      <c r="F98" s="16" t="s">
        <v>352</v>
      </c>
      <c r="G98" s="18">
        <v>45199</v>
      </c>
      <c r="H98" s="18">
        <v>45209.631785381942</v>
      </c>
      <c r="I98" s="21">
        <v>35000</v>
      </c>
      <c r="J98" s="19" t="s">
        <v>388</v>
      </c>
      <c r="K98" s="21" t="s">
        <v>377</v>
      </c>
      <c r="L98" s="21" t="s">
        <v>386</v>
      </c>
      <c r="M98" s="21"/>
      <c r="N98" s="21"/>
      <c r="O98" s="21">
        <v>35000</v>
      </c>
      <c r="P98" s="21">
        <v>0</v>
      </c>
      <c r="Q98" s="21"/>
      <c r="R98" s="21"/>
      <c r="S98" s="21">
        <v>35000</v>
      </c>
      <c r="T98" s="21">
        <v>0</v>
      </c>
      <c r="U98" s="21">
        <v>35000</v>
      </c>
      <c r="V98" s="19"/>
      <c r="W98" s="19"/>
      <c r="X98" s="21">
        <v>35000</v>
      </c>
      <c r="Y98" s="30">
        <v>2201520948</v>
      </c>
      <c r="Z98" s="18">
        <v>45469</v>
      </c>
      <c r="AA98" s="18">
        <v>45443</v>
      </c>
    </row>
    <row r="99" spans="1:27" hidden="1" x14ac:dyDescent="0.35">
      <c r="A99" s="16">
        <v>891380070</v>
      </c>
      <c r="B99" s="17" t="s">
        <v>131</v>
      </c>
      <c r="C99" s="16" t="s">
        <v>4</v>
      </c>
      <c r="D99" s="16" t="s">
        <v>102</v>
      </c>
      <c r="E99" s="16" t="s">
        <v>233</v>
      </c>
      <c r="F99" s="16" t="s">
        <v>353</v>
      </c>
      <c r="G99" s="18">
        <v>45199</v>
      </c>
      <c r="H99" s="18">
        <v>45209.63526747685</v>
      </c>
      <c r="I99" s="21">
        <v>7000</v>
      </c>
      <c r="J99" s="19" t="s">
        <v>388</v>
      </c>
      <c r="K99" s="21" t="s">
        <v>377</v>
      </c>
      <c r="L99" s="21" t="s">
        <v>386</v>
      </c>
      <c r="M99" s="21"/>
      <c r="N99" s="21"/>
      <c r="O99" s="21">
        <v>7000</v>
      </c>
      <c r="P99" s="21">
        <v>0</v>
      </c>
      <c r="Q99" s="21"/>
      <c r="R99" s="21"/>
      <c r="S99" s="21">
        <v>7000</v>
      </c>
      <c r="T99" s="21">
        <v>0</v>
      </c>
      <c r="U99" s="21">
        <v>7000</v>
      </c>
      <c r="V99" s="19"/>
      <c r="W99" s="19"/>
      <c r="X99" s="21">
        <v>7000</v>
      </c>
      <c r="Y99" s="30">
        <v>2201520948</v>
      </c>
      <c r="Z99" s="18">
        <v>45469</v>
      </c>
      <c r="AA99" s="18">
        <v>45443</v>
      </c>
    </row>
    <row r="100" spans="1:27" hidden="1" x14ac:dyDescent="0.35">
      <c r="A100" s="16">
        <v>891380070</v>
      </c>
      <c r="B100" s="17" t="s">
        <v>131</v>
      </c>
      <c r="C100" s="16" t="s">
        <v>4</v>
      </c>
      <c r="D100" s="16" t="s">
        <v>103</v>
      </c>
      <c r="E100" s="16" t="s">
        <v>234</v>
      </c>
      <c r="F100" s="16" t="s">
        <v>354</v>
      </c>
      <c r="G100" s="18">
        <v>45199</v>
      </c>
      <c r="H100" s="18">
        <v>45209.647860300924</v>
      </c>
      <c r="I100" s="21">
        <v>7000</v>
      </c>
      <c r="J100" s="19" t="s">
        <v>388</v>
      </c>
      <c r="K100" s="21" t="s">
        <v>377</v>
      </c>
      <c r="L100" s="21" t="s">
        <v>386</v>
      </c>
      <c r="M100" s="21"/>
      <c r="N100" s="21"/>
      <c r="O100" s="21">
        <v>7000</v>
      </c>
      <c r="P100" s="21">
        <v>0</v>
      </c>
      <c r="Q100" s="21"/>
      <c r="R100" s="21"/>
      <c r="S100" s="21">
        <v>7000</v>
      </c>
      <c r="T100" s="21">
        <v>0</v>
      </c>
      <c r="U100" s="21">
        <v>7000</v>
      </c>
      <c r="V100" s="19"/>
      <c r="W100" s="19"/>
      <c r="X100" s="21">
        <v>7000</v>
      </c>
      <c r="Y100" s="30">
        <v>2201520948</v>
      </c>
      <c r="Z100" s="18">
        <v>45469</v>
      </c>
      <c r="AA100" s="18">
        <v>45443</v>
      </c>
    </row>
    <row r="101" spans="1:27" hidden="1" x14ac:dyDescent="0.35">
      <c r="A101" s="16">
        <v>891380070</v>
      </c>
      <c r="B101" s="17" t="s">
        <v>131</v>
      </c>
      <c r="C101" s="16" t="s">
        <v>4</v>
      </c>
      <c r="D101" s="16" t="s">
        <v>104</v>
      </c>
      <c r="E101" s="16" t="s">
        <v>235</v>
      </c>
      <c r="F101" s="16" t="s">
        <v>355</v>
      </c>
      <c r="G101" s="18">
        <v>45230</v>
      </c>
      <c r="H101" s="18">
        <v>45240.653492245372</v>
      </c>
      <c r="I101" s="21">
        <v>95000</v>
      </c>
      <c r="J101" s="19" t="s">
        <v>388</v>
      </c>
      <c r="K101" s="21" t="s">
        <v>377</v>
      </c>
      <c r="L101" s="21" t="s">
        <v>386</v>
      </c>
      <c r="M101" s="21"/>
      <c r="N101" s="21"/>
      <c r="O101" s="21">
        <v>95000</v>
      </c>
      <c r="P101" s="21">
        <v>0</v>
      </c>
      <c r="Q101" s="21"/>
      <c r="R101" s="21"/>
      <c r="S101" s="21">
        <v>95000</v>
      </c>
      <c r="T101" s="21">
        <v>0</v>
      </c>
      <c r="U101" s="21">
        <v>95000</v>
      </c>
      <c r="V101" s="19"/>
      <c r="W101" s="19"/>
      <c r="X101" s="21">
        <v>95000</v>
      </c>
      <c r="Y101" s="30">
        <v>2201520948</v>
      </c>
      <c r="Z101" s="18">
        <v>45469</v>
      </c>
      <c r="AA101" s="18">
        <v>45443</v>
      </c>
    </row>
    <row r="102" spans="1:27" hidden="1" x14ac:dyDescent="0.35">
      <c r="A102" s="16">
        <v>891380070</v>
      </c>
      <c r="B102" s="17" t="s">
        <v>131</v>
      </c>
      <c r="C102" s="16" t="s">
        <v>4</v>
      </c>
      <c r="D102" s="16" t="s">
        <v>105</v>
      </c>
      <c r="E102" s="16" t="s">
        <v>236</v>
      </c>
      <c r="F102" s="16" t="s">
        <v>356</v>
      </c>
      <c r="G102" s="18">
        <v>45230</v>
      </c>
      <c r="H102" s="18">
        <v>45240.656480555554</v>
      </c>
      <c r="I102" s="21">
        <v>76200</v>
      </c>
      <c r="J102" s="19" t="s">
        <v>388</v>
      </c>
      <c r="K102" s="21" t="s">
        <v>377</v>
      </c>
      <c r="L102" s="21" t="s">
        <v>386</v>
      </c>
      <c r="M102" s="21"/>
      <c r="N102" s="21"/>
      <c r="O102" s="21">
        <v>76200</v>
      </c>
      <c r="P102" s="21">
        <v>0</v>
      </c>
      <c r="Q102" s="21"/>
      <c r="R102" s="21"/>
      <c r="S102" s="21">
        <v>76200</v>
      </c>
      <c r="T102" s="21">
        <v>0</v>
      </c>
      <c r="U102" s="21">
        <v>76200</v>
      </c>
      <c r="V102" s="19"/>
      <c r="W102" s="19"/>
      <c r="X102" s="21">
        <v>76200</v>
      </c>
      <c r="Y102" s="30">
        <v>2201520948</v>
      </c>
      <c r="Z102" s="18">
        <v>45469</v>
      </c>
      <c r="AA102" s="18">
        <v>45443</v>
      </c>
    </row>
    <row r="103" spans="1:27" hidden="1" x14ac:dyDescent="0.35">
      <c r="A103" s="16">
        <v>891380070</v>
      </c>
      <c r="B103" s="17" t="s">
        <v>131</v>
      </c>
      <c r="C103" s="16" t="s">
        <v>4</v>
      </c>
      <c r="D103" s="16" t="s">
        <v>106</v>
      </c>
      <c r="E103" s="16" t="s">
        <v>237</v>
      </c>
      <c r="F103" s="16" t="s">
        <v>357</v>
      </c>
      <c r="G103" s="18">
        <v>45260</v>
      </c>
      <c r="H103" s="18">
        <v>45273.521174918984</v>
      </c>
      <c r="I103" s="21">
        <v>76200</v>
      </c>
      <c r="J103" s="19" t="s">
        <v>388</v>
      </c>
      <c r="K103" s="21" t="s">
        <v>377</v>
      </c>
      <c r="L103" s="21" t="s">
        <v>386</v>
      </c>
      <c r="M103" s="21"/>
      <c r="N103" s="21"/>
      <c r="O103" s="21">
        <v>76200</v>
      </c>
      <c r="P103" s="21">
        <v>0</v>
      </c>
      <c r="Q103" s="21"/>
      <c r="R103" s="21"/>
      <c r="S103" s="21">
        <v>76200</v>
      </c>
      <c r="T103" s="21">
        <v>0</v>
      </c>
      <c r="U103" s="21">
        <v>76200</v>
      </c>
      <c r="V103" s="19"/>
      <c r="W103" s="19"/>
      <c r="X103" s="21">
        <v>76200</v>
      </c>
      <c r="Y103" s="30">
        <v>2201520948</v>
      </c>
      <c r="Z103" s="18">
        <v>45469</v>
      </c>
      <c r="AA103" s="18">
        <v>45443</v>
      </c>
    </row>
    <row r="104" spans="1:27" hidden="1" x14ac:dyDescent="0.35">
      <c r="A104" s="16">
        <v>891380070</v>
      </c>
      <c r="B104" s="17" t="s">
        <v>131</v>
      </c>
      <c r="C104" s="16" t="s">
        <v>4</v>
      </c>
      <c r="D104" s="16" t="s">
        <v>107</v>
      </c>
      <c r="E104" s="16" t="s">
        <v>238</v>
      </c>
      <c r="F104" s="16" t="s">
        <v>358</v>
      </c>
      <c r="G104" s="18">
        <v>45260</v>
      </c>
      <c r="H104" s="18">
        <v>45273.525004131945</v>
      </c>
      <c r="I104" s="21">
        <v>77200</v>
      </c>
      <c r="J104" s="19" t="s">
        <v>388</v>
      </c>
      <c r="K104" s="21" t="s">
        <v>377</v>
      </c>
      <c r="L104" s="21" t="s">
        <v>386</v>
      </c>
      <c r="M104" s="21"/>
      <c r="N104" s="21"/>
      <c r="O104" s="21">
        <v>77200</v>
      </c>
      <c r="P104" s="21">
        <v>0</v>
      </c>
      <c r="Q104" s="21"/>
      <c r="R104" s="21"/>
      <c r="S104" s="21">
        <v>77200</v>
      </c>
      <c r="T104" s="21">
        <v>0</v>
      </c>
      <c r="U104" s="21">
        <v>77200</v>
      </c>
      <c r="V104" s="19"/>
      <c r="W104" s="19"/>
      <c r="X104" s="21">
        <v>77200</v>
      </c>
      <c r="Y104" s="30">
        <v>2201520948</v>
      </c>
      <c r="Z104" s="18">
        <v>45469</v>
      </c>
      <c r="AA104" s="18">
        <v>45443</v>
      </c>
    </row>
    <row r="105" spans="1:27" hidden="1" x14ac:dyDescent="0.35">
      <c r="A105" s="16">
        <v>891380070</v>
      </c>
      <c r="B105" s="17" t="s">
        <v>131</v>
      </c>
      <c r="C105" s="16" t="s">
        <v>4</v>
      </c>
      <c r="D105" s="16" t="s">
        <v>108</v>
      </c>
      <c r="E105" s="16" t="s">
        <v>239</v>
      </c>
      <c r="F105" s="16" t="s">
        <v>359</v>
      </c>
      <c r="G105" s="18">
        <v>45260</v>
      </c>
      <c r="H105" s="18">
        <v>45273.527360532411</v>
      </c>
      <c r="I105" s="21">
        <v>80900</v>
      </c>
      <c r="J105" s="19" t="s">
        <v>388</v>
      </c>
      <c r="K105" s="21" t="s">
        <v>377</v>
      </c>
      <c r="L105" s="21" t="s">
        <v>386</v>
      </c>
      <c r="M105" s="21"/>
      <c r="N105" s="21"/>
      <c r="O105" s="21">
        <v>80900</v>
      </c>
      <c r="P105" s="21">
        <v>0</v>
      </c>
      <c r="Q105" s="21"/>
      <c r="R105" s="21"/>
      <c r="S105" s="21">
        <v>80900</v>
      </c>
      <c r="T105" s="21">
        <v>0</v>
      </c>
      <c r="U105" s="21">
        <v>80900</v>
      </c>
      <c r="V105" s="19"/>
      <c r="W105" s="19"/>
      <c r="X105" s="21">
        <v>80900</v>
      </c>
      <c r="Y105" s="30">
        <v>2201520948</v>
      </c>
      <c r="Z105" s="18">
        <v>45469</v>
      </c>
      <c r="AA105" s="18">
        <v>45443</v>
      </c>
    </row>
    <row r="106" spans="1:27" hidden="1" x14ac:dyDescent="0.35">
      <c r="A106" s="16">
        <v>891380070</v>
      </c>
      <c r="B106" s="17" t="s">
        <v>131</v>
      </c>
      <c r="C106" s="16" t="s">
        <v>4</v>
      </c>
      <c r="D106" s="16" t="s">
        <v>109</v>
      </c>
      <c r="E106" s="16" t="s">
        <v>240</v>
      </c>
      <c r="F106" s="16" t="s">
        <v>360</v>
      </c>
      <c r="G106" s="18">
        <v>45260</v>
      </c>
      <c r="H106" s="18">
        <v>45273.531007094905</v>
      </c>
      <c r="I106" s="21">
        <v>92700</v>
      </c>
      <c r="J106" s="19" t="s">
        <v>388</v>
      </c>
      <c r="K106" s="21" t="s">
        <v>377</v>
      </c>
      <c r="L106" s="21" t="s">
        <v>386</v>
      </c>
      <c r="M106" s="21"/>
      <c r="N106" s="21"/>
      <c r="O106" s="21">
        <v>92700</v>
      </c>
      <c r="P106" s="21">
        <v>0</v>
      </c>
      <c r="Q106" s="21"/>
      <c r="R106" s="21"/>
      <c r="S106" s="21">
        <v>92700</v>
      </c>
      <c r="T106" s="21">
        <v>0</v>
      </c>
      <c r="U106" s="21">
        <v>92700</v>
      </c>
      <c r="V106" s="19"/>
      <c r="W106" s="19"/>
      <c r="X106" s="21">
        <v>92700</v>
      </c>
      <c r="Y106" s="30">
        <v>2201520948</v>
      </c>
      <c r="Z106" s="18">
        <v>45469</v>
      </c>
      <c r="AA106" s="18">
        <v>45443</v>
      </c>
    </row>
    <row r="107" spans="1:27" hidden="1" x14ac:dyDescent="0.35">
      <c r="A107" s="16">
        <v>891380070</v>
      </c>
      <c r="B107" s="17" t="s">
        <v>131</v>
      </c>
      <c r="C107" s="16" t="s">
        <v>4</v>
      </c>
      <c r="D107" s="16" t="s">
        <v>110</v>
      </c>
      <c r="E107" s="16" t="s">
        <v>241</v>
      </c>
      <c r="F107" s="16" t="s">
        <v>361</v>
      </c>
      <c r="G107" s="18">
        <v>45260</v>
      </c>
      <c r="H107" s="18">
        <v>45273.593940659724</v>
      </c>
      <c r="I107" s="21">
        <v>96100</v>
      </c>
      <c r="J107" s="19" t="s">
        <v>388</v>
      </c>
      <c r="K107" s="21" t="s">
        <v>377</v>
      </c>
      <c r="L107" s="21" t="s">
        <v>386</v>
      </c>
      <c r="M107" s="21"/>
      <c r="N107" s="21"/>
      <c r="O107" s="21">
        <v>96100</v>
      </c>
      <c r="P107" s="21">
        <v>0</v>
      </c>
      <c r="Q107" s="21"/>
      <c r="R107" s="21"/>
      <c r="S107" s="21">
        <v>96100</v>
      </c>
      <c r="T107" s="21">
        <v>0</v>
      </c>
      <c r="U107" s="21">
        <v>96100</v>
      </c>
      <c r="V107" s="19"/>
      <c r="W107" s="19"/>
      <c r="X107" s="21">
        <v>96100</v>
      </c>
      <c r="Y107" s="30">
        <v>2201520948</v>
      </c>
      <c r="Z107" s="18">
        <v>45469</v>
      </c>
      <c r="AA107" s="18">
        <v>45443</v>
      </c>
    </row>
    <row r="108" spans="1:27" hidden="1" x14ac:dyDescent="0.35">
      <c r="A108" s="16">
        <v>891380070</v>
      </c>
      <c r="B108" s="17" t="s">
        <v>131</v>
      </c>
      <c r="C108" s="16" t="s">
        <v>4</v>
      </c>
      <c r="D108" s="16" t="s">
        <v>111</v>
      </c>
      <c r="E108" s="16" t="s">
        <v>242</v>
      </c>
      <c r="F108" s="16" t="s">
        <v>362</v>
      </c>
      <c r="G108" s="18">
        <v>45260</v>
      </c>
      <c r="H108" s="18">
        <v>45273.588900462964</v>
      </c>
      <c r="I108" s="21">
        <v>161100</v>
      </c>
      <c r="J108" s="19" t="s">
        <v>388</v>
      </c>
      <c r="K108" s="21" t="s">
        <v>377</v>
      </c>
      <c r="L108" s="21" t="s">
        <v>386</v>
      </c>
      <c r="M108" s="21"/>
      <c r="N108" s="21"/>
      <c r="O108" s="21">
        <v>161100</v>
      </c>
      <c r="P108" s="21">
        <v>0</v>
      </c>
      <c r="Q108" s="21"/>
      <c r="R108" s="21"/>
      <c r="S108" s="21">
        <v>161100</v>
      </c>
      <c r="T108" s="21">
        <v>0</v>
      </c>
      <c r="U108" s="21">
        <v>161100</v>
      </c>
      <c r="V108" s="19"/>
      <c r="W108" s="19"/>
      <c r="X108" s="21">
        <v>161100</v>
      </c>
      <c r="Y108" s="30">
        <v>2201520948</v>
      </c>
      <c r="Z108" s="18">
        <v>45469</v>
      </c>
      <c r="AA108" s="18">
        <v>45443</v>
      </c>
    </row>
    <row r="109" spans="1:27" hidden="1" x14ac:dyDescent="0.35">
      <c r="A109" s="16">
        <v>891380070</v>
      </c>
      <c r="B109" s="17" t="s">
        <v>131</v>
      </c>
      <c r="C109" s="16" t="s">
        <v>39</v>
      </c>
      <c r="D109" s="16" t="s">
        <v>112</v>
      </c>
      <c r="E109" s="16" t="s">
        <v>243</v>
      </c>
      <c r="F109" s="16" t="s">
        <v>363</v>
      </c>
      <c r="G109" s="18">
        <v>44985</v>
      </c>
      <c r="H109" s="18" t="e">
        <v>#N/A</v>
      </c>
      <c r="I109" s="21">
        <v>76200</v>
      </c>
      <c r="J109" s="19" t="s">
        <v>412</v>
      </c>
      <c r="K109" s="21" t="e">
        <v>#N/A</v>
      </c>
      <c r="L109" s="21" t="e">
        <v>#N/A</v>
      </c>
      <c r="M109" s="21"/>
      <c r="N109" s="21"/>
      <c r="O109" s="21">
        <v>0</v>
      </c>
      <c r="P109" s="21">
        <v>0</v>
      </c>
      <c r="Q109" s="21"/>
      <c r="R109" s="21"/>
      <c r="S109" s="21">
        <v>0</v>
      </c>
      <c r="T109" s="21">
        <v>0</v>
      </c>
      <c r="U109" s="21">
        <v>0</v>
      </c>
      <c r="V109" s="19"/>
      <c r="W109" s="19"/>
      <c r="X109" s="21">
        <v>0</v>
      </c>
      <c r="Y109" s="19"/>
      <c r="Z109" s="19"/>
      <c r="AA109" s="18">
        <v>45443</v>
      </c>
    </row>
    <row r="110" spans="1:27" hidden="1" x14ac:dyDescent="0.35">
      <c r="A110" s="16">
        <v>891380070</v>
      </c>
      <c r="B110" s="17" t="s">
        <v>131</v>
      </c>
      <c r="C110" s="16" t="s">
        <v>4</v>
      </c>
      <c r="D110" s="16" t="s">
        <v>113</v>
      </c>
      <c r="E110" s="16" t="s">
        <v>244</v>
      </c>
      <c r="F110" s="16" t="s">
        <v>364</v>
      </c>
      <c r="G110" s="18">
        <v>45382</v>
      </c>
      <c r="H110" s="18">
        <v>45391.497252199071</v>
      </c>
      <c r="I110" s="21">
        <v>193900</v>
      </c>
      <c r="J110" s="19" t="s">
        <v>388</v>
      </c>
      <c r="K110" s="21" t="s">
        <v>377</v>
      </c>
      <c r="L110" s="21" t="s">
        <v>386</v>
      </c>
      <c r="M110" s="21"/>
      <c r="N110" s="21"/>
      <c r="O110" s="21">
        <v>193900</v>
      </c>
      <c r="P110" s="21">
        <v>0</v>
      </c>
      <c r="Q110" s="21"/>
      <c r="R110" s="21"/>
      <c r="S110" s="21">
        <v>193900</v>
      </c>
      <c r="T110" s="21">
        <v>0</v>
      </c>
      <c r="U110" s="21">
        <v>193900</v>
      </c>
      <c r="V110" s="19"/>
      <c r="W110" s="19"/>
      <c r="X110" s="21">
        <v>193900</v>
      </c>
      <c r="Y110" s="30">
        <v>2201510478</v>
      </c>
      <c r="Z110" s="18">
        <v>45429</v>
      </c>
      <c r="AA110" s="18">
        <v>45443</v>
      </c>
    </row>
    <row r="111" spans="1:27" hidden="1" x14ac:dyDescent="0.35">
      <c r="A111" s="16">
        <v>891380070</v>
      </c>
      <c r="B111" s="17" t="s">
        <v>131</v>
      </c>
      <c r="C111" s="16" t="s">
        <v>4</v>
      </c>
      <c r="D111" s="16" t="s">
        <v>114</v>
      </c>
      <c r="E111" s="16" t="s">
        <v>245</v>
      </c>
      <c r="F111" s="16" t="s">
        <v>365</v>
      </c>
      <c r="G111" s="18">
        <v>45382</v>
      </c>
      <c r="H111" s="18">
        <v>45391.500292129633</v>
      </c>
      <c r="I111" s="21">
        <v>88900</v>
      </c>
      <c r="J111" s="19" t="s">
        <v>388</v>
      </c>
      <c r="K111" s="21" t="s">
        <v>377</v>
      </c>
      <c r="L111" s="21" t="s">
        <v>386</v>
      </c>
      <c r="M111" s="21"/>
      <c r="N111" s="21"/>
      <c r="O111" s="21">
        <v>88900</v>
      </c>
      <c r="P111" s="21">
        <v>0</v>
      </c>
      <c r="Q111" s="21"/>
      <c r="R111" s="21"/>
      <c r="S111" s="21">
        <v>88900</v>
      </c>
      <c r="T111" s="21">
        <v>0</v>
      </c>
      <c r="U111" s="21">
        <v>88900</v>
      </c>
      <c r="V111" s="19"/>
      <c r="W111" s="19"/>
      <c r="X111" s="21">
        <v>88900</v>
      </c>
      <c r="Y111" s="30">
        <v>2201510478</v>
      </c>
      <c r="Z111" s="18">
        <v>45429</v>
      </c>
      <c r="AA111" s="18">
        <v>45443</v>
      </c>
    </row>
    <row r="112" spans="1:27" hidden="1" x14ac:dyDescent="0.35">
      <c r="A112" s="16">
        <v>891380070</v>
      </c>
      <c r="B112" s="17" t="s">
        <v>131</v>
      </c>
      <c r="C112" s="16" t="s">
        <v>4</v>
      </c>
      <c r="D112" s="16" t="s">
        <v>115</v>
      </c>
      <c r="E112" s="16" t="s">
        <v>246</v>
      </c>
      <c r="F112" s="16" t="s">
        <v>366</v>
      </c>
      <c r="G112" s="18">
        <v>45382</v>
      </c>
      <c r="H112" s="18">
        <v>45391.510163854167</v>
      </c>
      <c r="I112" s="21">
        <v>285000</v>
      </c>
      <c r="J112" s="19" t="s">
        <v>388</v>
      </c>
      <c r="K112" s="21" t="s">
        <v>377</v>
      </c>
      <c r="L112" s="21" t="s">
        <v>386</v>
      </c>
      <c r="M112" s="21"/>
      <c r="N112" s="21"/>
      <c r="O112" s="21">
        <v>285000</v>
      </c>
      <c r="P112" s="21">
        <v>0</v>
      </c>
      <c r="Q112" s="21"/>
      <c r="R112" s="21"/>
      <c r="S112" s="21">
        <v>285000</v>
      </c>
      <c r="T112" s="21">
        <v>0</v>
      </c>
      <c r="U112" s="21">
        <v>285000</v>
      </c>
      <c r="V112" s="19"/>
      <c r="W112" s="19"/>
      <c r="X112" s="21">
        <v>285000</v>
      </c>
      <c r="Y112" s="30">
        <v>2201510478</v>
      </c>
      <c r="Z112" s="18">
        <v>45429</v>
      </c>
      <c r="AA112" s="18">
        <v>45443</v>
      </c>
    </row>
    <row r="113" spans="1:27" hidden="1" x14ac:dyDescent="0.35">
      <c r="A113" s="16">
        <v>891380070</v>
      </c>
      <c r="B113" s="17" t="s">
        <v>131</v>
      </c>
      <c r="C113" s="16" t="s">
        <v>4</v>
      </c>
      <c r="D113" s="16" t="s">
        <v>116</v>
      </c>
      <c r="E113" s="16" t="s">
        <v>247</v>
      </c>
      <c r="F113" s="16" t="s">
        <v>367</v>
      </c>
      <c r="G113" s="18">
        <v>45382</v>
      </c>
      <c r="H113" s="18">
        <v>45391.513015081022</v>
      </c>
      <c r="I113" s="21">
        <v>154800</v>
      </c>
      <c r="J113" s="19" t="s">
        <v>388</v>
      </c>
      <c r="K113" s="21" t="s">
        <v>377</v>
      </c>
      <c r="L113" s="21" t="s">
        <v>386</v>
      </c>
      <c r="M113" s="21"/>
      <c r="N113" s="21"/>
      <c r="O113" s="21">
        <v>154800</v>
      </c>
      <c r="P113" s="21">
        <v>0</v>
      </c>
      <c r="Q113" s="21"/>
      <c r="R113" s="21"/>
      <c r="S113" s="21">
        <v>154800</v>
      </c>
      <c r="T113" s="21">
        <v>0</v>
      </c>
      <c r="U113" s="21">
        <v>154800</v>
      </c>
      <c r="V113" s="19"/>
      <c r="W113" s="19"/>
      <c r="X113" s="21">
        <v>154800</v>
      </c>
      <c r="Y113" s="30">
        <v>2201510478</v>
      </c>
      <c r="Z113" s="18">
        <v>45429</v>
      </c>
      <c r="AA113" s="18">
        <v>45443</v>
      </c>
    </row>
    <row r="114" spans="1:27" hidden="1" x14ac:dyDescent="0.35">
      <c r="A114" s="16">
        <v>891380070</v>
      </c>
      <c r="B114" s="17" t="s">
        <v>131</v>
      </c>
      <c r="C114" s="16" t="s">
        <v>4</v>
      </c>
      <c r="D114" s="16" t="s">
        <v>117</v>
      </c>
      <c r="E114" s="16" t="s">
        <v>248</v>
      </c>
      <c r="F114" s="16" t="s">
        <v>368</v>
      </c>
      <c r="G114" s="18">
        <v>45382</v>
      </c>
      <c r="H114" s="18">
        <v>45391.516685497685</v>
      </c>
      <c r="I114" s="21">
        <v>40900</v>
      </c>
      <c r="J114" s="19" t="s">
        <v>388</v>
      </c>
      <c r="K114" s="21" t="s">
        <v>377</v>
      </c>
      <c r="L114" s="21" t="s">
        <v>386</v>
      </c>
      <c r="M114" s="21"/>
      <c r="N114" s="21"/>
      <c r="O114" s="21">
        <v>40900</v>
      </c>
      <c r="P114" s="21">
        <v>0</v>
      </c>
      <c r="Q114" s="21"/>
      <c r="R114" s="21"/>
      <c r="S114" s="21">
        <v>40900</v>
      </c>
      <c r="T114" s="21">
        <v>0</v>
      </c>
      <c r="U114" s="21">
        <v>40900</v>
      </c>
      <c r="V114" s="19"/>
      <c r="W114" s="19"/>
      <c r="X114" s="21">
        <v>40900</v>
      </c>
      <c r="Y114" s="30">
        <v>2201510478</v>
      </c>
      <c r="Z114" s="18">
        <v>45429</v>
      </c>
      <c r="AA114" s="18">
        <v>45443</v>
      </c>
    </row>
    <row r="115" spans="1:27" hidden="1" x14ac:dyDescent="0.35">
      <c r="A115" s="16">
        <v>891380070</v>
      </c>
      <c r="B115" s="17" t="s">
        <v>131</v>
      </c>
      <c r="C115" s="16" t="s">
        <v>4</v>
      </c>
      <c r="D115" s="16" t="s">
        <v>118</v>
      </c>
      <c r="E115" s="16" t="s">
        <v>249</v>
      </c>
      <c r="F115" s="16" t="s">
        <v>369</v>
      </c>
      <c r="G115" s="18">
        <v>45382</v>
      </c>
      <c r="H115" s="18">
        <v>45391.5192508912</v>
      </c>
      <c r="I115" s="21">
        <v>193900</v>
      </c>
      <c r="J115" s="19" t="s">
        <v>388</v>
      </c>
      <c r="K115" s="21" t="s">
        <v>377</v>
      </c>
      <c r="L115" s="21" t="s">
        <v>386</v>
      </c>
      <c r="M115" s="21"/>
      <c r="N115" s="21"/>
      <c r="O115" s="21">
        <v>193900</v>
      </c>
      <c r="P115" s="21">
        <v>0</v>
      </c>
      <c r="Q115" s="21"/>
      <c r="R115" s="21"/>
      <c r="S115" s="21">
        <v>193900</v>
      </c>
      <c r="T115" s="21">
        <v>0</v>
      </c>
      <c r="U115" s="21">
        <v>193900</v>
      </c>
      <c r="V115" s="19"/>
      <c r="W115" s="19"/>
      <c r="X115" s="21">
        <v>193900</v>
      </c>
      <c r="Y115" s="30">
        <v>2201510478</v>
      </c>
      <c r="Z115" s="18">
        <v>45429</v>
      </c>
      <c r="AA115" s="18">
        <v>45443</v>
      </c>
    </row>
    <row r="116" spans="1:27" hidden="1" x14ac:dyDescent="0.35">
      <c r="A116" s="16">
        <v>891380070</v>
      </c>
      <c r="B116" s="17" t="s">
        <v>131</v>
      </c>
      <c r="C116" s="16" t="s">
        <v>4</v>
      </c>
      <c r="D116" s="16" t="s">
        <v>119</v>
      </c>
      <c r="E116" s="16" t="s">
        <v>250</v>
      </c>
      <c r="F116" s="16" t="s">
        <v>370</v>
      </c>
      <c r="G116" s="18">
        <v>45382</v>
      </c>
      <c r="H116" s="18">
        <v>45391.523112152776</v>
      </c>
      <c r="I116" s="21">
        <v>85400</v>
      </c>
      <c r="J116" s="19" t="s">
        <v>388</v>
      </c>
      <c r="K116" s="21" t="s">
        <v>377</v>
      </c>
      <c r="L116" s="21" t="s">
        <v>386</v>
      </c>
      <c r="M116" s="21"/>
      <c r="N116" s="21"/>
      <c r="O116" s="21">
        <v>85400</v>
      </c>
      <c r="P116" s="21">
        <v>0</v>
      </c>
      <c r="Q116" s="21"/>
      <c r="R116" s="21"/>
      <c r="S116" s="21">
        <v>85400</v>
      </c>
      <c r="T116" s="21">
        <v>0</v>
      </c>
      <c r="U116" s="21">
        <v>85400</v>
      </c>
      <c r="V116" s="19"/>
      <c r="W116" s="19"/>
      <c r="X116" s="21">
        <v>85400</v>
      </c>
      <c r="Y116" s="30">
        <v>2201510478</v>
      </c>
      <c r="Z116" s="18">
        <v>45429</v>
      </c>
      <c r="AA116" s="18">
        <v>45443</v>
      </c>
    </row>
    <row r="117" spans="1:27" x14ac:dyDescent="0.35">
      <c r="A117" s="16">
        <v>891380070</v>
      </c>
      <c r="B117" s="17" t="s">
        <v>131</v>
      </c>
      <c r="C117" s="16" t="s">
        <v>4</v>
      </c>
      <c r="D117" s="16" t="s">
        <v>120</v>
      </c>
      <c r="E117" s="16" t="s">
        <v>251</v>
      </c>
      <c r="F117" s="16" t="s">
        <v>371</v>
      </c>
      <c r="G117" s="18">
        <v>45382</v>
      </c>
      <c r="H117" s="18">
        <v>45391.52633695602</v>
      </c>
      <c r="I117" s="21">
        <v>158300</v>
      </c>
      <c r="J117" s="21" t="s">
        <v>385</v>
      </c>
      <c r="K117" s="21" t="s">
        <v>376</v>
      </c>
      <c r="L117" s="21" t="s">
        <v>389</v>
      </c>
      <c r="M117" s="21"/>
      <c r="N117" s="21"/>
      <c r="O117" s="21">
        <v>0</v>
      </c>
      <c r="P117" s="21">
        <v>158300</v>
      </c>
      <c r="Q117" s="21" t="s">
        <v>399</v>
      </c>
      <c r="R117" s="21" t="s">
        <v>400</v>
      </c>
      <c r="S117" s="21">
        <v>0</v>
      </c>
      <c r="T117" s="21">
        <v>0</v>
      </c>
      <c r="U117" s="21">
        <v>0</v>
      </c>
      <c r="V117" s="19"/>
      <c r="W117" s="19"/>
      <c r="X117" s="21">
        <v>0</v>
      </c>
      <c r="Y117" s="19"/>
      <c r="Z117" s="19"/>
      <c r="AA117" s="18">
        <v>45443</v>
      </c>
    </row>
    <row r="118" spans="1:27" hidden="1" x14ac:dyDescent="0.35">
      <c r="A118" s="16">
        <v>891380070</v>
      </c>
      <c r="B118" s="17" t="s">
        <v>131</v>
      </c>
      <c r="C118" s="16" t="s">
        <v>4</v>
      </c>
      <c r="D118" s="16" t="s">
        <v>121</v>
      </c>
      <c r="E118" s="16" t="s">
        <v>252</v>
      </c>
      <c r="F118" s="16" t="s">
        <v>372</v>
      </c>
      <c r="G118" s="18">
        <v>45412</v>
      </c>
      <c r="H118" s="18">
        <v>45422.508936342594</v>
      </c>
      <c r="I118" s="21">
        <v>102300</v>
      </c>
      <c r="J118" s="19" t="s">
        <v>388</v>
      </c>
      <c r="K118" s="21" t="s">
        <v>377</v>
      </c>
      <c r="L118" s="21" t="e">
        <v>#N/A</v>
      </c>
      <c r="M118" s="21"/>
      <c r="N118" s="21"/>
      <c r="O118" s="21">
        <v>102300</v>
      </c>
      <c r="P118" s="21">
        <v>0</v>
      </c>
      <c r="Q118" s="21"/>
      <c r="R118" s="21"/>
      <c r="S118" s="21">
        <v>102300</v>
      </c>
      <c r="T118" s="21">
        <v>0</v>
      </c>
      <c r="U118" s="21">
        <v>102300</v>
      </c>
      <c r="V118" s="19"/>
      <c r="W118" s="19"/>
      <c r="X118" s="21">
        <v>102300</v>
      </c>
      <c r="Y118" s="30">
        <v>2201520948</v>
      </c>
      <c r="Z118" s="18">
        <v>45469</v>
      </c>
      <c r="AA118" s="18">
        <v>45443</v>
      </c>
    </row>
    <row r="119" spans="1:27" hidden="1" x14ac:dyDescent="0.35">
      <c r="A119" s="16">
        <v>891380070</v>
      </c>
      <c r="B119" s="17" t="s">
        <v>131</v>
      </c>
      <c r="C119" s="16" t="s">
        <v>4</v>
      </c>
      <c r="D119" s="16" t="s">
        <v>122</v>
      </c>
      <c r="E119" s="16" t="s">
        <v>253</v>
      </c>
      <c r="F119" s="16" t="s">
        <v>373</v>
      </c>
      <c r="G119" s="18">
        <v>45412</v>
      </c>
      <c r="H119" s="18">
        <v>45422.512897835652</v>
      </c>
      <c r="I119" s="21">
        <v>13700</v>
      </c>
      <c r="J119" s="19" t="s">
        <v>388</v>
      </c>
      <c r="K119" s="21" t="s">
        <v>377</v>
      </c>
      <c r="L119" s="21" t="e">
        <v>#N/A</v>
      </c>
      <c r="M119" s="21"/>
      <c r="N119" s="21"/>
      <c r="O119" s="21">
        <v>13700</v>
      </c>
      <c r="P119" s="21">
        <v>0</v>
      </c>
      <c r="Q119" s="21"/>
      <c r="R119" s="21"/>
      <c r="S119" s="21">
        <v>13700</v>
      </c>
      <c r="T119" s="21">
        <v>0</v>
      </c>
      <c r="U119" s="21">
        <v>13700</v>
      </c>
      <c r="V119" s="19"/>
      <c r="W119" s="19"/>
      <c r="X119" s="21">
        <v>13700</v>
      </c>
      <c r="Y119" s="30">
        <v>2201520948</v>
      </c>
      <c r="Z119" s="18">
        <v>45469</v>
      </c>
      <c r="AA119" s="18">
        <v>45443</v>
      </c>
    </row>
    <row r="120" spans="1:27" ht="15" hidden="1" customHeight="1" x14ac:dyDescent="0.35">
      <c r="A120" s="16">
        <v>891380070</v>
      </c>
      <c r="B120" s="17" t="s">
        <v>131</v>
      </c>
      <c r="C120" s="16" t="s">
        <v>39</v>
      </c>
      <c r="D120" s="16" t="s">
        <v>123</v>
      </c>
      <c r="E120" s="16" t="s">
        <v>254</v>
      </c>
      <c r="F120" s="16" t="s">
        <v>374</v>
      </c>
      <c r="G120" s="18">
        <v>45351</v>
      </c>
      <c r="H120" s="18">
        <v>45363.673025891207</v>
      </c>
      <c r="I120" s="21">
        <v>116200</v>
      </c>
      <c r="J120" s="19" t="s">
        <v>388</v>
      </c>
      <c r="K120" s="21" t="s">
        <v>377</v>
      </c>
      <c r="L120" s="21" t="s">
        <v>386</v>
      </c>
      <c r="M120" s="21"/>
      <c r="N120" s="21"/>
      <c r="O120" s="21">
        <v>116200</v>
      </c>
      <c r="P120" s="21">
        <v>0</v>
      </c>
      <c r="Q120" s="21"/>
      <c r="R120" s="21"/>
      <c r="S120" s="21">
        <v>116200</v>
      </c>
      <c r="T120" s="21">
        <v>0</v>
      </c>
      <c r="U120" s="21">
        <v>116200</v>
      </c>
      <c r="V120" s="19"/>
      <c r="W120" s="19"/>
      <c r="X120" s="21">
        <v>116200</v>
      </c>
      <c r="Y120" s="30">
        <v>2201511289</v>
      </c>
      <c r="Z120" s="18">
        <v>45441</v>
      </c>
      <c r="AA120" s="18">
        <v>45443</v>
      </c>
    </row>
  </sheetData>
  <protectedRanges>
    <protectedRange algorithmName="SHA-512" hashValue="9+ah9tJAD1d4FIK7boMSAp9ZhkqWOsKcliwsS35JSOsk0Aea+c/2yFVjBeVDsv7trYxT+iUP9dPVCIbjcjaMoQ==" saltValue="Z7GArlXd1BdcXotzmJqK/w==" spinCount="100000" sqref="B3:B120 B123" name="Rango1_33"/>
  </protectedRanges>
  <autoFilter ref="A2:AA120">
    <filterColumn colId="9">
      <filters>
        <filter val="FACTURA DEVUELTA"/>
      </filters>
    </filterColumn>
    <filterColumn colId="17">
      <filters>
        <filter val="AUTORIZACION"/>
      </filters>
    </filterColumn>
  </autoFilter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O12" sqref="O12"/>
    </sheetView>
  </sheetViews>
  <sheetFormatPr baseColWidth="10" defaultRowHeight="12.5" x14ac:dyDescent="0.25"/>
  <cols>
    <col min="1" max="1" width="1" style="44" customWidth="1"/>
    <col min="2" max="2" width="7.81640625" style="44" customWidth="1"/>
    <col min="3" max="3" width="17.54296875" style="44" customWidth="1"/>
    <col min="4" max="4" width="11.54296875" style="44" customWidth="1"/>
    <col min="5" max="6" width="11.453125" style="44" customWidth="1"/>
    <col min="7" max="7" width="8.1796875" style="44" customWidth="1"/>
    <col min="8" max="8" width="20.81640625" style="44" customWidth="1"/>
    <col min="9" max="9" width="25.453125" style="44" customWidth="1"/>
    <col min="10" max="10" width="12.453125" style="44" customWidth="1"/>
    <col min="11" max="11" width="1.7265625" style="44" customWidth="1"/>
    <col min="12" max="12" width="8.7265625" style="44" customWidth="1"/>
    <col min="13" max="13" width="16.54296875" style="73" bestFit="1" customWidth="1"/>
    <col min="14" max="14" width="13.81640625" style="44" bestFit="1" customWidth="1"/>
    <col min="15" max="15" width="7.453125" style="44" bestFit="1" customWidth="1"/>
    <col min="16" max="16" width="13.26953125" style="44" bestFit="1" customWidth="1"/>
    <col min="17" max="225" width="10.90625" style="44"/>
    <col min="226" max="226" width="4.453125" style="44" customWidth="1"/>
    <col min="227" max="227" width="10.90625" style="44"/>
    <col min="228" max="228" width="17.54296875" style="44" customWidth="1"/>
    <col min="229" max="229" width="11.54296875" style="44" customWidth="1"/>
    <col min="230" max="233" width="10.90625" style="44"/>
    <col min="234" max="234" width="22.54296875" style="44" customWidth="1"/>
    <col min="235" max="235" width="14" style="44" customWidth="1"/>
    <col min="236" max="236" width="1.7265625" style="44" customWidth="1"/>
    <col min="237" max="481" width="10.90625" style="44"/>
    <col min="482" max="482" width="4.453125" style="44" customWidth="1"/>
    <col min="483" max="483" width="10.90625" style="44"/>
    <col min="484" max="484" width="17.54296875" style="44" customWidth="1"/>
    <col min="485" max="485" width="11.54296875" style="44" customWidth="1"/>
    <col min="486" max="489" width="10.90625" style="44"/>
    <col min="490" max="490" width="22.54296875" style="44" customWidth="1"/>
    <col min="491" max="491" width="14" style="44" customWidth="1"/>
    <col min="492" max="492" width="1.7265625" style="44" customWidth="1"/>
    <col min="493" max="737" width="10.90625" style="44"/>
    <col min="738" max="738" width="4.453125" style="44" customWidth="1"/>
    <col min="739" max="739" width="10.90625" style="44"/>
    <col min="740" max="740" width="17.54296875" style="44" customWidth="1"/>
    <col min="741" max="741" width="11.54296875" style="44" customWidth="1"/>
    <col min="742" max="745" width="10.90625" style="44"/>
    <col min="746" max="746" width="22.54296875" style="44" customWidth="1"/>
    <col min="747" max="747" width="14" style="44" customWidth="1"/>
    <col min="748" max="748" width="1.7265625" style="44" customWidth="1"/>
    <col min="749" max="993" width="10.90625" style="44"/>
    <col min="994" max="994" width="4.453125" style="44" customWidth="1"/>
    <col min="995" max="995" width="10.90625" style="44"/>
    <col min="996" max="996" width="17.54296875" style="44" customWidth="1"/>
    <col min="997" max="997" width="11.54296875" style="44" customWidth="1"/>
    <col min="998" max="1001" width="10.90625" style="44"/>
    <col min="1002" max="1002" width="22.54296875" style="44" customWidth="1"/>
    <col min="1003" max="1003" width="14" style="44" customWidth="1"/>
    <col min="1004" max="1004" width="1.7265625" style="44" customWidth="1"/>
    <col min="1005" max="1249" width="10.90625" style="44"/>
    <col min="1250" max="1250" width="4.453125" style="44" customWidth="1"/>
    <col min="1251" max="1251" width="10.90625" style="44"/>
    <col min="1252" max="1252" width="17.54296875" style="44" customWidth="1"/>
    <col min="1253" max="1253" width="11.54296875" style="44" customWidth="1"/>
    <col min="1254" max="1257" width="10.90625" style="44"/>
    <col min="1258" max="1258" width="22.54296875" style="44" customWidth="1"/>
    <col min="1259" max="1259" width="14" style="44" customWidth="1"/>
    <col min="1260" max="1260" width="1.7265625" style="44" customWidth="1"/>
    <col min="1261" max="1505" width="10.90625" style="44"/>
    <col min="1506" max="1506" width="4.453125" style="44" customWidth="1"/>
    <col min="1507" max="1507" width="10.90625" style="44"/>
    <col min="1508" max="1508" width="17.54296875" style="44" customWidth="1"/>
    <col min="1509" max="1509" width="11.54296875" style="44" customWidth="1"/>
    <col min="1510" max="1513" width="10.90625" style="44"/>
    <col min="1514" max="1514" width="22.54296875" style="44" customWidth="1"/>
    <col min="1515" max="1515" width="14" style="44" customWidth="1"/>
    <col min="1516" max="1516" width="1.7265625" style="44" customWidth="1"/>
    <col min="1517" max="1761" width="10.90625" style="44"/>
    <col min="1762" max="1762" width="4.453125" style="44" customWidth="1"/>
    <col min="1763" max="1763" width="10.90625" style="44"/>
    <col min="1764" max="1764" width="17.54296875" style="44" customWidth="1"/>
    <col min="1765" max="1765" width="11.54296875" style="44" customWidth="1"/>
    <col min="1766" max="1769" width="10.90625" style="44"/>
    <col min="1770" max="1770" width="22.54296875" style="44" customWidth="1"/>
    <col min="1771" max="1771" width="14" style="44" customWidth="1"/>
    <col min="1772" max="1772" width="1.7265625" style="44" customWidth="1"/>
    <col min="1773" max="2017" width="10.90625" style="44"/>
    <col min="2018" max="2018" width="4.453125" style="44" customWidth="1"/>
    <col min="2019" max="2019" width="10.90625" style="44"/>
    <col min="2020" max="2020" width="17.54296875" style="44" customWidth="1"/>
    <col min="2021" max="2021" width="11.54296875" style="44" customWidth="1"/>
    <col min="2022" max="2025" width="10.90625" style="44"/>
    <col min="2026" max="2026" width="22.54296875" style="44" customWidth="1"/>
    <col min="2027" max="2027" width="14" style="44" customWidth="1"/>
    <col min="2028" max="2028" width="1.7265625" style="44" customWidth="1"/>
    <col min="2029" max="2273" width="10.90625" style="44"/>
    <col min="2274" max="2274" width="4.453125" style="44" customWidth="1"/>
    <col min="2275" max="2275" width="10.90625" style="44"/>
    <col min="2276" max="2276" width="17.54296875" style="44" customWidth="1"/>
    <col min="2277" max="2277" width="11.54296875" style="44" customWidth="1"/>
    <col min="2278" max="2281" width="10.90625" style="44"/>
    <col min="2282" max="2282" width="22.54296875" style="44" customWidth="1"/>
    <col min="2283" max="2283" width="14" style="44" customWidth="1"/>
    <col min="2284" max="2284" width="1.7265625" style="44" customWidth="1"/>
    <col min="2285" max="2529" width="10.90625" style="44"/>
    <col min="2530" max="2530" width="4.453125" style="44" customWidth="1"/>
    <col min="2531" max="2531" width="10.90625" style="44"/>
    <col min="2532" max="2532" width="17.54296875" style="44" customWidth="1"/>
    <col min="2533" max="2533" width="11.54296875" style="44" customWidth="1"/>
    <col min="2534" max="2537" width="10.90625" style="44"/>
    <col min="2538" max="2538" width="22.54296875" style="44" customWidth="1"/>
    <col min="2539" max="2539" width="14" style="44" customWidth="1"/>
    <col min="2540" max="2540" width="1.7265625" style="44" customWidth="1"/>
    <col min="2541" max="2785" width="10.90625" style="44"/>
    <col min="2786" max="2786" width="4.453125" style="44" customWidth="1"/>
    <col min="2787" max="2787" width="10.90625" style="44"/>
    <col min="2788" max="2788" width="17.54296875" style="44" customWidth="1"/>
    <col min="2789" max="2789" width="11.54296875" style="44" customWidth="1"/>
    <col min="2790" max="2793" width="10.90625" style="44"/>
    <col min="2794" max="2794" width="22.54296875" style="44" customWidth="1"/>
    <col min="2795" max="2795" width="14" style="44" customWidth="1"/>
    <col min="2796" max="2796" width="1.7265625" style="44" customWidth="1"/>
    <col min="2797" max="3041" width="10.90625" style="44"/>
    <col min="3042" max="3042" width="4.453125" style="44" customWidth="1"/>
    <col min="3043" max="3043" width="10.90625" style="44"/>
    <col min="3044" max="3044" width="17.54296875" style="44" customWidth="1"/>
    <col min="3045" max="3045" width="11.54296875" style="44" customWidth="1"/>
    <col min="3046" max="3049" width="10.90625" style="44"/>
    <col min="3050" max="3050" width="22.54296875" style="44" customWidth="1"/>
    <col min="3051" max="3051" width="14" style="44" customWidth="1"/>
    <col min="3052" max="3052" width="1.7265625" style="44" customWidth="1"/>
    <col min="3053" max="3297" width="10.90625" style="44"/>
    <col min="3298" max="3298" width="4.453125" style="44" customWidth="1"/>
    <col min="3299" max="3299" width="10.90625" style="44"/>
    <col min="3300" max="3300" width="17.54296875" style="44" customWidth="1"/>
    <col min="3301" max="3301" width="11.54296875" style="44" customWidth="1"/>
    <col min="3302" max="3305" width="10.90625" style="44"/>
    <col min="3306" max="3306" width="22.54296875" style="44" customWidth="1"/>
    <col min="3307" max="3307" width="14" style="44" customWidth="1"/>
    <col min="3308" max="3308" width="1.7265625" style="44" customWidth="1"/>
    <col min="3309" max="3553" width="10.90625" style="44"/>
    <col min="3554" max="3554" width="4.453125" style="44" customWidth="1"/>
    <col min="3555" max="3555" width="10.90625" style="44"/>
    <col min="3556" max="3556" width="17.54296875" style="44" customWidth="1"/>
    <col min="3557" max="3557" width="11.54296875" style="44" customWidth="1"/>
    <col min="3558" max="3561" width="10.90625" style="44"/>
    <col min="3562" max="3562" width="22.54296875" style="44" customWidth="1"/>
    <col min="3563" max="3563" width="14" style="44" customWidth="1"/>
    <col min="3564" max="3564" width="1.7265625" style="44" customWidth="1"/>
    <col min="3565" max="3809" width="10.90625" style="44"/>
    <col min="3810" max="3810" width="4.453125" style="44" customWidth="1"/>
    <col min="3811" max="3811" width="10.90625" style="44"/>
    <col min="3812" max="3812" width="17.54296875" style="44" customWidth="1"/>
    <col min="3813" max="3813" width="11.54296875" style="44" customWidth="1"/>
    <col min="3814" max="3817" width="10.90625" style="44"/>
    <col min="3818" max="3818" width="22.54296875" style="44" customWidth="1"/>
    <col min="3819" max="3819" width="14" style="44" customWidth="1"/>
    <col min="3820" max="3820" width="1.7265625" style="44" customWidth="1"/>
    <col min="3821" max="4065" width="10.90625" style="44"/>
    <col min="4066" max="4066" width="4.453125" style="44" customWidth="1"/>
    <col min="4067" max="4067" width="10.90625" style="44"/>
    <col min="4068" max="4068" width="17.54296875" style="44" customWidth="1"/>
    <col min="4069" max="4069" width="11.54296875" style="44" customWidth="1"/>
    <col min="4070" max="4073" width="10.90625" style="44"/>
    <col min="4074" max="4074" width="22.54296875" style="44" customWidth="1"/>
    <col min="4075" max="4075" width="14" style="44" customWidth="1"/>
    <col min="4076" max="4076" width="1.7265625" style="44" customWidth="1"/>
    <col min="4077" max="4321" width="10.90625" style="44"/>
    <col min="4322" max="4322" width="4.453125" style="44" customWidth="1"/>
    <col min="4323" max="4323" width="10.90625" style="44"/>
    <col min="4324" max="4324" width="17.54296875" style="44" customWidth="1"/>
    <col min="4325" max="4325" width="11.54296875" style="44" customWidth="1"/>
    <col min="4326" max="4329" width="10.90625" style="44"/>
    <col min="4330" max="4330" width="22.54296875" style="44" customWidth="1"/>
    <col min="4331" max="4331" width="14" style="44" customWidth="1"/>
    <col min="4332" max="4332" width="1.7265625" style="44" customWidth="1"/>
    <col min="4333" max="4577" width="10.90625" style="44"/>
    <col min="4578" max="4578" width="4.453125" style="44" customWidth="1"/>
    <col min="4579" max="4579" width="10.90625" style="44"/>
    <col min="4580" max="4580" width="17.54296875" style="44" customWidth="1"/>
    <col min="4581" max="4581" width="11.54296875" style="44" customWidth="1"/>
    <col min="4582" max="4585" width="10.90625" style="44"/>
    <col min="4586" max="4586" width="22.54296875" style="44" customWidth="1"/>
    <col min="4587" max="4587" width="14" style="44" customWidth="1"/>
    <col min="4588" max="4588" width="1.7265625" style="44" customWidth="1"/>
    <col min="4589" max="4833" width="10.90625" style="44"/>
    <col min="4834" max="4834" width="4.453125" style="44" customWidth="1"/>
    <col min="4835" max="4835" width="10.90625" style="44"/>
    <col min="4836" max="4836" width="17.54296875" style="44" customWidth="1"/>
    <col min="4837" max="4837" width="11.54296875" style="44" customWidth="1"/>
    <col min="4838" max="4841" width="10.90625" style="44"/>
    <col min="4842" max="4842" width="22.54296875" style="44" customWidth="1"/>
    <col min="4843" max="4843" width="14" style="44" customWidth="1"/>
    <col min="4844" max="4844" width="1.7265625" style="44" customWidth="1"/>
    <col min="4845" max="5089" width="10.90625" style="44"/>
    <col min="5090" max="5090" width="4.453125" style="44" customWidth="1"/>
    <col min="5091" max="5091" width="10.90625" style="44"/>
    <col min="5092" max="5092" width="17.54296875" style="44" customWidth="1"/>
    <col min="5093" max="5093" width="11.54296875" style="44" customWidth="1"/>
    <col min="5094" max="5097" width="10.90625" style="44"/>
    <col min="5098" max="5098" width="22.54296875" style="44" customWidth="1"/>
    <col min="5099" max="5099" width="14" style="44" customWidth="1"/>
    <col min="5100" max="5100" width="1.7265625" style="44" customWidth="1"/>
    <col min="5101" max="5345" width="10.90625" style="44"/>
    <col min="5346" max="5346" width="4.453125" style="44" customWidth="1"/>
    <col min="5347" max="5347" width="10.90625" style="44"/>
    <col min="5348" max="5348" width="17.54296875" style="44" customWidth="1"/>
    <col min="5349" max="5349" width="11.54296875" style="44" customWidth="1"/>
    <col min="5350" max="5353" width="10.90625" style="44"/>
    <col min="5354" max="5354" width="22.54296875" style="44" customWidth="1"/>
    <col min="5355" max="5355" width="14" style="44" customWidth="1"/>
    <col min="5356" max="5356" width="1.7265625" style="44" customWidth="1"/>
    <col min="5357" max="5601" width="10.90625" style="44"/>
    <col min="5602" max="5602" width="4.453125" style="44" customWidth="1"/>
    <col min="5603" max="5603" width="10.90625" style="44"/>
    <col min="5604" max="5604" width="17.54296875" style="44" customWidth="1"/>
    <col min="5605" max="5605" width="11.54296875" style="44" customWidth="1"/>
    <col min="5606" max="5609" width="10.90625" style="44"/>
    <col min="5610" max="5610" width="22.54296875" style="44" customWidth="1"/>
    <col min="5611" max="5611" width="14" style="44" customWidth="1"/>
    <col min="5612" max="5612" width="1.7265625" style="44" customWidth="1"/>
    <col min="5613" max="5857" width="10.90625" style="44"/>
    <col min="5858" max="5858" width="4.453125" style="44" customWidth="1"/>
    <col min="5859" max="5859" width="10.90625" style="44"/>
    <col min="5860" max="5860" width="17.54296875" style="44" customWidth="1"/>
    <col min="5861" max="5861" width="11.54296875" style="44" customWidth="1"/>
    <col min="5862" max="5865" width="10.90625" style="44"/>
    <col min="5866" max="5866" width="22.54296875" style="44" customWidth="1"/>
    <col min="5867" max="5867" width="14" style="44" customWidth="1"/>
    <col min="5868" max="5868" width="1.7265625" style="44" customWidth="1"/>
    <col min="5869" max="6113" width="10.90625" style="44"/>
    <col min="6114" max="6114" width="4.453125" style="44" customWidth="1"/>
    <col min="6115" max="6115" width="10.90625" style="44"/>
    <col min="6116" max="6116" width="17.54296875" style="44" customWidth="1"/>
    <col min="6117" max="6117" width="11.54296875" style="44" customWidth="1"/>
    <col min="6118" max="6121" width="10.90625" style="44"/>
    <col min="6122" max="6122" width="22.54296875" style="44" customWidth="1"/>
    <col min="6123" max="6123" width="14" style="44" customWidth="1"/>
    <col min="6124" max="6124" width="1.7265625" style="44" customWidth="1"/>
    <col min="6125" max="6369" width="10.90625" style="44"/>
    <col min="6370" max="6370" width="4.453125" style="44" customWidth="1"/>
    <col min="6371" max="6371" width="10.90625" style="44"/>
    <col min="6372" max="6372" width="17.54296875" style="44" customWidth="1"/>
    <col min="6373" max="6373" width="11.54296875" style="44" customWidth="1"/>
    <col min="6374" max="6377" width="10.90625" style="44"/>
    <col min="6378" max="6378" width="22.54296875" style="44" customWidth="1"/>
    <col min="6379" max="6379" width="14" style="44" customWidth="1"/>
    <col min="6380" max="6380" width="1.7265625" style="44" customWidth="1"/>
    <col min="6381" max="6625" width="10.90625" style="44"/>
    <col min="6626" max="6626" width="4.453125" style="44" customWidth="1"/>
    <col min="6627" max="6627" width="10.90625" style="44"/>
    <col min="6628" max="6628" width="17.54296875" style="44" customWidth="1"/>
    <col min="6629" max="6629" width="11.54296875" style="44" customWidth="1"/>
    <col min="6630" max="6633" width="10.90625" style="44"/>
    <col min="6634" max="6634" width="22.54296875" style="44" customWidth="1"/>
    <col min="6635" max="6635" width="14" style="44" customWidth="1"/>
    <col min="6636" max="6636" width="1.7265625" style="44" customWidth="1"/>
    <col min="6637" max="6881" width="10.90625" style="44"/>
    <col min="6882" max="6882" width="4.453125" style="44" customWidth="1"/>
    <col min="6883" max="6883" width="10.90625" style="44"/>
    <col min="6884" max="6884" width="17.54296875" style="44" customWidth="1"/>
    <col min="6885" max="6885" width="11.54296875" style="44" customWidth="1"/>
    <col min="6886" max="6889" width="10.90625" style="44"/>
    <col min="6890" max="6890" width="22.54296875" style="44" customWidth="1"/>
    <col min="6891" max="6891" width="14" style="44" customWidth="1"/>
    <col min="6892" max="6892" width="1.7265625" style="44" customWidth="1"/>
    <col min="6893" max="7137" width="10.90625" style="44"/>
    <col min="7138" max="7138" width="4.453125" style="44" customWidth="1"/>
    <col min="7139" max="7139" width="10.90625" style="44"/>
    <col min="7140" max="7140" width="17.54296875" style="44" customWidth="1"/>
    <col min="7141" max="7141" width="11.54296875" style="44" customWidth="1"/>
    <col min="7142" max="7145" width="10.90625" style="44"/>
    <col min="7146" max="7146" width="22.54296875" style="44" customWidth="1"/>
    <col min="7147" max="7147" width="14" style="44" customWidth="1"/>
    <col min="7148" max="7148" width="1.7265625" style="44" customWidth="1"/>
    <col min="7149" max="7393" width="10.90625" style="44"/>
    <col min="7394" max="7394" width="4.453125" style="44" customWidth="1"/>
    <col min="7395" max="7395" width="10.90625" style="44"/>
    <col min="7396" max="7396" width="17.54296875" style="44" customWidth="1"/>
    <col min="7397" max="7397" width="11.54296875" style="44" customWidth="1"/>
    <col min="7398" max="7401" width="10.90625" style="44"/>
    <col min="7402" max="7402" width="22.54296875" style="44" customWidth="1"/>
    <col min="7403" max="7403" width="14" style="44" customWidth="1"/>
    <col min="7404" max="7404" width="1.7265625" style="44" customWidth="1"/>
    <col min="7405" max="7649" width="10.90625" style="44"/>
    <col min="7650" max="7650" width="4.453125" style="44" customWidth="1"/>
    <col min="7651" max="7651" width="10.90625" style="44"/>
    <col min="7652" max="7652" width="17.54296875" style="44" customWidth="1"/>
    <col min="7653" max="7653" width="11.54296875" style="44" customWidth="1"/>
    <col min="7654" max="7657" width="10.90625" style="44"/>
    <col min="7658" max="7658" width="22.54296875" style="44" customWidth="1"/>
    <col min="7659" max="7659" width="14" style="44" customWidth="1"/>
    <col min="7660" max="7660" width="1.7265625" style="44" customWidth="1"/>
    <col min="7661" max="7905" width="10.90625" style="44"/>
    <col min="7906" max="7906" width="4.453125" style="44" customWidth="1"/>
    <col min="7907" max="7907" width="10.90625" style="44"/>
    <col min="7908" max="7908" width="17.54296875" style="44" customWidth="1"/>
    <col min="7909" max="7909" width="11.54296875" style="44" customWidth="1"/>
    <col min="7910" max="7913" width="10.90625" style="44"/>
    <col min="7914" max="7914" width="22.54296875" style="44" customWidth="1"/>
    <col min="7915" max="7915" width="14" style="44" customWidth="1"/>
    <col min="7916" max="7916" width="1.7265625" style="44" customWidth="1"/>
    <col min="7917" max="8161" width="10.90625" style="44"/>
    <col min="8162" max="8162" width="4.453125" style="44" customWidth="1"/>
    <col min="8163" max="8163" width="10.90625" style="44"/>
    <col min="8164" max="8164" width="17.54296875" style="44" customWidth="1"/>
    <col min="8165" max="8165" width="11.54296875" style="44" customWidth="1"/>
    <col min="8166" max="8169" width="10.90625" style="44"/>
    <col min="8170" max="8170" width="22.54296875" style="44" customWidth="1"/>
    <col min="8171" max="8171" width="14" style="44" customWidth="1"/>
    <col min="8172" max="8172" width="1.7265625" style="44" customWidth="1"/>
    <col min="8173" max="8417" width="10.90625" style="44"/>
    <col min="8418" max="8418" width="4.453125" style="44" customWidth="1"/>
    <col min="8419" max="8419" width="10.90625" style="44"/>
    <col min="8420" max="8420" width="17.54296875" style="44" customWidth="1"/>
    <col min="8421" max="8421" width="11.54296875" style="44" customWidth="1"/>
    <col min="8422" max="8425" width="10.90625" style="44"/>
    <col min="8426" max="8426" width="22.54296875" style="44" customWidth="1"/>
    <col min="8427" max="8427" width="14" style="44" customWidth="1"/>
    <col min="8428" max="8428" width="1.7265625" style="44" customWidth="1"/>
    <col min="8429" max="8673" width="10.90625" style="44"/>
    <col min="8674" max="8674" width="4.453125" style="44" customWidth="1"/>
    <col min="8675" max="8675" width="10.90625" style="44"/>
    <col min="8676" max="8676" width="17.54296875" style="44" customWidth="1"/>
    <col min="8677" max="8677" width="11.54296875" style="44" customWidth="1"/>
    <col min="8678" max="8681" width="10.90625" style="44"/>
    <col min="8682" max="8682" width="22.54296875" style="44" customWidth="1"/>
    <col min="8683" max="8683" width="14" style="44" customWidth="1"/>
    <col min="8684" max="8684" width="1.7265625" style="44" customWidth="1"/>
    <col min="8685" max="8929" width="10.90625" style="44"/>
    <col min="8930" max="8930" width="4.453125" style="44" customWidth="1"/>
    <col min="8931" max="8931" width="10.90625" style="44"/>
    <col min="8932" max="8932" width="17.54296875" style="44" customWidth="1"/>
    <col min="8933" max="8933" width="11.54296875" style="44" customWidth="1"/>
    <col min="8934" max="8937" width="10.90625" style="44"/>
    <col min="8938" max="8938" width="22.54296875" style="44" customWidth="1"/>
    <col min="8939" max="8939" width="14" style="44" customWidth="1"/>
    <col min="8940" max="8940" width="1.7265625" style="44" customWidth="1"/>
    <col min="8941" max="9185" width="10.90625" style="44"/>
    <col min="9186" max="9186" width="4.453125" style="44" customWidth="1"/>
    <col min="9187" max="9187" width="10.90625" style="44"/>
    <col min="9188" max="9188" width="17.54296875" style="44" customWidth="1"/>
    <col min="9189" max="9189" width="11.54296875" style="44" customWidth="1"/>
    <col min="9190" max="9193" width="10.90625" style="44"/>
    <col min="9194" max="9194" width="22.54296875" style="44" customWidth="1"/>
    <col min="9195" max="9195" width="14" style="44" customWidth="1"/>
    <col min="9196" max="9196" width="1.7265625" style="44" customWidth="1"/>
    <col min="9197" max="9441" width="10.90625" style="44"/>
    <col min="9442" max="9442" width="4.453125" style="44" customWidth="1"/>
    <col min="9443" max="9443" width="10.90625" style="44"/>
    <col min="9444" max="9444" width="17.54296875" style="44" customWidth="1"/>
    <col min="9445" max="9445" width="11.54296875" style="44" customWidth="1"/>
    <col min="9446" max="9449" width="10.90625" style="44"/>
    <col min="9450" max="9450" width="22.54296875" style="44" customWidth="1"/>
    <col min="9451" max="9451" width="14" style="44" customWidth="1"/>
    <col min="9452" max="9452" width="1.7265625" style="44" customWidth="1"/>
    <col min="9453" max="9697" width="10.90625" style="44"/>
    <col min="9698" max="9698" width="4.453125" style="44" customWidth="1"/>
    <col min="9699" max="9699" width="10.90625" style="44"/>
    <col min="9700" max="9700" width="17.54296875" style="44" customWidth="1"/>
    <col min="9701" max="9701" width="11.54296875" style="44" customWidth="1"/>
    <col min="9702" max="9705" width="10.90625" style="44"/>
    <col min="9706" max="9706" width="22.54296875" style="44" customWidth="1"/>
    <col min="9707" max="9707" width="14" style="44" customWidth="1"/>
    <col min="9708" max="9708" width="1.7265625" style="44" customWidth="1"/>
    <col min="9709" max="9953" width="10.90625" style="44"/>
    <col min="9954" max="9954" width="4.453125" style="44" customWidth="1"/>
    <col min="9955" max="9955" width="10.90625" style="44"/>
    <col min="9956" max="9956" width="17.54296875" style="44" customWidth="1"/>
    <col min="9957" max="9957" width="11.54296875" style="44" customWidth="1"/>
    <col min="9958" max="9961" width="10.90625" style="44"/>
    <col min="9962" max="9962" width="22.54296875" style="44" customWidth="1"/>
    <col min="9963" max="9963" width="14" style="44" customWidth="1"/>
    <col min="9964" max="9964" width="1.7265625" style="44" customWidth="1"/>
    <col min="9965" max="10209" width="10.90625" style="44"/>
    <col min="10210" max="10210" width="4.453125" style="44" customWidth="1"/>
    <col min="10211" max="10211" width="10.90625" style="44"/>
    <col min="10212" max="10212" width="17.54296875" style="44" customWidth="1"/>
    <col min="10213" max="10213" width="11.54296875" style="44" customWidth="1"/>
    <col min="10214" max="10217" width="10.90625" style="44"/>
    <col min="10218" max="10218" width="22.54296875" style="44" customWidth="1"/>
    <col min="10219" max="10219" width="14" style="44" customWidth="1"/>
    <col min="10220" max="10220" width="1.7265625" style="44" customWidth="1"/>
    <col min="10221" max="10465" width="10.90625" style="44"/>
    <col min="10466" max="10466" width="4.453125" style="44" customWidth="1"/>
    <col min="10467" max="10467" width="10.90625" style="44"/>
    <col min="10468" max="10468" width="17.54296875" style="44" customWidth="1"/>
    <col min="10469" max="10469" width="11.54296875" style="44" customWidth="1"/>
    <col min="10470" max="10473" width="10.90625" style="44"/>
    <col min="10474" max="10474" width="22.54296875" style="44" customWidth="1"/>
    <col min="10475" max="10475" width="14" style="44" customWidth="1"/>
    <col min="10476" max="10476" width="1.7265625" style="44" customWidth="1"/>
    <col min="10477" max="10721" width="10.90625" style="44"/>
    <col min="10722" max="10722" width="4.453125" style="44" customWidth="1"/>
    <col min="10723" max="10723" width="10.90625" style="44"/>
    <col min="10724" max="10724" width="17.54296875" style="44" customWidth="1"/>
    <col min="10725" max="10725" width="11.54296875" style="44" customWidth="1"/>
    <col min="10726" max="10729" width="10.90625" style="44"/>
    <col min="10730" max="10730" width="22.54296875" style="44" customWidth="1"/>
    <col min="10731" max="10731" width="14" style="44" customWidth="1"/>
    <col min="10732" max="10732" width="1.7265625" style="44" customWidth="1"/>
    <col min="10733" max="10977" width="10.90625" style="44"/>
    <col min="10978" max="10978" width="4.453125" style="44" customWidth="1"/>
    <col min="10979" max="10979" width="10.90625" style="44"/>
    <col min="10980" max="10980" width="17.54296875" style="44" customWidth="1"/>
    <col min="10981" max="10981" width="11.54296875" style="44" customWidth="1"/>
    <col min="10982" max="10985" width="10.90625" style="44"/>
    <col min="10986" max="10986" width="22.54296875" style="44" customWidth="1"/>
    <col min="10987" max="10987" width="14" style="44" customWidth="1"/>
    <col min="10988" max="10988" width="1.7265625" style="44" customWidth="1"/>
    <col min="10989" max="11233" width="10.90625" style="44"/>
    <col min="11234" max="11234" width="4.453125" style="44" customWidth="1"/>
    <col min="11235" max="11235" width="10.90625" style="44"/>
    <col min="11236" max="11236" width="17.54296875" style="44" customWidth="1"/>
    <col min="11237" max="11237" width="11.54296875" style="44" customWidth="1"/>
    <col min="11238" max="11241" width="10.90625" style="44"/>
    <col min="11242" max="11242" width="22.54296875" style="44" customWidth="1"/>
    <col min="11243" max="11243" width="14" style="44" customWidth="1"/>
    <col min="11244" max="11244" width="1.7265625" style="44" customWidth="1"/>
    <col min="11245" max="11489" width="10.90625" style="44"/>
    <col min="11490" max="11490" width="4.453125" style="44" customWidth="1"/>
    <col min="11491" max="11491" width="10.90625" style="44"/>
    <col min="11492" max="11492" width="17.54296875" style="44" customWidth="1"/>
    <col min="11493" max="11493" width="11.54296875" style="44" customWidth="1"/>
    <col min="11494" max="11497" width="10.90625" style="44"/>
    <col min="11498" max="11498" width="22.54296875" style="44" customWidth="1"/>
    <col min="11499" max="11499" width="14" style="44" customWidth="1"/>
    <col min="11500" max="11500" width="1.7265625" style="44" customWidth="1"/>
    <col min="11501" max="11745" width="10.90625" style="44"/>
    <col min="11746" max="11746" width="4.453125" style="44" customWidth="1"/>
    <col min="11747" max="11747" width="10.90625" style="44"/>
    <col min="11748" max="11748" width="17.54296875" style="44" customWidth="1"/>
    <col min="11749" max="11749" width="11.54296875" style="44" customWidth="1"/>
    <col min="11750" max="11753" width="10.90625" style="44"/>
    <col min="11754" max="11754" width="22.54296875" style="44" customWidth="1"/>
    <col min="11755" max="11755" width="14" style="44" customWidth="1"/>
    <col min="11756" max="11756" width="1.7265625" style="44" customWidth="1"/>
    <col min="11757" max="12001" width="10.90625" style="44"/>
    <col min="12002" max="12002" width="4.453125" style="44" customWidth="1"/>
    <col min="12003" max="12003" width="10.90625" style="44"/>
    <col min="12004" max="12004" width="17.54296875" style="44" customWidth="1"/>
    <col min="12005" max="12005" width="11.54296875" style="44" customWidth="1"/>
    <col min="12006" max="12009" width="10.90625" style="44"/>
    <col min="12010" max="12010" width="22.54296875" style="44" customWidth="1"/>
    <col min="12011" max="12011" width="14" style="44" customWidth="1"/>
    <col min="12012" max="12012" width="1.7265625" style="44" customWidth="1"/>
    <col min="12013" max="12257" width="10.90625" style="44"/>
    <col min="12258" max="12258" width="4.453125" style="44" customWidth="1"/>
    <col min="12259" max="12259" width="10.90625" style="44"/>
    <col min="12260" max="12260" width="17.54296875" style="44" customWidth="1"/>
    <col min="12261" max="12261" width="11.54296875" style="44" customWidth="1"/>
    <col min="12262" max="12265" width="10.90625" style="44"/>
    <col min="12266" max="12266" width="22.54296875" style="44" customWidth="1"/>
    <col min="12267" max="12267" width="14" style="44" customWidth="1"/>
    <col min="12268" max="12268" width="1.7265625" style="44" customWidth="1"/>
    <col min="12269" max="12513" width="10.90625" style="44"/>
    <col min="12514" max="12514" width="4.453125" style="44" customWidth="1"/>
    <col min="12515" max="12515" width="10.90625" style="44"/>
    <col min="12516" max="12516" width="17.54296875" style="44" customWidth="1"/>
    <col min="12517" max="12517" width="11.54296875" style="44" customWidth="1"/>
    <col min="12518" max="12521" width="10.90625" style="44"/>
    <col min="12522" max="12522" width="22.54296875" style="44" customWidth="1"/>
    <col min="12523" max="12523" width="14" style="44" customWidth="1"/>
    <col min="12524" max="12524" width="1.7265625" style="44" customWidth="1"/>
    <col min="12525" max="12769" width="10.90625" style="44"/>
    <col min="12770" max="12770" width="4.453125" style="44" customWidth="1"/>
    <col min="12771" max="12771" width="10.90625" style="44"/>
    <col min="12772" max="12772" width="17.54296875" style="44" customWidth="1"/>
    <col min="12773" max="12773" width="11.54296875" style="44" customWidth="1"/>
    <col min="12774" max="12777" width="10.90625" style="44"/>
    <col min="12778" max="12778" width="22.54296875" style="44" customWidth="1"/>
    <col min="12779" max="12779" width="14" style="44" customWidth="1"/>
    <col min="12780" max="12780" width="1.7265625" style="44" customWidth="1"/>
    <col min="12781" max="13025" width="10.90625" style="44"/>
    <col min="13026" max="13026" width="4.453125" style="44" customWidth="1"/>
    <col min="13027" max="13027" width="10.90625" style="44"/>
    <col min="13028" max="13028" width="17.54296875" style="44" customWidth="1"/>
    <col min="13029" max="13029" width="11.54296875" style="44" customWidth="1"/>
    <col min="13030" max="13033" width="10.90625" style="44"/>
    <col min="13034" max="13034" width="22.54296875" style="44" customWidth="1"/>
    <col min="13035" max="13035" width="14" style="44" customWidth="1"/>
    <col min="13036" max="13036" width="1.7265625" style="44" customWidth="1"/>
    <col min="13037" max="13281" width="10.90625" style="44"/>
    <col min="13282" max="13282" width="4.453125" style="44" customWidth="1"/>
    <col min="13283" max="13283" width="10.90625" style="44"/>
    <col min="13284" max="13284" width="17.54296875" style="44" customWidth="1"/>
    <col min="13285" max="13285" width="11.54296875" style="44" customWidth="1"/>
    <col min="13286" max="13289" width="10.90625" style="44"/>
    <col min="13290" max="13290" width="22.54296875" style="44" customWidth="1"/>
    <col min="13291" max="13291" width="14" style="44" customWidth="1"/>
    <col min="13292" max="13292" width="1.7265625" style="44" customWidth="1"/>
    <col min="13293" max="13537" width="10.90625" style="44"/>
    <col min="13538" max="13538" width="4.453125" style="44" customWidth="1"/>
    <col min="13539" max="13539" width="10.90625" style="44"/>
    <col min="13540" max="13540" width="17.54296875" style="44" customWidth="1"/>
    <col min="13541" max="13541" width="11.54296875" style="44" customWidth="1"/>
    <col min="13542" max="13545" width="10.90625" style="44"/>
    <col min="13546" max="13546" width="22.54296875" style="44" customWidth="1"/>
    <col min="13547" max="13547" width="14" style="44" customWidth="1"/>
    <col min="13548" max="13548" width="1.7265625" style="44" customWidth="1"/>
    <col min="13549" max="13793" width="10.90625" style="44"/>
    <col min="13794" max="13794" width="4.453125" style="44" customWidth="1"/>
    <col min="13795" max="13795" width="10.90625" style="44"/>
    <col min="13796" max="13796" width="17.54296875" style="44" customWidth="1"/>
    <col min="13797" max="13797" width="11.54296875" style="44" customWidth="1"/>
    <col min="13798" max="13801" width="10.90625" style="44"/>
    <col min="13802" max="13802" width="22.54296875" style="44" customWidth="1"/>
    <col min="13803" max="13803" width="14" style="44" customWidth="1"/>
    <col min="13804" max="13804" width="1.7265625" style="44" customWidth="1"/>
    <col min="13805" max="14049" width="10.90625" style="44"/>
    <col min="14050" max="14050" width="4.453125" style="44" customWidth="1"/>
    <col min="14051" max="14051" width="10.90625" style="44"/>
    <col min="14052" max="14052" width="17.54296875" style="44" customWidth="1"/>
    <col min="14053" max="14053" width="11.54296875" style="44" customWidth="1"/>
    <col min="14054" max="14057" width="10.90625" style="44"/>
    <col min="14058" max="14058" width="22.54296875" style="44" customWidth="1"/>
    <col min="14059" max="14059" width="14" style="44" customWidth="1"/>
    <col min="14060" max="14060" width="1.7265625" style="44" customWidth="1"/>
    <col min="14061" max="14305" width="10.90625" style="44"/>
    <col min="14306" max="14306" width="4.453125" style="44" customWidth="1"/>
    <col min="14307" max="14307" width="10.90625" style="44"/>
    <col min="14308" max="14308" width="17.54296875" style="44" customWidth="1"/>
    <col min="14309" max="14309" width="11.54296875" style="44" customWidth="1"/>
    <col min="14310" max="14313" width="10.90625" style="44"/>
    <col min="14314" max="14314" width="22.54296875" style="44" customWidth="1"/>
    <col min="14315" max="14315" width="14" style="44" customWidth="1"/>
    <col min="14316" max="14316" width="1.7265625" style="44" customWidth="1"/>
    <col min="14317" max="14561" width="10.90625" style="44"/>
    <col min="14562" max="14562" width="4.453125" style="44" customWidth="1"/>
    <col min="14563" max="14563" width="10.90625" style="44"/>
    <col min="14564" max="14564" width="17.54296875" style="44" customWidth="1"/>
    <col min="14565" max="14565" width="11.54296875" style="44" customWidth="1"/>
    <col min="14566" max="14569" width="10.90625" style="44"/>
    <col min="14570" max="14570" width="22.54296875" style="44" customWidth="1"/>
    <col min="14571" max="14571" width="14" style="44" customWidth="1"/>
    <col min="14572" max="14572" width="1.7265625" style="44" customWidth="1"/>
    <col min="14573" max="14817" width="10.90625" style="44"/>
    <col min="14818" max="14818" width="4.453125" style="44" customWidth="1"/>
    <col min="14819" max="14819" width="10.90625" style="44"/>
    <col min="14820" max="14820" width="17.54296875" style="44" customWidth="1"/>
    <col min="14821" max="14821" width="11.54296875" style="44" customWidth="1"/>
    <col min="14822" max="14825" width="10.90625" style="44"/>
    <col min="14826" max="14826" width="22.54296875" style="44" customWidth="1"/>
    <col min="14827" max="14827" width="14" style="44" customWidth="1"/>
    <col min="14828" max="14828" width="1.7265625" style="44" customWidth="1"/>
    <col min="14829" max="15073" width="10.90625" style="44"/>
    <col min="15074" max="15074" width="4.453125" style="44" customWidth="1"/>
    <col min="15075" max="15075" width="10.90625" style="44"/>
    <col min="15076" max="15076" width="17.54296875" style="44" customWidth="1"/>
    <col min="15077" max="15077" width="11.54296875" style="44" customWidth="1"/>
    <col min="15078" max="15081" width="10.90625" style="44"/>
    <col min="15082" max="15082" width="22.54296875" style="44" customWidth="1"/>
    <col min="15083" max="15083" width="14" style="44" customWidth="1"/>
    <col min="15084" max="15084" width="1.7265625" style="44" customWidth="1"/>
    <col min="15085" max="15329" width="10.90625" style="44"/>
    <col min="15330" max="15330" width="4.453125" style="44" customWidth="1"/>
    <col min="15331" max="15331" width="10.90625" style="44"/>
    <col min="15332" max="15332" width="17.54296875" style="44" customWidth="1"/>
    <col min="15333" max="15333" width="11.54296875" style="44" customWidth="1"/>
    <col min="15334" max="15337" width="10.90625" style="44"/>
    <col min="15338" max="15338" width="22.54296875" style="44" customWidth="1"/>
    <col min="15339" max="15339" width="14" style="44" customWidth="1"/>
    <col min="15340" max="15340" width="1.7265625" style="44" customWidth="1"/>
    <col min="15341" max="15585" width="10.90625" style="44"/>
    <col min="15586" max="15586" width="4.453125" style="44" customWidth="1"/>
    <col min="15587" max="15587" width="10.90625" style="44"/>
    <col min="15588" max="15588" width="17.54296875" style="44" customWidth="1"/>
    <col min="15589" max="15589" width="11.54296875" style="44" customWidth="1"/>
    <col min="15590" max="15593" width="10.90625" style="44"/>
    <col min="15594" max="15594" width="22.54296875" style="44" customWidth="1"/>
    <col min="15595" max="15595" width="14" style="44" customWidth="1"/>
    <col min="15596" max="15596" width="1.7265625" style="44" customWidth="1"/>
    <col min="15597" max="15841" width="10.90625" style="44"/>
    <col min="15842" max="15842" width="4.453125" style="44" customWidth="1"/>
    <col min="15843" max="15843" width="10.90625" style="44"/>
    <col min="15844" max="15844" width="17.54296875" style="44" customWidth="1"/>
    <col min="15845" max="15845" width="11.54296875" style="44" customWidth="1"/>
    <col min="15846" max="15849" width="10.90625" style="44"/>
    <col min="15850" max="15850" width="22.54296875" style="44" customWidth="1"/>
    <col min="15851" max="15851" width="14" style="44" customWidth="1"/>
    <col min="15852" max="15852" width="1.7265625" style="44" customWidth="1"/>
    <col min="15853" max="16097" width="10.90625" style="44"/>
    <col min="16098" max="16098" width="4.453125" style="44" customWidth="1"/>
    <col min="16099" max="16099" width="10.90625" style="44"/>
    <col min="16100" max="16100" width="17.54296875" style="44" customWidth="1"/>
    <col min="16101" max="16101" width="11.54296875" style="44" customWidth="1"/>
    <col min="16102" max="16105" width="10.90625" style="44"/>
    <col min="16106" max="16106" width="22.54296875" style="44" customWidth="1"/>
    <col min="16107" max="16107" width="14" style="44" customWidth="1"/>
    <col min="16108" max="16108" width="1.7265625" style="44" customWidth="1"/>
    <col min="16109" max="16384" width="10.90625" style="44"/>
  </cols>
  <sheetData>
    <row r="1" spans="2:10" ht="6" customHeight="1" thickBot="1" x14ac:dyDescent="0.3"/>
    <row r="2" spans="2:10" ht="19.5" customHeight="1" x14ac:dyDescent="0.25">
      <c r="B2" s="45"/>
      <c r="C2" s="46"/>
      <c r="D2" s="47" t="s">
        <v>418</v>
      </c>
      <c r="E2" s="48"/>
      <c r="F2" s="48"/>
      <c r="G2" s="48"/>
      <c r="H2" s="48"/>
      <c r="I2" s="49"/>
      <c r="J2" s="50" t="s">
        <v>419</v>
      </c>
    </row>
    <row r="3" spans="2:10" ht="4.5" customHeight="1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" ht="13" x14ac:dyDescent="0.25">
      <c r="B4" s="51"/>
      <c r="C4" s="52"/>
      <c r="D4" s="47" t="s">
        <v>420</v>
      </c>
      <c r="E4" s="48"/>
      <c r="F4" s="48"/>
      <c r="G4" s="48"/>
      <c r="H4" s="48"/>
      <c r="I4" s="49"/>
      <c r="J4" s="50" t="s">
        <v>421</v>
      </c>
    </row>
    <row r="5" spans="2:10" ht="5.25" customHeight="1" x14ac:dyDescent="0.25">
      <c r="B5" s="51"/>
      <c r="C5" s="52"/>
      <c r="D5" s="57"/>
      <c r="E5" s="58"/>
      <c r="F5" s="58"/>
      <c r="G5" s="58"/>
      <c r="H5" s="58"/>
      <c r="I5" s="59"/>
      <c r="J5" s="60"/>
    </row>
    <row r="6" spans="2:10" ht="4.5" customHeight="1" thickBot="1" x14ac:dyDescent="0.3">
      <c r="B6" s="61"/>
      <c r="C6" s="62"/>
      <c r="D6" s="53"/>
      <c r="E6" s="54"/>
      <c r="F6" s="54"/>
      <c r="G6" s="54"/>
      <c r="H6" s="54"/>
      <c r="I6" s="55"/>
      <c r="J6" s="56"/>
    </row>
    <row r="7" spans="2:10" ht="6" customHeight="1" x14ac:dyDescent="0.25">
      <c r="B7" s="63"/>
      <c r="J7" s="64"/>
    </row>
    <row r="8" spans="2:10" ht="9" customHeight="1" x14ac:dyDescent="0.25">
      <c r="B8" s="63"/>
      <c r="J8" s="64"/>
    </row>
    <row r="9" spans="2:10" ht="13" x14ac:dyDescent="0.3">
      <c r="B9" s="63"/>
      <c r="C9" s="65" t="s">
        <v>455</v>
      </c>
      <c r="E9" s="66"/>
      <c r="H9" s="67"/>
      <c r="J9" s="64"/>
    </row>
    <row r="10" spans="2:10" ht="8.25" customHeight="1" x14ac:dyDescent="0.25">
      <c r="B10" s="63"/>
      <c r="J10" s="64"/>
    </row>
    <row r="11" spans="2:10" ht="13" x14ac:dyDescent="0.3">
      <c r="B11" s="63"/>
      <c r="C11" s="65" t="s">
        <v>453</v>
      </c>
      <c r="J11" s="64"/>
    </row>
    <row r="12" spans="2:10" ht="13" x14ac:dyDescent="0.3">
      <c r="B12" s="63"/>
      <c r="C12" s="65" t="s">
        <v>454</v>
      </c>
      <c r="J12" s="64"/>
    </row>
    <row r="13" spans="2:10" x14ac:dyDescent="0.25">
      <c r="B13" s="63"/>
      <c r="J13" s="64"/>
    </row>
    <row r="14" spans="2:10" x14ac:dyDescent="0.25">
      <c r="B14" s="63"/>
      <c r="C14" s="44" t="s">
        <v>422</v>
      </c>
      <c r="G14" s="68"/>
      <c r="H14" s="68"/>
      <c r="I14" s="68"/>
      <c r="J14" s="64"/>
    </row>
    <row r="15" spans="2:10" ht="9" customHeight="1" x14ac:dyDescent="0.25">
      <c r="B15" s="63"/>
      <c r="C15" s="69"/>
      <c r="G15" s="68"/>
      <c r="H15" s="68"/>
      <c r="I15" s="68"/>
      <c r="J15" s="64"/>
    </row>
    <row r="16" spans="2:10" ht="13" x14ac:dyDescent="0.3">
      <c r="B16" s="63"/>
      <c r="C16" s="44" t="s">
        <v>456</v>
      </c>
      <c r="D16" s="66"/>
      <c r="G16" s="68"/>
      <c r="H16" s="70" t="s">
        <v>423</v>
      </c>
      <c r="I16" s="70" t="s">
        <v>424</v>
      </c>
      <c r="J16" s="64"/>
    </row>
    <row r="17" spans="2:14" ht="13" x14ac:dyDescent="0.3">
      <c r="B17" s="63"/>
      <c r="C17" s="65" t="s">
        <v>425</v>
      </c>
      <c r="D17" s="65"/>
      <c r="E17" s="65"/>
      <c r="F17" s="65"/>
      <c r="G17" s="68"/>
      <c r="H17" s="71">
        <v>118</v>
      </c>
      <c r="I17" s="72">
        <v>7783545</v>
      </c>
      <c r="J17" s="64"/>
    </row>
    <row r="18" spans="2:14" x14ac:dyDescent="0.25">
      <c r="B18" s="63"/>
      <c r="C18" s="44" t="s">
        <v>426</v>
      </c>
      <c r="G18" s="68"/>
      <c r="H18" s="74">
        <v>39</v>
      </c>
      <c r="I18" s="75">
        <v>2692550</v>
      </c>
      <c r="J18" s="64"/>
    </row>
    <row r="19" spans="2:14" x14ac:dyDescent="0.25">
      <c r="B19" s="63"/>
      <c r="C19" s="44" t="s">
        <v>427</v>
      </c>
      <c r="G19" s="68"/>
      <c r="H19" s="74">
        <v>16</v>
      </c>
      <c r="I19" s="75">
        <v>1171410</v>
      </c>
      <c r="J19" s="64"/>
    </row>
    <row r="20" spans="2:14" x14ac:dyDescent="0.25">
      <c r="B20" s="63"/>
      <c r="C20" s="44" t="s">
        <v>428</v>
      </c>
      <c r="H20" s="76">
        <v>60</v>
      </c>
      <c r="I20" s="77">
        <v>3778173</v>
      </c>
      <c r="J20" s="64"/>
    </row>
    <row r="21" spans="2:14" x14ac:dyDescent="0.25">
      <c r="B21" s="63"/>
      <c r="C21" s="44" t="s">
        <v>452</v>
      </c>
      <c r="H21" s="76">
        <v>2</v>
      </c>
      <c r="I21" s="77">
        <v>60580</v>
      </c>
      <c r="J21" s="64"/>
      <c r="N21" s="78"/>
    </row>
    <row r="22" spans="2:14" ht="13" thickBot="1" x14ac:dyDescent="0.3">
      <c r="B22" s="63"/>
      <c r="C22" s="44" t="s">
        <v>429</v>
      </c>
      <c r="H22" s="79">
        <v>0</v>
      </c>
      <c r="I22" s="80">
        <v>0</v>
      </c>
      <c r="J22" s="64"/>
    </row>
    <row r="23" spans="2:14" ht="13" x14ac:dyDescent="0.3">
      <c r="B23" s="63"/>
      <c r="C23" s="65" t="s">
        <v>430</v>
      </c>
      <c r="D23" s="65"/>
      <c r="E23" s="65"/>
      <c r="F23" s="65"/>
      <c r="H23" s="81">
        <f>H18+H19+H20+H21+H22</f>
        <v>117</v>
      </c>
      <c r="I23" s="82">
        <f>I18+I19+I20+I21+I22</f>
        <v>7702713</v>
      </c>
      <c r="J23" s="64"/>
    </row>
    <row r="24" spans="2:14" x14ac:dyDescent="0.25">
      <c r="B24" s="63"/>
      <c r="C24" s="44" t="s">
        <v>431</v>
      </c>
      <c r="H24" s="76">
        <v>0</v>
      </c>
      <c r="I24" s="77">
        <v>0</v>
      </c>
      <c r="J24" s="64"/>
    </row>
    <row r="25" spans="2:14" ht="13" thickBot="1" x14ac:dyDescent="0.3">
      <c r="B25" s="63"/>
      <c r="C25" s="44" t="s">
        <v>389</v>
      </c>
      <c r="H25" s="79">
        <v>0</v>
      </c>
      <c r="I25" s="80">
        <v>0</v>
      </c>
      <c r="J25" s="64"/>
    </row>
    <row r="26" spans="2:14" ht="13" x14ac:dyDescent="0.3">
      <c r="B26" s="63"/>
      <c r="C26" s="65" t="s">
        <v>432</v>
      </c>
      <c r="D26" s="65"/>
      <c r="E26" s="65"/>
      <c r="F26" s="65"/>
      <c r="H26" s="81">
        <f>H24+H25</f>
        <v>0</v>
      </c>
      <c r="I26" s="82">
        <f>I24+I25</f>
        <v>0</v>
      </c>
      <c r="J26" s="64"/>
    </row>
    <row r="27" spans="2:14" ht="13.5" thickBot="1" x14ac:dyDescent="0.35">
      <c r="B27" s="63"/>
      <c r="C27" s="68" t="s">
        <v>433</v>
      </c>
      <c r="D27" s="83"/>
      <c r="E27" s="83"/>
      <c r="F27" s="83"/>
      <c r="G27" s="68"/>
      <c r="H27" s="84">
        <v>1</v>
      </c>
      <c r="I27" s="85">
        <v>80832</v>
      </c>
      <c r="J27" s="86"/>
    </row>
    <row r="28" spans="2:14" ht="13" x14ac:dyDescent="0.3">
      <c r="B28" s="63"/>
      <c r="C28" s="83" t="s">
        <v>434</v>
      </c>
      <c r="D28" s="83"/>
      <c r="E28" s="83"/>
      <c r="F28" s="83"/>
      <c r="G28" s="68"/>
      <c r="H28" s="87">
        <f>H27</f>
        <v>1</v>
      </c>
      <c r="I28" s="75">
        <f>I27</f>
        <v>80832</v>
      </c>
      <c r="J28" s="86"/>
    </row>
    <row r="29" spans="2:14" ht="13" x14ac:dyDescent="0.3">
      <c r="B29" s="63"/>
      <c r="C29" s="83"/>
      <c r="D29" s="83"/>
      <c r="E29" s="83"/>
      <c r="F29" s="83"/>
      <c r="G29" s="68"/>
      <c r="H29" s="74"/>
      <c r="I29" s="72"/>
      <c r="J29" s="86"/>
    </row>
    <row r="30" spans="2:14" ht="13.5" thickBot="1" x14ac:dyDescent="0.35">
      <c r="B30" s="63"/>
      <c r="C30" s="83" t="s">
        <v>435</v>
      </c>
      <c r="D30" s="83"/>
      <c r="E30" s="68"/>
      <c r="F30" s="68"/>
      <c r="G30" s="68"/>
      <c r="H30" s="88"/>
      <c r="I30" s="89"/>
      <c r="J30" s="86"/>
    </row>
    <row r="31" spans="2:14" ht="13.5" thickTop="1" x14ac:dyDescent="0.3">
      <c r="B31" s="63"/>
      <c r="C31" s="83"/>
      <c r="D31" s="83"/>
      <c r="E31" s="68"/>
      <c r="F31" s="68"/>
      <c r="G31" s="68"/>
      <c r="H31" s="75">
        <f>H23+H26+H28</f>
        <v>118</v>
      </c>
      <c r="I31" s="75">
        <f>I23+I26+I28</f>
        <v>7783545</v>
      </c>
      <c r="J31" s="86"/>
    </row>
    <row r="32" spans="2:14" ht="9.75" customHeight="1" x14ac:dyDescent="0.25">
      <c r="B32" s="63"/>
      <c r="C32" s="68"/>
      <c r="D32" s="68"/>
      <c r="E32" s="68"/>
      <c r="F32" s="68"/>
      <c r="G32" s="90"/>
      <c r="H32" s="91"/>
      <c r="I32" s="92"/>
      <c r="J32" s="86"/>
    </row>
    <row r="33" spans="2:10" ht="9.75" customHeight="1" x14ac:dyDescent="0.25">
      <c r="B33" s="63"/>
      <c r="C33" s="68"/>
      <c r="D33" s="68"/>
      <c r="E33" s="68"/>
      <c r="F33" s="68"/>
      <c r="G33" s="90"/>
      <c r="H33" s="91"/>
      <c r="I33" s="92"/>
      <c r="J33" s="86"/>
    </row>
    <row r="34" spans="2:10" ht="9.75" customHeight="1" x14ac:dyDescent="0.25">
      <c r="B34" s="63"/>
      <c r="C34" s="68"/>
      <c r="D34" s="68"/>
      <c r="E34" s="68"/>
      <c r="F34" s="68"/>
      <c r="G34" s="90"/>
      <c r="H34" s="91"/>
      <c r="I34" s="92"/>
      <c r="J34" s="86"/>
    </row>
    <row r="35" spans="2:10" ht="9.75" customHeight="1" x14ac:dyDescent="0.25">
      <c r="B35" s="63"/>
      <c r="C35" s="68"/>
      <c r="D35" s="68"/>
      <c r="E35" s="68"/>
      <c r="F35" s="68"/>
      <c r="G35" s="90"/>
      <c r="H35" s="91"/>
      <c r="I35" s="92"/>
      <c r="J35" s="86"/>
    </row>
    <row r="36" spans="2:10" ht="9.75" customHeight="1" x14ac:dyDescent="0.25">
      <c r="B36" s="63"/>
      <c r="C36" s="68"/>
      <c r="D36" s="68"/>
      <c r="E36" s="68"/>
      <c r="F36" s="68"/>
      <c r="G36" s="90"/>
      <c r="H36" s="91"/>
      <c r="I36" s="92"/>
      <c r="J36" s="86"/>
    </row>
    <row r="37" spans="2:10" ht="13.5" thickBot="1" x14ac:dyDescent="0.35">
      <c r="B37" s="63"/>
      <c r="C37" s="93"/>
      <c r="D37" s="94"/>
      <c r="E37" s="68"/>
      <c r="F37" s="68"/>
      <c r="G37" s="68"/>
      <c r="H37" s="95"/>
      <c r="I37" s="96"/>
      <c r="J37" s="86"/>
    </row>
    <row r="38" spans="2:10" ht="13" x14ac:dyDescent="0.3">
      <c r="B38" s="63"/>
      <c r="C38" s="83" t="s">
        <v>457</v>
      </c>
      <c r="D38" s="90"/>
      <c r="E38" s="68"/>
      <c r="F38" s="68"/>
      <c r="G38" s="68"/>
      <c r="H38" s="97" t="s">
        <v>436</v>
      </c>
      <c r="I38" s="90"/>
      <c r="J38" s="86"/>
    </row>
    <row r="39" spans="2:10" ht="13" x14ac:dyDescent="0.3">
      <c r="B39" s="63"/>
      <c r="C39" s="83" t="s">
        <v>458</v>
      </c>
      <c r="D39" s="68"/>
      <c r="E39" s="68"/>
      <c r="F39" s="68"/>
      <c r="G39" s="68"/>
      <c r="H39" s="83" t="s">
        <v>437</v>
      </c>
      <c r="I39" s="90"/>
      <c r="J39" s="86"/>
    </row>
    <row r="40" spans="2:10" ht="13" x14ac:dyDescent="0.3">
      <c r="B40" s="63"/>
      <c r="C40" s="83"/>
      <c r="D40" s="68"/>
      <c r="E40" s="68"/>
      <c r="F40" s="68"/>
      <c r="G40" s="68"/>
      <c r="H40" s="83" t="s">
        <v>438</v>
      </c>
      <c r="I40" s="90"/>
      <c r="J40" s="86"/>
    </row>
    <row r="41" spans="2:10" ht="13" x14ac:dyDescent="0.3">
      <c r="B41" s="63"/>
      <c r="C41" s="68"/>
      <c r="D41" s="68"/>
      <c r="E41" s="68"/>
      <c r="F41" s="68"/>
      <c r="G41" s="83"/>
      <c r="H41" s="90"/>
      <c r="I41" s="90"/>
      <c r="J41" s="86"/>
    </row>
    <row r="42" spans="2:10" x14ac:dyDescent="0.25">
      <c r="B42" s="63"/>
      <c r="C42" s="120" t="s">
        <v>439</v>
      </c>
      <c r="D42" s="120"/>
      <c r="E42" s="120"/>
      <c r="F42" s="120"/>
      <c r="G42" s="120"/>
      <c r="H42" s="120"/>
      <c r="I42" s="120"/>
      <c r="J42" s="86"/>
    </row>
    <row r="43" spans="2:10" x14ac:dyDescent="0.25">
      <c r="B43" s="63"/>
      <c r="C43" s="120"/>
      <c r="D43" s="120"/>
      <c r="E43" s="120"/>
      <c r="F43" s="120"/>
      <c r="G43" s="120"/>
      <c r="H43" s="120"/>
      <c r="I43" s="120"/>
      <c r="J43" s="86"/>
    </row>
    <row r="44" spans="2:10" ht="7.5" customHeight="1" thickBot="1" x14ac:dyDescent="0.3">
      <c r="B44" s="98"/>
      <c r="C44" s="99"/>
      <c r="D44" s="99"/>
      <c r="E44" s="99"/>
      <c r="F44" s="99"/>
      <c r="G44" s="100"/>
      <c r="H44" s="100"/>
      <c r="I44" s="100"/>
      <c r="J44" s="10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21"/>
      <c r="B1" s="122"/>
      <c r="C1" s="125" t="s">
        <v>440</v>
      </c>
      <c r="D1" s="126"/>
      <c r="E1" s="126"/>
      <c r="F1" s="126"/>
      <c r="G1" s="126"/>
      <c r="H1" s="127"/>
      <c r="I1" s="102" t="s">
        <v>419</v>
      </c>
    </row>
    <row r="2" spans="1:9" ht="53.5" customHeight="1" thickBot="1" x14ac:dyDescent="0.4">
      <c r="A2" s="123"/>
      <c r="B2" s="124"/>
      <c r="C2" s="128" t="s">
        <v>441</v>
      </c>
      <c r="D2" s="129"/>
      <c r="E2" s="129"/>
      <c r="F2" s="129"/>
      <c r="G2" s="129"/>
      <c r="H2" s="130"/>
      <c r="I2" s="103" t="s">
        <v>442</v>
      </c>
    </row>
    <row r="3" spans="1:9" x14ac:dyDescent="0.35">
      <c r="A3" s="104"/>
      <c r="B3" s="68"/>
      <c r="C3" s="68"/>
      <c r="D3" s="68"/>
      <c r="E3" s="68"/>
      <c r="F3" s="68"/>
      <c r="G3" s="68"/>
      <c r="H3" s="68"/>
      <c r="I3" s="86"/>
    </row>
    <row r="4" spans="1:9" x14ac:dyDescent="0.35">
      <c r="A4" s="104"/>
      <c r="B4" s="68"/>
      <c r="C4" s="68"/>
      <c r="D4" s="68"/>
      <c r="E4" s="68"/>
      <c r="F4" s="68"/>
      <c r="G4" s="68"/>
      <c r="H4" s="68"/>
      <c r="I4" s="86"/>
    </row>
    <row r="5" spans="1:9" x14ac:dyDescent="0.35">
      <c r="A5" s="104"/>
      <c r="B5" s="65" t="s">
        <v>455</v>
      </c>
      <c r="C5" s="105"/>
      <c r="D5" s="106"/>
      <c r="E5" s="68"/>
      <c r="F5" s="68"/>
      <c r="G5" s="68"/>
      <c r="H5" s="68"/>
      <c r="I5" s="86"/>
    </row>
    <row r="6" spans="1:9" x14ac:dyDescent="0.35">
      <c r="A6" s="104"/>
      <c r="B6" s="44"/>
      <c r="C6" s="68"/>
      <c r="D6" s="68"/>
      <c r="E6" s="68"/>
      <c r="F6" s="68"/>
      <c r="G6" s="68"/>
      <c r="H6" s="68"/>
      <c r="I6" s="86"/>
    </row>
    <row r="7" spans="1:9" x14ac:dyDescent="0.35">
      <c r="A7" s="104"/>
      <c r="B7" s="65" t="s">
        <v>453</v>
      </c>
      <c r="C7" s="68"/>
      <c r="D7" s="68"/>
      <c r="E7" s="68"/>
      <c r="F7" s="68"/>
      <c r="G7" s="68"/>
      <c r="H7" s="68"/>
      <c r="I7" s="86"/>
    </row>
    <row r="8" spans="1:9" x14ac:dyDescent="0.35">
      <c r="A8" s="104"/>
      <c r="B8" s="65" t="s">
        <v>454</v>
      </c>
      <c r="C8" s="68"/>
      <c r="D8" s="68"/>
      <c r="E8" s="68"/>
      <c r="F8" s="68"/>
      <c r="G8" s="68"/>
      <c r="H8" s="68"/>
      <c r="I8" s="86"/>
    </row>
    <row r="9" spans="1:9" x14ac:dyDescent="0.35">
      <c r="A9" s="104"/>
      <c r="B9" s="68"/>
      <c r="C9" s="68"/>
      <c r="D9" s="68"/>
      <c r="E9" s="68"/>
      <c r="F9" s="68"/>
      <c r="G9" s="68"/>
      <c r="H9" s="68"/>
      <c r="I9" s="86"/>
    </row>
    <row r="10" spans="1:9" x14ac:dyDescent="0.35">
      <c r="A10" s="104"/>
      <c r="B10" s="68" t="s">
        <v>443</v>
      </c>
      <c r="C10" s="68"/>
      <c r="D10" s="68"/>
      <c r="E10" s="68"/>
      <c r="F10" s="68"/>
      <c r="G10" s="68"/>
      <c r="H10" s="68"/>
      <c r="I10" s="86"/>
    </row>
    <row r="11" spans="1:9" x14ac:dyDescent="0.35">
      <c r="A11" s="104"/>
      <c r="B11" s="107"/>
      <c r="C11" s="68"/>
      <c r="D11" s="68"/>
      <c r="E11" s="68"/>
      <c r="F11" s="68"/>
      <c r="G11" s="68"/>
      <c r="H11" s="68"/>
      <c r="I11" s="86"/>
    </row>
    <row r="12" spans="1:9" x14ac:dyDescent="0.35">
      <c r="A12" s="104"/>
      <c r="B12" s="44" t="s">
        <v>456</v>
      </c>
      <c r="C12" s="106"/>
      <c r="D12" s="68"/>
      <c r="E12" s="68"/>
      <c r="F12" s="68"/>
      <c r="G12" s="70" t="s">
        <v>444</v>
      </c>
      <c r="H12" s="70" t="s">
        <v>445</v>
      </c>
      <c r="I12" s="86"/>
    </row>
    <row r="13" spans="1:9" x14ac:dyDescent="0.35">
      <c r="A13" s="104"/>
      <c r="B13" s="83" t="s">
        <v>425</v>
      </c>
      <c r="C13" s="83"/>
      <c r="D13" s="83"/>
      <c r="E13" s="83"/>
      <c r="F13" s="68"/>
      <c r="G13" s="108">
        <f>G19</f>
        <v>117</v>
      </c>
      <c r="H13" s="109">
        <f>H19</f>
        <v>7702713</v>
      </c>
      <c r="I13" s="86"/>
    </row>
    <row r="14" spans="1:9" x14ac:dyDescent="0.35">
      <c r="A14" s="104"/>
      <c r="B14" s="68" t="s">
        <v>426</v>
      </c>
      <c r="C14" s="68"/>
      <c r="D14" s="68"/>
      <c r="E14" s="68"/>
      <c r="F14" s="68"/>
      <c r="G14" s="110">
        <v>39</v>
      </c>
      <c r="H14" s="111">
        <v>2692550</v>
      </c>
      <c r="I14" s="86"/>
    </row>
    <row r="15" spans="1:9" x14ac:dyDescent="0.35">
      <c r="A15" s="104"/>
      <c r="B15" s="68" t="s">
        <v>427</v>
      </c>
      <c r="C15" s="68"/>
      <c r="D15" s="68"/>
      <c r="E15" s="68"/>
      <c r="F15" s="68"/>
      <c r="G15" s="110">
        <v>16</v>
      </c>
      <c r="H15" s="111">
        <v>1171410</v>
      </c>
      <c r="I15" s="86"/>
    </row>
    <row r="16" spans="1:9" x14ac:dyDescent="0.35">
      <c r="A16" s="104"/>
      <c r="B16" s="68" t="s">
        <v>428</v>
      </c>
      <c r="C16" s="68"/>
      <c r="D16" s="68"/>
      <c r="E16" s="68"/>
      <c r="F16" s="68"/>
      <c r="G16" s="110">
        <v>60</v>
      </c>
      <c r="H16" s="111">
        <v>3778173</v>
      </c>
      <c r="I16" s="86"/>
    </row>
    <row r="17" spans="1:9" x14ac:dyDescent="0.35">
      <c r="A17" s="104"/>
      <c r="B17" s="44" t="s">
        <v>452</v>
      </c>
      <c r="C17" s="68"/>
      <c r="D17" s="68"/>
      <c r="E17" s="68"/>
      <c r="F17" s="68"/>
      <c r="G17" s="110">
        <v>2</v>
      </c>
      <c r="H17" s="111">
        <v>60580</v>
      </c>
      <c r="I17" s="86"/>
    </row>
    <row r="18" spans="1:9" x14ac:dyDescent="0.35">
      <c r="A18" s="104"/>
      <c r="B18" s="68" t="s">
        <v>446</v>
      </c>
      <c r="C18" s="68"/>
      <c r="D18" s="68"/>
      <c r="E18" s="68"/>
      <c r="F18" s="68"/>
      <c r="G18" s="112">
        <v>0</v>
      </c>
      <c r="H18" s="113">
        <v>0</v>
      </c>
      <c r="I18" s="86"/>
    </row>
    <row r="19" spans="1:9" x14ac:dyDescent="0.35">
      <c r="A19" s="104"/>
      <c r="B19" s="83" t="s">
        <v>447</v>
      </c>
      <c r="C19" s="83"/>
      <c r="D19" s="83"/>
      <c r="E19" s="83"/>
      <c r="F19" s="68"/>
      <c r="G19" s="110">
        <f>SUM(G14:G18)</f>
        <v>117</v>
      </c>
      <c r="H19" s="109">
        <f>(H14+H15+H16+H17+H18)</f>
        <v>7702713</v>
      </c>
      <c r="I19" s="86"/>
    </row>
    <row r="20" spans="1:9" ht="15" thickBot="1" x14ac:dyDescent="0.4">
      <c r="A20" s="104"/>
      <c r="B20" s="83"/>
      <c r="C20" s="83"/>
      <c r="D20" s="68"/>
      <c r="E20" s="68"/>
      <c r="F20" s="68"/>
      <c r="G20" s="114"/>
      <c r="H20" s="115"/>
      <c r="I20" s="86"/>
    </row>
    <row r="21" spans="1:9" ht="15" thickTop="1" x14ac:dyDescent="0.35">
      <c r="A21" s="104"/>
      <c r="B21" s="83"/>
      <c r="C21" s="83"/>
      <c r="D21" s="68"/>
      <c r="E21" s="68"/>
      <c r="F21" s="68"/>
      <c r="G21" s="90"/>
      <c r="H21" s="116"/>
      <c r="I21" s="86"/>
    </row>
    <row r="22" spans="1:9" x14ac:dyDescent="0.35">
      <c r="A22" s="104"/>
      <c r="B22" s="68"/>
      <c r="C22" s="68"/>
      <c r="D22" s="68"/>
      <c r="E22" s="68"/>
      <c r="F22" s="90"/>
      <c r="G22" s="90"/>
      <c r="H22" s="90"/>
      <c r="I22" s="86"/>
    </row>
    <row r="23" spans="1:9" ht="15" thickBot="1" x14ac:dyDescent="0.4">
      <c r="A23" s="104"/>
      <c r="B23" s="94"/>
      <c r="C23" s="94"/>
      <c r="D23" s="68"/>
      <c r="E23" s="68"/>
      <c r="F23" s="94"/>
      <c r="G23" s="94"/>
      <c r="H23" s="90"/>
      <c r="I23" s="86"/>
    </row>
    <row r="24" spans="1:9" x14ac:dyDescent="0.35">
      <c r="A24" s="104"/>
      <c r="B24" s="90" t="s">
        <v>448</v>
      </c>
      <c r="C24" s="90"/>
      <c r="D24" s="68"/>
      <c r="E24" s="68"/>
      <c r="F24" s="90"/>
      <c r="G24" s="90"/>
      <c r="H24" s="90"/>
      <c r="I24" s="86"/>
    </row>
    <row r="25" spans="1:9" x14ac:dyDescent="0.35">
      <c r="A25" s="104"/>
      <c r="B25" s="90" t="s">
        <v>457</v>
      </c>
      <c r="C25" s="90"/>
      <c r="D25" s="68"/>
      <c r="E25" s="68"/>
      <c r="F25" s="90" t="s">
        <v>449</v>
      </c>
      <c r="G25" s="90"/>
      <c r="H25" s="90"/>
      <c r="I25" s="86"/>
    </row>
    <row r="26" spans="1:9" x14ac:dyDescent="0.35">
      <c r="A26" s="104"/>
      <c r="B26" s="90" t="s">
        <v>458</v>
      </c>
      <c r="C26" s="90"/>
      <c r="D26" s="68"/>
      <c r="E26" s="68"/>
      <c r="F26" s="90" t="s">
        <v>450</v>
      </c>
      <c r="G26" s="90"/>
      <c r="H26" s="90"/>
      <c r="I26" s="86"/>
    </row>
    <row r="27" spans="1:9" x14ac:dyDescent="0.35">
      <c r="A27" s="104"/>
      <c r="B27" s="90"/>
      <c r="C27" s="90"/>
      <c r="D27" s="68"/>
      <c r="E27" s="68"/>
      <c r="F27" s="90"/>
      <c r="G27" s="90"/>
      <c r="H27" s="90"/>
      <c r="I27" s="86"/>
    </row>
    <row r="28" spans="1:9" ht="18.5" customHeight="1" x14ac:dyDescent="0.35">
      <c r="A28" s="104"/>
      <c r="B28" s="131" t="s">
        <v>451</v>
      </c>
      <c r="C28" s="131"/>
      <c r="D28" s="131"/>
      <c r="E28" s="131"/>
      <c r="F28" s="131"/>
      <c r="G28" s="131"/>
      <c r="H28" s="131"/>
      <c r="I28" s="86"/>
    </row>
    <row r="29" spans="1:9" ht="15" thickBot="1" x14ac:dyDescent="0.4">
      <c r="A29" s="117"/>
      <c r="B29" s="118"/>
      <c r="C29" s="118"/>
      <c r="D29" s="118"/>
      <c r="E29" s="118"/>
      <c r="F29" s="94"/>
      <c r="G29" s="94"/>
      <c r="H29" s="94"/>
      <c r="I29" s="11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Paola Andrea Jimenez Prado</cp:lastModifiedBy>
  <cp:lastPrinted>2024-06-27T21:12:46Z</cp:lastPrinted>
  <dcterms:created xsi:type="dcterms:W3CDTF">2024-06-06T15:00:48Z</dcterms:created>
  <dcterms:modified xsi:type="dcterms:W3CDTF">2024-06-27T21:28:51Z</dcterms:modified>
</cp:coreProperties>
</file>