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0582598 ADM CLINICA LA COLINA SA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AP15" i="1" l="1"/>
</calcChain>
</file>

<file path=xl/sharedStrings.xml><?xml version="1.0" encoding="utf-8"?>
<sst xmlns="http://schemas.openxmlformats.org/spreadsheetml/2006/main" count="269" uniqueCount="122">
  <si>
    <r>
      <t xml:space="preserve">ADMINISTRADORA COLINA S.AS
</t>
    </r>
    <r>
      <rPr>
        <sz val="11"/>
        <color rgb="FF000000"/>
        <rFont val="Segoe UI"/>
        <family val="2"/>
      </rPr>
      <t xml:space="preserve">900582598
</t>
    </r>
    <r>
      <rPr>
        <b/>
        <sz val="11"/>
        <color rgb="FF000000"/>
        <rFont val="Segoe UI"/>
        <family val="2"/>
      </rPr>
      <t>ESTADO DE VENCIMIENTOS DE CARTERA - DETALLADO</t>
    </r>
  </si>
  <si>
    <r>
      <t xml:space="preserve">Fecha de Corte: </t>
    </r>
    <r>
      <rPr>
        <sz val="11"/>
        <color rgb="FF000000"/>
        <rFont val="Segoe UI"/>
        <family val="2"/>
      </rPr>
      <t>30/04/2024</t>
    </r>
  </si>
  <si>
    <t>Factura</t>
  </si>
  <si>
    <t>Empresa</t>
  </si>
  <si>
    <t>Tipo de Empresa</t>
  </si>
  <si>
    <t>Contrato</t>
  </si>
  <si>
    <t>Llave</t>
  </si>
  <si>
    <t>Número Cuenta</t>
  </si>
  <si>
    <t>Paciente</t>
  </si>
  <si>
    <t>Identificación Paciente</t>
  </si>
  <si>
    <t>Nit</t>
  </si>
  <si>
    <t>MIAS</t>
  </si>
  <si>
    <t>Número Atención</t>
  </si>
  <si>
    <t>Número Poliza</t>
  </si>
  <si>
    <t>Número Radicado</t>
  </si>
  <si>
    <t>Fecha Egreso</t>
  </si>
  <si>
    <t>Fecha Factura</t>
  </si>
  <si>
    <t>Año</t>
  </si>
  <si>
    <t>Fecha Vencimiento</t>
  </si>
  <si>
    <t>Fecha Venc. Glosa</t>
  </si>
  <si>
    <t>Fecha Objeción</t>
  </si>
  <si>
    <t>Fecha Radicado</t>
  </si>
  <si>
    <t>Fecha Rad. Glosa</t>
  </si>
  <si>
    <t>Tipo Atencion</t>
  </si>
  <si>
    <t>Tipo</t>
  </si>
  <si>
    <t>Días</t>
  </si>
  <si>
    <t>Días Glosa</t>
  </si>
  <si>
    <t>Estados</t>
  </si>
  <si>
    <t>Valor Inicial</t>
  </si>
  <si>
    <t>Descuentos</t>
  </si>
  <si>
    <t>Notas Créditos</t>
  </si>
  <si>
    <t>Notas Débitos</t>
  </si>
  <si>
    <t>Abonos Copagos</t>
  </si>
  <si>
    <t>Abo. Cartera/Cajas</t>
  </si>
  <si>
    <t>Sin Radicar</t>
  </si>
  <si>
    <t>Preglosa</t>
  </si>
  <si>
    <t>Devuelta</t>
  </si>
  <si>
    <t>Glosada</t>
  </si>
  <si>
    <t>Por Vencer</t>
  </si>
  <si>
    <t>1 - 30 Días</t>
  </si>
  <si>
    <t>31 - 60 Días</t>
  </si>
  <si>
    <t>61 - 90 Días</t>
  </si>
  <si>
    <t>&gt; 90 Días</t>
  </si>
  <si>
    <t>Total</t>
  </si>
  <si>
    <t>CAJA DE COMPENSACION FAMILIAR DEL VALLE DEL CAUCA - COMFENALCO VALLE DELAGENTE</t>
  </si>
  <si>
    <t>EPS-S</t>
  </si>
  <si>
    <t>COMFENAL</t>
  </si>
  <si>
    <t>890303093COMFENAL</t>
  </si>
  <si>
    <t>IAN HERNANDEZ DE LOS RIOS</t>
  </si>
  <si>
    <t>URGENCIAS PEDIATRICAS CLC</t>
  </si>
  <si>
    <t>E</t>
  </si>
  <si>
    <t>ISABELA DE LOS RIOS MOLINA</t>
  </si>
  <si>
    <t>1007.671.635</t>
  </si>
  <si>
    <t>URGENCIAS ADULTOS CLC</t>
  </si>
  <si>
    <t>JOSE DANIEL HENAO TORO</t>
  </si>
  <si>
    <t>18.517.340</t>
  </si>
  <si>
    <t>Glosa Radicada</t>
  </si>
  <si>
    <t>Cajas de Compensacion</t>
  </si>
  <si>
    <t>MARICEL PALOMINO CORDOBA</t>
  </si>
  <si>
    <t>Factura Radicada</t>
  </si>
  <si>
    <t>ANA MARIA LUNA MARTINEZ</t>
  </si>
  <si>
    <t>1144.057.372</t>
  </si>
  <si>
    <t>URGENCIAS GINECOBSTETRICAS CLC</t>
  </si>
  <si>
    <t>NIT</t>
  </si>
  <si>
    <t>PRESTADOR</t>
  </si>
  <si>
    <t>ADMINISTRADORA CLINICA LA COLINA SAS</t>
  </si>
  <si>
    <t>Fecha Factura IPS</t>
  </si>
  <si>
    <t>Fecha Egreso IPS</t>
  </si>
  <si>
    <t xml:space="preserve">Fecha de radicacion EPS </t>
  </si>
  <si>
    <t>Estado de Factura EPS Mayo 21</t>
  </si>
  <si>
    <t>Boxalud</t>
  </si>
  <si>
    <t>N/A</t>
  </si>
  <si>
    <t>FACTURA NO RADICADA</t>
  </si>
  <si>
    <t xml:space="preserve">Fecha de radicacion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</si>
  <si>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</si>
  <si>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</si>
  <si>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</si>
  <si>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</si>
  <si>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</si>
  <si>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</si>
  <si>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</si>
  <si>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</si>
  <si>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</si>
  <si>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</si>
  <si>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</si>
  <si>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</si>
  <si>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</si>
  <si>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</si>
  <si>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</si>
  <si>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</si>
  <si>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</si>
  <si>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</si>
  <si>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</si>
  <si>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</si>
  <si>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</si>
  <si>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</si>
  <si>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</si>
  <si>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900582598_803688</t>
  </si>
  <si>
    <t>900582598_804242</t>
  </si>
  <si>
    <t>900582598_1051883</t>
  </si>
  <si>
    <t>900582598_1203520</t>
  </si>
  <si>
    <t>900582598_1235103</t>
  </si>
  <si>
    <t>900582598_1269591</t>
  </si>
  <si>
    <t>900582598_1273301</t>
  </si>
  <si>
    <t>Señores: ADMINISTRADORA CLINICA LA COLINA SAS</t>
  </si>
  <si>
    <t>NIT: 900582598</t>
  </si>
  <si>
    <t>Santiago de Cali, mayo 21 del 2024</t>
  </si>
  <si>
    <t>Con Corte al dia: 30/04/2024</t>
  </si>
  <si>
    <t xml:space="preserve">Juan David Ariza </t>
  </si>
  <si>
    <t>Analista de carteea</t>
  </si>
  <si>
    <t>A continuacion me permito remitir nuestra respuesta al estado de cartera presentado en la fecha: 07/05/2024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</si>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</sst>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Segoe UI"/>
      <family val="2"/>
    </font>
    <font>
      <b/>
      <sz val="11"/>
      <color rgb="FF000000"/>
      <name val="Segoe UI"/>
      <family val="2"/>
    </font>
    <font>
      <sz val="11"/>
      <color rgb="FF000000"/>
      <name val="Segoe UI"/>
      <family val="2"/>
    </font>
    <font>
      <b/>
      <sz val="11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F9FC9"/>
        <bgColor rgb="FF6F9FC9"/>
      </patternFill>
    </fill>
    <fill>
      <patternFill patternType="solid">
        <fgColor rgb="FFFFFF00"/>
        <bgColor rgb="FF6F9FC9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8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center" vertical="center" readingOrder="1"/>
    </xf>
    <xf numFmtId="0" fontId="3" fillId="0" borderId="0" xfId="0" applyFont="1" applyAlignment="1">
      <alignment vertical="top" readingOrder="1"/>
    </xf>
    <xf numFmtId="165" fontId="2" fillId="0" borderId="0" xfId="1" applyNumberFormat="1" applyFont="1"/>
    <xf numFmtId="0" fontId="3" fillId="2" borderId="1" xfId="0" applyFont="1" applyFill="1" applyBorder="1" applyAlignment="1">
      <alignment horizontal="center" vertical="top" wrapText="1" readingOrder="1"/>
    </xf>
    <xf numFmtId="0" fontId="3" fillId="3" borderId="1" xfId="0" applyFont="1" applyFill="1" applyBorder="1" applyAlignment="1">
      <alignment horizontal="center" vertical="top" wrapText="1" readingOrder="1"/>
    </xf>
    <xf numFmtId="164" fontId="3" fillId="2" borderId="1" xfId="0" applyNumberFormat="1" applyFont="1" applyFill="1" applyBorder="1" applyAlignment="1">
      <alignment horizontal="center" vertical="top" wrapText="1" readingOrder="1"/>
    </xf>
    <xf numFmtId="164" fontId="3" fillId="3" borderId="1" xfId="0" applyNumberFormat="1" applyFont="1" applyFill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 readingOrder="1"/>
    </xf>
    <xf numFmtId="14" fontId="4" fillId="0" borderId="1" xfId="0" applyNumberFormat="1" applyFont="1" applyBorder="1" applyAlignment="1">
      <alignment horizontal="center" vertical="top" readingOrder="1"/>
    </xf>
    <xf numFmtId="1" fontId="4" fillId="0" borderId="1" xfId="0" applyNumberFormat="1" applyFont="1" applyBorder="1" applyAlignment="1">
      <alignment horizontal="center" vertical="top" readingOrder="1"/>
    </xf>
    <xf numFmtId="164" fontId="4" fillId="0" borderId="1" xfId="0" applyNumberFormat="1" applyFont="1" applyBorder="1" applyAlignment="1">
      <alignment horizontal="center" vertical="top" readingOrder="1"/>
    </xf>
    <xf numFmtId="165" fontId="5" fillId="0" borderId="0" xfId="1" applyNumberFormat="1" applyFont="1"/>
    <xf numFmtId="0" fontId="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top" readingOrder="1"/>
    </xf>
    <xf numFmtId="14" fontId="4" fillId="0" borderId="2" xfId="0" applyNumberFormat="1" applyFont="1" applyBorder="1" applyAlignment="1">
      <alignment horizontal="center" vertical="top" readingOrder="1"/>
    </xf>
    <xf numFmtId="1" fontId="4" fillId="0" borderId="2" xfId="0" applyNumberFormat="1" applyFont="1" applyBorder="1" applyAlignment="1">
      <alignment horizontal="center" vertical="top" readingOrder="1"/>
    </xf>
    <xf numFmtId="164" fontId="4" fillId="0" borderId="2" xfId="0" applyNumberFormat="1" applyFont="1" applyBorder="1" applyAlignment="1">
      <alignment horizontal="center" vertical="top" readingOrder="1"/>
    </xf>
    <xf numFmtId="0" fontId="0" fillId="4" borderId="2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top" readingOrder="1"/>
    </xf>
    <xf numFmtId="165" fontId="0" fillId="0" borderId="0" xfId="1" applyNumberFormat="1" applyFont="1"/>
    <xf numFmtId="0" fontId="6" fillId="7" borderId="2" xfId="0" applyFont="1" applyFill="1" applyBorder="1" applyAlignment="1">
      <alignment horizontal="center" vertical="center" wrapText="1"/>
    </xf>
    <xf numFmtId="14" fontId="0" fillId="0" borderId="2" xfId="0" applyNumberFormat="1" applyBorder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7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9" fillId="0" borderId="0" xfId="2" applyNumberFormat="1" applyFont="1"/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9" fillId="0" borderId="0" xfId="3" applyNumberFormat="1" applyFont="1"/>
    <xf numFmtId="169" fontId="9" fillId="0" borderId="10" xfId="4" applyNumberFormat="1" applyFont="1" applyBorder="1" applyAlignment="1">
      <alignment horizontal="center"/>
    </xf>
    <xf numFmtId="170" fontId="9" fillId="0" borderId="10" xfId="2" applyNumberFormat="1" applyFont="1" applyBorder="1" applyAlignment="1">
      <alignment horizontal="right"/>
    </xf>
    <xf numFmtId="169" fontId="10" fillId="0" borderId="0" xfId="2" applyNumberFormat="1" applyFont="1" applyAlignment="1">
      <alignment horizontal="right"/>
    </xf>
    <xf numFmtId="170" fontId="10" fillId="0" borderId="0" xfId="2" applyNumberFormat="1" applyFont="1" applyAlignment="1">
      <alignment horizontal="right"/>
    </xf>
    <xf numFmtId="0" fontId="11" fillId="0" borderId="0" xfId="3" applyFont="1"/>
    <xf numFmtId="169" fontId="8" fillId="0" borderId="10" xfId="4" applyNumberFormat="1" applyFont="1" applyBorder="1" applyAlignment="1">
      <alignment horizontal="center"/>
    </xf>
    <xf numFmtId="170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9" fontId="8" fillId="0" borderId="0" xfId="2" applyNumberFormat="1" applyFont="1" applyAlignment="1">
      <alignment horizontal="right"/>
    </xf>
    <xf numFmtId="169" fontId="11" fillId="0" borderId="14" xfId="4" applyNumberFormat="1" applyFont="1" applyBorder="1" applyAlignment="1">
      <alignment horizontal="center"/>
    </xf>
    <xf numFmtId="170" fontId="11" fillId="0" borderId="14" xfId="2" applyNumberFormat="1" applyFont="1" applyBorder="1" applyAlignment="1">
      <alignment horizontal="right"/>
    </xf>
    <xf numFmtId="171" fontId="8" fillId="0" borderId="0" xfId="3" applyNumberFormat="1" applyFont="1"/>
    <xf numFmtId="168" fontId="8" fillId="0" borderId="0" xfId="4" applyFont="1"/>
    <xf numFmtId="170" fontId="8" fillId="0" borderId="0" xfId="2" applyNumberFormat="1" applyFont="1"/>
    <xf numFmtId="171" fontId="11" fillId="0" borderId="10" xfId="3" applyNumberFormat="1" applyFont="1" applyBorder="1"/>
    <xf numFmtId="171" fontId="8" fillId="0" borderId="10" xfId="3" applyNumberFormat="1" applyFont="1" applyBorder="1"/>
    <xf numFmtId="168" fontId="11" fillId="0" borderId="10" xfId="4" applyFont="1" applyBorder="1"/>
    <xf numFmtId="170" fontId="8" fillId="0" borderId="10" xfId="2" applyNumberFormat="1" applyFont="1" applyBorder="1"/>
    <xf numFmtId="171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1" fontId="9" fillId="0" borderId="10" xfId="3" applyNumberFormat="1" applyFont="1" applyBorder="1"/>
    <xf numFmtId="0" fontId="9" fillId="0" borderId="11" xfId="3" applyFont="1" applyBorder="1"/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/>
    </xf>
    <xf numFmtId="0" fontId="8" fillId="0" borderId="7" xfId="3" applyFont="1" applyBorder="1"/>
    <xf numFmtId="167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1" applyNumberFormat="1" applyFont="1"/>
    <xf numFmtId="172" fontId="11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72" fontId="8" fillId="0" borderId="0" xfId="1" applyNumberFormat="1" applyFont="1" applyAlignment="1">
      <alignment horizontal="right"/>
    </xf>
    <xf numFmtId="165" fontId="8" fillId="0" borderId="19" xfId="1" applyNumberFormat="1" applyFont="1" applyBorder="1" applyAlignment="1">
      <alignment horizontal="center"/>
    </xf>
    <xf numFmtId="172" fontId="8" fillId="0" borderId="19" xfId="1" applyNumberFormat="1" applyFont="1" applyBorder="1" applyAlignment="1">
      <alignment horizontal="right"/>
    </xf>
    <xf numFmtId="165" fontId="8" fillId="0" borderId="14" xfId="1" applyNumberFormat="1" applyFont="1" applyBorder="1" applyAlignment="1">
      <alignment horizontal="center"/>
    </xf>
    <xf numFmtId="172" fontId="8" fillId="0" borderId="14" xfId="1" applyNumberFormat="1" applyFont="1" applyBorder="1" applyAlignment="1">
      <alignment horizontal="right"/>
    </xf>
    <xf numFmtId="171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2674093</xdr:colOff>
      <xdr:row>0</xdr:row>
      <xdr:rowOff>431165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0"/>
          <a:ext cx="2674093" cy="4311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"/>
  <sheetViews>
    <sheetView zoomScale="75" zoomScaleNormal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7" sqref="F7"/>
    </sheetView>
  </sheetViews>
  <sheetFormatPr baseColWidth="10" defaultRowHeight="14.5" x14ac:dyDescent="0.35"/>
  <cols>
    <col min="1" max="1" width="11.54296875" bestFit="1" customWidth="1"/>
    <col min="2" max="2" width="74" customWidth="1"/>
    <col min="6" max="6" width="11.54296875" bestFit="1" customWidth="1"/>
    <col min="8" max="8" width="12.7265625" bestFit="1" customWidth="1"/>
    <col min="9" max="11" width="11.54296875" bestFit="1" customWidth="1"/>
    <col min="12" max="12" width="12.7265625" bestFit="1" customWidth="1"/>
    <col min="13" max="13" width="11.54296875" bestFit="1" customWidth="1"/>
    <col min="42" max="42" width="16.453125" bestFit="1" customWidth="1"/>
  </cols>
  <sheetData>
    <row r="1" spans="1:42" ht="36.7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49.5" x14ac:dyDescent="0.45">
      <c r="A2" s="1"/>
      <c r="B2" s="3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16.5" x14ac:dyDescent="0.45">
      <c r="A3" s="1"/>
      <c r="B3" s="4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2"/>
      <c r="S3" s="2"/>
      <c r="T3" s="2"/>
      <c r="U3" s="2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6.5" x14ac:dyDescent="0.45">
      <c r="A4" s="1"/>
      <c r="B4" s="5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6.5" x14ac:dyDescent="0.45">
      <c r="A5" s="1"/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6.5" x14ac:dyDescent="0.4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>
        <v>3573355</v>
      </c>
      <c r="AB6" s="6">
        <v>0</v>
      </c>
      <c r="AC6" s="6">
        <v>0</v>
      </c>
      <c r="AD6" s="6">
        <v>0</v>
      </c>
      <c r="AE6" s="6">
        <v>-3400</v>
      </c>
      <c r="AF6" s="6">
        <v>-496769</v>
      </c>
      <c r="AG6" s="6">
        <v>869933</v>
      </c>
      <c r="AH6" s="6">
        <v>0</v>
      </c>
      <c r="AI6" s="6">
        <v>718951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1487702</v>
      </c>
      <c r="AP6" s="15">
        <v>3076586</v>
      </c>
    </row>
    <row r="7" spans="1:42" ht="48.75" customHeight="1" x14ac:dyDescent="0.3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7" t="s">
        <v>9</v>
      </c>
      <c r="I7" s="7" t="s">
        <v>10</v>
      </c>
      <c r="J7" s="7" t="s">
        <v>11</v>
      </c>
      <c r="K7" s="7" t="s">
        <v>12</v>
      </c>
      <c r="L7" s="7" t="s">
        <v>13</v>
      </c>
      <c r="M7" s="7" t="s">
        <v>14</v>
      </c>
      <c r="N7" s="7" t="s">
        <v>15</v>
      </c>
      <c r="O7" s="7" t="s">
        <v>16</v>
      </c>
      <c r="P7" s="8" t="s">
        <v>17</v>
      </c>
      <c r="Q7" s="9" t="s">
        <v>18</v>
      </c>
      <c r="R7" s="9" t="s">
        <v>19</v>
      </c>
      <c r="S7" s="10" t="s">
        <v>20</v>
      </c>
      <c r="T7" s="9" t="s">
        <v>21</v>
      </c>
      <c r="U7" s="9" t="s">
        <v>22</v>
      </c>
      <c r="V7" s="7" t="s">
        <v>23</v>
      </c>
      <c r="W7" s="7" t="s">
        <v>24</v>
      </c>
      <c r="X7" s="7" t="s">
        <v>25</v>
      </c>
      <c r="Y7" s="7" t="s">
        <v>26</v>
      </c>
      <c r="Z7" s="8" t="s">
        <v>27</v>
      </c>
      <c r="AA7" s="7" t="s">
        <v>28</v>
      </c>
      <c r="AB7" s="7" t="s">
        <v>29</v>
      </c>
      <c r="AC7" s="7" t="s">
        <v>30</v>
      </c>
      <c r="AD7" s="7" t="s">
        <v>31</v>
      </c>
      <c r="AE7" s="7" t="s">
        <v>32</v>
      </c>
      <c r="AF7" s="7" t="s">
        <v>33</v>
      </c>
      <c r="AG7" s="7" t="s">
        <v>34</v>
      </c>
      <c r="AH7" s="7" t="s">
        <v>35</v>
      </c>
      <c r="AI7" s="7" t="s">
        <v>36</v>
      </c>
      <c r="AJ7" s="7" t="s">
        <v>37</v>
      </c>
      <c r="AK7" s="7" t="s">
        <v>38</v>
      </c>
      <c r="AL7" s="7" t="s">
        <v>39</v>
      </c>
      <c r="AM7" s="7" t="s">
        <v>40</v>
      </c>
      <c r="AN7" s="7" t="s">
        <v>41</v>
      </c>
      <c r="AO7" s="7" t="s">
        <v>42</v>
      </c>
      <c r="AP7" s="7" t="s">
        <v>43</v>
      </c>
    </row>
    <row r="8" spans="1:42" ht="16.5" x14ac:dyDescent="0.35">
      <c r="A8" s="11">
        <v>803688</v>
      </c>
      <c r="B8" s="11" t="s">
        <v>44</v>
      </c>
      <c r="C8" s="11" t="s">
        <v>45</v>
      </c>
      <c r="D8" s="11" t="s">
        <v>46</v>
      </c>
      <c r="E8" s="11" t="s">
        <v>47</v>
      </c>
      <c r="F8" s="11">
        <v>183771</v>
      </c>
      <c r="G8" s="11" t="s">
        <v>48</v>
      </c>
      <c r="H8" s="11">
        <v>1114959470</v>
      </c>
      <c r="I8" s="11">
        <v>890303093</v>
      </c>
      <c r="J8" s="11">
        <v>890303093</v>
      </c>
      <c r="K8" s="11">
        <v>111878</v>
      </c>
      <c r="L8" s="11">
        <v>1112959470</v>
      </c>
      <c r="M8" s="11">
        <v>0</v>
      </c>
      <c r="N8" s="12">
        <v>44141</v>
      </c>
      <c r="O8" s="12">
        <v>44144</v>
      </c>
      <c r="P8" s="13">
        <v>2020</v>
      </c>
      <c r="Q8" s="14">
        <v>44330</v>
      </c>
      <c r="R8" s="14"/>
      <c r="S8" s="14">
        <v>45140</v>
      </c>
      <c r="T8" s="14">
        <v>44300</v>
      </c>
      <c r="U8" s="14"/>
      <c r="V8" s="11" t="s">
        <v>49</v>
      </c>
      <c r="W8" s="11" t="s">
        <v>50</v>
      </c>
      <c r="X8" s="11">
        <v>1081</v>
      </c>
      <c r="Y8" s="11">
        <v>0</v>
      </c>
      <c r="Z8" s="11" t="s">
        <v>36</v>
      </c>
      <c r="AA8" s="11">
        <v>79700</v>
      </c>
      <c r="AB8" s="11">
        <v>0</v>
      </c>
      <c r="AC8" s="11">
        <v>0</v>
      </c>
      <c r="AD8" s="11">
        <v>0</v>
      </c>
      <c r="AE8" s="11">
        <v>-3400</v>
      </c>
      <c r="AF8" s="11">
        <v>0</v>
      </c>
      <c r="AG8" s="11">
        <v>0</v>
      </c>
      <c r="AH8" s="11">
        <v>0</v>
      </c>
      <c r="AI8" s="11">
        <v>79700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79700</v>
      </c>
    </row>
    <row r="9" spans="1:42" ht="16.5" x14ac:dyDescent="0.35">
      <c r="A9" s="11">
        <v>804242</v>
      </c>
      <c r="B9" s="11" t="s">
        <v>44</v>
      </c>
      <c r="C9" s="11" t="s">
        <v>45</v>
      </c>
      <c r="D9" s="11" t="s">
        <v>46</v>
      </c>
      <c r="E9" s="11" t="s">
        <v>47</v>
      </c>
      <c r="F9" s="11">
        <v>184655</v>
      </c>
      <c r="G9" s="11" t="s">
        <v>51</v>
      </c>
      <c r="H9" s="11">
        <v>1007671635</v>
      </c>
      <c r="I9" s="11">
        <v>890303093</v>
      </c>
      <c r="J9" s="11">
        <v>890303093</v>
      </c>
      <c r="K9" s="11">
        <v>111877</v>
      </c>
      <c r="L9" s="11" t="s">
        <v>52</v>
      </c>
      <c r="M9" s="11">
        <v>0</v>
      </c>
      <c r="N9" s="12">
        <v>44141</v>
      </c>
      <c r="O9" s="12">
        <v>44145</v>
      </c>
      <c r="P9" s="13">
        <v>2020</v>
      </c>
      <c r="Q9" s="14">
        <v>44330</v>
      </c>
      <c r="R9" s="14"/>
      <c r="S9" s="14">
        <v>45140</v>
      </c>
      <c r="T9" s="14">
        <v>44300</v>
      </c>
      <c r="U9" s="14"/>
      <c r="V9" s="11" t="s">
        <v>53</v>
      </c>
      <c r="W9" s="11" t="s">
        <v>50</v>
      </c>
      <c r="X9" s="11">
        <v>1081</v>
      </c>
      <c r="Y9" s="11">
        <v>0</v>
      </c>
      <c r="Z9" s="11" t="s">
        <v>36</v>
      </c>
      <c r="AA9" s="11">
        <v>163900</v>
      </c>
      <c r="AB9" s="11">
        <v>0</v>
      </c>
      <c r="AC9" s="11">
        <v>0</v>
      </c>
      <c r="AD9" s="11">
        <v>0</v>
      </c>
      <c r="AE9" s="11">
        <v>0</v>
      </c>
      <c r="AF9" s="11">
        <v>0</v>
      </c>
      <c r="AG9" s="11">
        <v>0</v>
      </c>
      <c r="AH9" s="11">
        <v>0</v>
      </c>
      <c r="AI9" s="11">
        <v>163900</v>
      </c>
      <c r="AJ9" s="11">
        <v>0</v>
      </c>
      <c r="AK9" s="11">
        <v>0</v>
      </c>
      <c r="AL9" s="11">
        <v>0</v>
      </c>
      <c r="AM9" s="11">
        <v>0</v>
      </c>
      <c r="AN9" s="11">
        <v>0</v>
      </c>
      <c r="AO9" s="11">
        <v>0</v>
      </c>
      <c r="AP9" s="11">
        <v>163900</v>
      </c>
    </row>
    <row r="10" spans="1:42" ht="16.5" x14ac:dyDescent="0.35">
      <c r="A10" s="11">
        <v>1051883</v>
      </c>
      <c r="B10" s="11" t="s">
        <v>44</v>
      </c>
      <c r="C10" s="11" t="s">
        <v>45</v>
      </c>
      <c r="D10" s="11" t="s">
        <v>46</v>
      </c>
      <c r="E10" s="11" t="s">
        <v>47</v>
      </c>
      <c r="F10" s="11">
        <v>577225</v>
      </c>
      <c r="G10" s="11" t="s">
        <v>54</v>
      </c>
      <c r="H10" s="11">
        <v>18517340</v>
      </c>
      <c r="I10" s="11">
        <v>890303093</v>
      </c>
      <c r="J10" s="11">
        <v>890303093</v>
      </c>
      <c r="K10" s="11">
        <v>338855</v>
      </c>
      <c r="L10" s="11" t="s">
        <v>55</v>
      </c>
      <c r="M10" s="11">
        <v>0</v>
      </c>
      <c r="N10" s="12">
        <v>44825</v>
      </c>
      <c r="O10" s="12">
        <v>44825</v>
      </c>
      <c r="P10" s="13">
        <v>2022</v>
      </c>
      <c r="Q10" s="14">
        <v>44927</v>
      </c>
      <c r="R10" s="14">
        <v>45101</v>
      </c>
      <c r="S10" s="14"/>
      <c r="T10" s="14">
        <v>44897</v>
      </c>
      <c r="U10" s="14">
        <v>45071</v>
      </c>
      <c r="V10" s="11" t="s">
        <v>53</v>
      </c>
      <c r="W10" s="11" t="s">
        <v>50</v>
      </c>
      <c r="X10" s="11">
        <v>484</v>
      </c>
      <c r="Y10" s="11">
        <v>310</v>
      </c>
      <c r="Z10" s="11" t="s">
        <v>56</v>
      </c>
      <c r="AA10" s="11">
        <v>1109069</v>
      </c>
      <c r="AB10" s="11">
        <v>0</v>
      </c>
      <c r="AC10" s="11">
        <v>0</v>
      </c>
      <c r="AD10" s="11">
        <v>0</v>
      </c>
      <c r="AE10" s="11">
        <v>0</v>
      </c>
      <c r="AF10" s="11">
        <v>-496769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612300</v>
      </c>
      <c r="AP10" s="11">
        <v>612300</v>
      </c>
    </row>
    <row r="11" spans="1:42" ht="16.5" x14ac:dyDescent="0.35">
      <c r="A11" s="11">
        <v>1203520</v>
      </c>
      <c r="B11" s="11" t="s">
        <v>44</v>
      </c>
      <c r="C11" s="11" t="s">
        <v>57</v>
      </c>
      <c r="D11" s="11" t="s">
        <v>46</v>
      </c>
      <c r="E11" s="11" t="s">
        <v>47</v>
      </c>
      <c r="F11" s="11">
        <v>821579</v>
      </c>
      <c r="G11" s="11" t="s">
        <v>58</v>
      </c>
      <c r="H11" s="11">
        <v>31876611</v>
      </c>
      <c r="I11" s="11">
        <v>890303093</v>
      </c>
      <c r="J11" s="11">
        <v>890303093</v>
      </c>
      <c r="K11" s="11">
        <v>482479</v>
      </c>
      <c r="L11" s="11">
        <v>31876611</v>
      </c>
      <c r="M11" s="11">
        <v>0</v>
      </c>
      <c r="N11" s="12">
        <v>45165</v>
      </c>
      <c r="O11" s="12">
        <v>45165</v>
      </c>
      <c r="P11" s="13">
        <v>2023</v>
      </c>
      <c r="Q11" s="14">
        <v>45249</v>
      </c>
      <c r="R11" s="14"/>
      <c r="S11" s="14"/>
      <c r="T11" s="14">
        <v>45219</v>
      </c>
      <c r="U11" s="14"/>
      <c r="V11" s="11" t="s">
        <v>53</v>
      </c>
      <c r="W11" s="11" t="s">
        <v>50</v>
      </c>
      <c r="X11" s="11">
        <v>162</v>
      </c>
      <c r="Y11" s="11">
        <v>0</v>
      </c>
      <c r="Z11" s="11" t="s">
        <v>59</v>
      </c>
      <c r="AA11" s="11">
        <v>875402</v>
      </c>
      <c r="AB11" s="11">
        <v>0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875402</v>
      </c>
      <c r="AP11" s="11">
        <v>875402</v>
      </c>
    </row>
    <row r="12" spans="1:42" ht="16.5" x14ac:dyDescent="0.35">
      <c r="A12" s="11">
        <v>1235103</v>
      </c>
      <c r="B12" s="11" t="s">
        <v>44</v>
      </c>
      <c r="C12" s="11" t="s">
        <v>57</v>
      </c>
      <c r="D12" s="11" t="s">
        <v>46</v>
      </c>
      <c r="E12" s="11" t="s">
        <v>47</v>
      </c>
      <c r="F12" s="11">
        <v>872883</v>
      </c>
      <c r="G12" s="11" t="s">
        <v>60</v>
      </c>
      <c r="H12" s="11">
        <v>1144057372</v>
      </c>
      <c r="I12" s="11">
        <v>890303093</v>
      </c>
      <c r="J12" s="11">
        <v>890303093</v>
      </c>
      <c r="K12" s="11">
        <v>513644</v>
      </c>
      <c r="L12" s="11" t="s">
        <v>61</v>
      </c>
      <c r="M12" s="11">
        <v>0</v>
      </c>
      <c r="N12" s="12">
        <v>45235</v>
      </c>
      <c r="O12" s="12">
        <v>45236</v>
      </c>
      <c r="P12" s="13">
        <v>2023</v>
      </c>
      <c r="Q12" s="14">
        <v>45284</v>
      </c>
      <c r="R12" s="14"/>
      <c r="S12" s="14">
        <v>45302</v>
      </c>
      <c r="T12" s="14">
        <v>45254</v>
      </c>
      <c r="U12" s="14"/>
      <c r="V12" s="11" t="s">
        <v>53</v>
      </c>
      <c r="W12" s="11" t="s">
        <v>50</v>
      </c>
      <c r="X12" s="11">
        <v>127</v>
      </c>
      <c r="Y12" s="11">
        <v>0</v>
      </c>
      <c r="Z12" s="11" t="s">
        <v>36</v>
      </c>
      <c r="AA12" s="11">
        <v>475351</v>
      </c>
      <c r="AB12" s="11">
        <v>0</v>
      </c>
      <c r="AC12" s="11">
        <v>0</v>
      </c>
      <c r="AD12" s="11">
        <v>0</v>
      </c>
      <c r="AE12" s="11">
        <v>0</v>
      </c>
      <c r="AF12" s="11">
        <v>0</v>
      </c>
      <c r="AG12" s="11">
        <v>0</v>
      </c>
      <c r="AH12" s="11">
        <v>0</v>
      </c>
      <c r="AI12" s="11">
        <v>475351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475351</v>
      </c>
    </row>
    <row r="13" spans="1:42" ht="16.5" x14ac:dyDescent="0.35">
      <c r="A13" s="11">
        <v>1269591</v>
      </c>
      <c r="B13" s="11" t="s">
        <v>44</v>
      </c>
      <c r="C13" s="11" t="s">
        <v>57</v>
      </c>
      <c r="D13" s="11" t="s">
        <v>46</v>
      </c>
      <c r="E13" s="11" t="s">
        <v>47</v>
      </c>
      <c r="F13" s="11">
        <v>930133</v>
      </c>
      <c r="G13" s="11" t="s">
        <v>60</v>
      </c>
      <c r="H13" s="11">
        <v>1144057372</v>
      </c>
      <c r="I13" s="11">
        <v>890303093</v>
      </c>
      <c r="J13" s="11">
        <v>890303093</v>
      </c>
      <c r="K13" s="11">
        <v>547000</v>
      </c>
      <c r="L13" s="11" t="s">
        <v>61</v>
      </c>
      <c r="M13" s="11">
        <v>0</v>
      </c>
      <c r="N13" s="12">
        <v>45317</v>
      </c>
      <c r="O13" s="12">
        <v>45318</v>
      </c>
      <c r="P13" s="13">
        <v>2024</v>
      </c>
      <c r="Q13" s="14">
        <v>45348</v>
      </c>
      <c r="R13" s="14"/>
      <c r="S13" s="14"/>
      <c r="T13" s="14"/>
      <c r="U13" s="14"/>
      <c r="V13" s="11" t="s">
        <v>62</v>
      </c>
      <c r="W13" s="11" t="s">
        <v>50</v>
      </c>
      <c r="X13" s="11">
        <v>93</v>
      </c>
      <c r="Y13" s="11">
        <v>0</v>
      </c>
      <c r="Z13" s="11" t="s">
        <v>34</v>
      </c>
      <c r="AA13" s="11">
        <v>81400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81400</v>
      </c>
      <c r="AH13" s="11">
        <v>0</v>
      </c>
      <c r="AI13" s="11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81400</v>
      </c>
    </row>
    <row r="14" spans="1:42" ht="16.5" x14ac:dyDescent="0.35">
      <c r="A14" s="11">
        <v>1273301</v>
      </c>
      <c r="B14" s="11" t="s">
        <v>44</v>
      </c>
      <c r="C14" s="11" t="s">
        <v>57</v>
      </c>
      <c r="D14" s="11" t="s">
        <v>46</v>
      </c>
      <c r="E14" s="11" t="s">
        <v>47</v>
      </c>
      <c r="F14" s="11">
        <v>936151</v>
      </c>
      <c r="G14" s="11" t="s">
        <v>60</v>
      </c>
      <c r="H14" s="11">
        <v>1144057372</v>
      </c>
      <c r="I14" s="11">
        <v>890303093</v>
      </c>
      <c r="J14" s="11">
        <v>890303093</v>
      </c>
      <c r="K14" s="11">
        <v>549448</v>
      </c>
      <c r="L14" s="11" t="s">
        <v>61</v>
      </c>
      <c r="M14" s="11">
        <v>0</v>
      </c>
      <c r="N14" s="12">
        <v>45323</v>
      </c>
      <c r="O14" s="12">
        <v>45328</v>
      </c>
      <c r="P14" s="13">
        <v>2024</v>
      </c>
      <c r="Q14" s="14">
        <v>45358</v>
      </c>
      <c r="R14" s="14"/>
      <c r="S14" s="14"/>
      <c r="T14" s="14"/>
      <c r="U14" s="14"/>
      <c r="V14" s="11" t="s">
        <v>62</v>
      </c>
      <c r="W14" s="11" t="s">
        <v>50</v>
      </c>
      <c r="X14" s="11">
        <v>83</v>
      </c>
      <c r="Y14" s="11">
        <v>0</v>
      </c>
      <c r="Z14" s="11" t="s">
        <v>34</v>
      </c>
      <c r="AA14" s="11">
        <v>788533</v>
      </c>
      <c r="AB14" s="11">
        <v>0</v>
      </c>
      <c r="AC14" s="11">
        <v>0</v>
      </c>
      <c r="AD14" s="11">
        <v>0</v>
      </c>
      <c r="AE14" s="11">
        <v>0</v>
      </c>
      <c r="AF14" s="11">
        <v>0</v>
      </c>
      <c r="AG14" s="11">
        <v>788533</v>
      </c>
      <c r="AH14" s="11">
        <v>0</v>
      </c>
      <c r="AI14" s="11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788533</v>
      </c>
    </row>
    <row r="15" spans="1:42" x14ac:dyDescent="0.35">
      <c r="AP15">
        <f>SUM(AP8:AP14)</f>
        <v>3076586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"/>
  <sheetViews>
    <sheetView showGridLines="0" topLeftCell="N1" zoomScale="80" zoomScaleNormal="80" workbookViewId="0">
      <selection activeCell="N2" sqref="N2"/>
    </sheetView>
  </sheetViews>
  <sheetFormatPr baseColWidth="10" defaultRowHeight="14.5" x14ac:dyDescent="0.35"/>
  <cols>
    <col min="1" max="1" width="11" bestFit="1" customWidth="1"/>
    <col min="2" max="2" width="37.1796875" bestFit="1" customWidth="1"/>
    <col min="3" max="3" width="11.6328125" bestFit="1" customWidth="1"/>
    <col min="5" max="5" width="11.6328125" bestFit="1" customWidth="1"/>
    <col min="6" max="6" width="20.08984375" bestFit="1" customWidth="1"/>
    <col min="8" max="8" width="12.81640625" bestFit="1" customWidth="1"/>
    <col min="9" max="9" width="11.6328125" bestFit="1" customWidth="1"/>
    <col min="10" max="10" width="12.81640625" bestFit="1" customWidth="1"/>
    <col min="11" max="12" width="11.7265625" bestFit="1" customWidth="1"/>
    <col min="13" max="13" width="11" bestFit="1" customWidth="1"/>
    <col min="14" max="14" width="13.1796875" customWidth="1"/>
    <col min="15" max="15" width="12.7265625" customWidth="1"/>
    <col min="16" max="16" width="11.7265625" bestFit="1" customWidth="1"/>
    <col min="17" max="17" width="11.90625" customWidth="1"/>
    <col min="18" max="18" width="11.6328125" customWidth="1"/>
    <col min="20" max="20" width="7.26953125" customWidth="1"/>
    <col min="21" max="21" width="5.6328125" customWidth="1"/>
    <col min="22" max="22" width="7.54296875" customWidth="1"/>
    <col min="23" max="23" width="9.26953125" customWidth="1"/>
    <col min="24" max="24" width="11.453125" style="31" bestFit="1" customWidth="1"/>
    <col min="25" max="25" width="12.453125" customWidth="1"/>
    <col min="26" max="26" width="9.26953125" customWidth="1"/>
    <col min="27" max="27" width="9.1796875" customWidth="1"/>
    <col min="28" max="28" width="9.36328125" customWidth="1"/>
    <col min="30" max="30" width="8.453125" customWidth="1"/>
    <col min="31" max="31" width="10.1796875" customWidth="1"/>
    <col min="32" max="32" width="9.54296875" customWidth="1"/>
    <col min="33" max="33" width="6.54296875" customWidth="1"/>
    <col min="34" max="34" width="7.90625" customWidth="1"/>
    <col min="35" max="35" width="6.90625" customWidth="1"/>
    <col min="36" max="36" width="8.6328125" customWidth="1"/>
    <col min="37" max="37" width="8.08984375" customWidth="1"/>
    <col min="38" max="38" width="11.453125" style="31" bestFit="1" customWidth="1"/>
    <col min="39" max="39" width="16.453125" style="31" bestFit="1" customWidth="1"/>
    <col min="41" max="41" width="21.36328125" bestFit="1" customWidth="1"/>
  </cols>
  <sheetData>
    <row r="1" spans="1:43" ht="16.5" x14ac:dyDescent="0.45"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>
        <v>3573355</v>
      </c>
      <c r="Y1" s="6">
        <v>0</v>
      </c>
      <c r="Z1" s="6">
        <v>0</v>
      </c>
      <c r="AA1" s="6">
        <v>0</v>
      </c>
      <c r="AB1" s="6">
        <v>-3400</v>
      </c>
      <c r="AC1" s="6">
        <v>-496769</v>
      </c>
      <c r="AD1" s="6">
        <v>869933</v>
      </c>
      <c r="AE1" s="6">
        <v>0</v>
      </c>
      <c r="AF1" s="6">
        <v>718951</v>
      </c>
      <c r="AG1" s="6">
        <v>0</v>
      </c>
      <c r="AH1" s="6">
        <v>0</v>
      </c>
      <c r="AI1" s="6">
        <v>0</v>
      </c>
      <c r="AJ1" s="6">
        <v>0</v>
      </c>
      <c r="AK1" s="6">
        <v>0</v>
      </c>
      <c r="AL1" s="6">
        <v>1487702</v>
      </c>
      <c r="AM1" s="15">
        <v>3076586</v>
      </c>
      <c r="AN1" s="6"/>
    </row>
    <row r="2" spans="1:43" s="16" customFormat="1" ht="48.75" customHeight="1" x14ac:dyDescent="0.35">
      <c r="A2" s="17" t="s">
        <v>63</v>
      </c>
      <c r="B2" s="17" t="s">
        <v>64</v>
      </c>
      <c r="C2" s="18" t="s">
        <v>2</v>
      </c>
      <c r="D2" s="18" t="s">
        <v>4</v>
      </c>
      <c r="E2" s="18" t="s">
        <v>7</v>
      </c>
      <c r="F2" s="27" t="s">
        <v>6</v>
      </c>
      <c r="G2" s="18" t="s">
        <v>8</v>
      </c>
      <c r="H2" s="18" t="s">
        <v>9</v>
      </c>
      <c r="I2" s="18" t="s">
        <v>12</v>
      </c>
      <c r="J2" s="18" t="s">
        <v>13</v>
      </c>
      <c r="K2" s="18" t="s">
        <v>67</v>
      </c>
      <c r="L2" s="18" t="s">
        <v>66</v>
      </c>
      <c r="M2" s="18" t="s">
        <v>17</v>
      </c>
      <c r="N2" s="19" t="s">
        <v>18</v>
      </c>
      <c r="O2" s="19" t="s">
        <v>19</v>
      </c>
      <c r="P2" s="19" t="s">
        <v>20</v>
      </c>
      <c r="Q2" s="19" t="s">
        <v>21</v>
      </c>
      <c r="R2" s="19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  <c r="X2" s="29" t="s">
        <v>28</v>
      </c>
      <c r="Y2" s="18" t="s">
        <v>29</v>
      </c>
      <c r="Z2" s="18" t="s">
        <v>30</v>
      </c>
      <c r="AA2" s="18" t="s">
        <v>31</v>
      </c>
      <c r="AB2" s="18" t="s">
        <v>32</v>
      </c>
      <c r="AC2" s="18" t="s">
        <v>33</v>
      </c>
      <c r="AD2" s="18" t="s">
        <v>34</v>
      </c>
      <c r="AE2" s="18" t="s">
        <v>35</v>
      </c>
      <c r="AF2" s="18" t="s">
        <v>36</v>
      </c>
      <c r="AG2" s="18" t="s">
        <v>37</v>
      </c>
      <c r="AH2" s="18" t="s">
        <v>38</v>
      </c>
      <c r="AI2" s="18" t="s">
        <v>39</v>
      </c>
      <c r="AJ2" s="18" t="s">
        <v>40</v>
      </c>
      <c r="AK2" s="18" t="s">
        <v>41</v>
      </c>
      <c r="AL2" s="29" t="s">
        <v>42</v>
      </c>
      <c r="AM2" s="29" t="s">
        <v>43</v>
      </c>
      <c r="AN2" s="28" t="s">
        <v>68</v>
      </c>
      <c r="AO2" s="32" t="s">
        <v>69</v>
      </c>
      <c r="AP2" s="17" t="s">
        <v>70</v>
      </c>
      <c r="AQ2" s="17" t="s">
        <v>73</v>
      </c>
    </row>
    <row r="3" spans="1:43" ht="16.5" x14ac:dyDescent="0.35">
      <c r="A3" s="25">
        <v>900582598</v>
      </c>
      <c r="B3" s="26" t="s">
        <v>65</v>
      </c>
      <c r="C3" s="21">
        <v>803688</v>
      </c>
      <c r="D3" s="21" t="s">
        <v>45</v>
      </c>
      <c r="E3" s="21">
        <v>183771</v>
      </c>
      <c r="F3" s="21" t="s">
        <v>97</v>
      </c>
      <c r="G3" s="21" t="s">
        <v>48</v>
      </c>
      <c r="H3" s="21">
        <v>1114959470</v>
      </c>
      <c r="I3" s="21">
        <v>111878</v>
      </c>
      <c r="J3" s="21">
        <v>1112959470</v>
      </c>
      <c r="K3" s="22">
        <v>44141</v>
      </c>
      <c r="L3" s="22">
        <v>44144</v>
      </c>
      <c r="M3" s="23">
        <v>2020</v>
      </c>
      <c r="N3" s="24">
        <v>44330</v>
      </c>
      <c r="O3" s="24"/>
      <c r="P3" s="24">
        <v>45140</v>
      </c>
      <c r="Q3" s="24">
        <v>44300</v>
      </c>
      <c r="R3" s="24"/>
      <c r="S3" s="21" t="s">
        <v>49</v>
      </c>
      <c r="T3" s="21" t="s">
        <v>50</v>
      </c>
      <c r="U3" s="21">
        <v>1081</v>
      </c>
      <c r="V3" s="21">
        <v>0</v>
      </c>
      <c r="W3" s="21" t="s">
        <v>36</v>
      </c>
      <c r="X3" s="30">
        <v>79700</v>
      </c>
      <c r="Y3" s="21">
        <v>0</v>
      </c>
      <c r="Z3" s="21">
        <v>0</v>
      </c>
      <c r="AA3" s="21">
        <v>0</v>
      </c>
      <c r="AB3" s="21">
        <v>-3400</v>
      </c>
      <c r="AC3" s="21">
        <v>0</v>
      </c>
      <c r="AD3" s="21">
        <v>0</v>
      </c>
      <c r="AE3" s="21">
        <v>0</v>
      </c>
      <c r="AF3" s="21">
        <v>79700</v>
      </c>
      <c r="AG3" s="21">
        <v>0</v>
      </c>
      <c r="AH3" s="21">
        <v>0</v>
      </c>
      <c r="AI3" s="21">
        <v>0</v>
      </c>
      <c r="AJ3" s="21">
        <v>0</v>
      </c>
      <c r="AK3" s="21">
        <v>0</v>
      </c>
      <c r="AL3" s="30">
        <v>0</v>
      </c>
      <c r="AM3" s="30">
        <v>79700</v>
      </c>
      <c r="AN3" s="22"/>
      <c r="AO3" s="20" t="s">
        <v>72</v>
      </c>
      <c r="AP3" s="20" t="s">
        <v>71</v>
      </c>
      <c r="AQ3" s="33">
        <v>45412</v>
      </c>
    </row>
    <row r="4" spans="1:43" ht="16.5" x14ac:dyDescent="0.35">
      <c r="A4" s="25">
        <v>900582598</v>
      </c>
      <c r="B4" s="26" t="s">
        <v>65</v>
      </c>
      <c r="C4" s="21">
        <v>804242</v>
      </c>
      <c r="D4" s="21" t="s">
        <v>45</v>
      </c>
      <c r="E4" s="21">
        <v>184655</v>
      </c>
      <c r="F4" s="21" t="s">
        <v>98</v>
      </c>
      <c r="G4" s="21" t="s">
        <v>51</v>
      </c>
      <c r="H4" s="21">
        <v>1007671635</v>
      </c>
      <c r="I4" s="21">
        <v>111877</v>
      </c>
      <c r="J4" s="21" t="s">
        <v>52</v>
      </c>
      <c r="K4" s="22">
        <v>44141</v>
      </c>
      <c r="L4" s="22">
        <v>44145</v>
      </c>
      <c r="M4" s="23">
        <v>2020</v>
      </c>
      <c r="N4" s="24">
        <v>44330</v>
      </c>
      <c r="O4" s="24"/>
      <c r="P4" s="24">
        <v>45140</v>
      </c>
      <c r="Q4" s="24">
        <v>44300</v>
      </c>
      <c r="R4" s="24"/>
      <c r="S4" s="21" t="s">
        <v>53</v>
      </c>
      <c r="T4" s="21" t="s">
        <v>50</v>
      </c>
      <c r="U4" s="21">
        <v>1081</v>
      </c>
      <c r="V4" s="21">
        <v>0</v>
      </c>
      <c r="W4" s="21" t="s">
        <v>36</v>
      </c>
      <c r="X4" s="30">
        <v>163900</v>
      </c>
      <c r="Y4" s="21">
        <v>0</v>
      </c>
      <c r="Z4" s="21">
        <v>0</v>
      </c>
      <c r="AA4" s="21">
        <v>0</v>
      </c>
      <c r="AB4" s="21">
        <v>0</v>
      </c>
      <c r="AC4" s="21">
        <v>0</v>
      </c>
      <c r="AD4" s="21">
        <v>0</v>
      </c>
      <c r="AE4" s="21">
        <v>0</v>
      </c>
      <c r="AF4" s="21">
        <v>163900</v>
      </c>
      <c r="AG4" s="21">
        <v>0</v>
      </c>
      <c r="AH4" s="21">
        <v>0</v>
      </c>
      <c r="AI4" s="21">
        <v>0</v>
      </c>
      <c r="AJ4" s="21">
        <v>0</v>
      </c>
      <c r="AK4" s="21">
        <v>0</v>
      </c>
      <c r="AL4" s="30">
        <v>0</v>
      </c>
      <c r="AM4" s="30">
        <v>163900</v>
      </c>
      <c r="AN4" s="22"/>
      <c r="AO4" s="20" t="s">
        <v>72</v>
      </c>
      <c r="AP4" s="20" t="s">
        <v>71</v>
      </c>
      <c r="AQ4" s="33">
        <v>45412</v>
      </c>
    </row>
    <row r="5" spans="1:43" ht="16.5" x14ac:dyDescent="0.35">
      <c r="A5" s="25">
        <v>900582598</v>
      </c>
      <c r="B5" s="26" t="s">
        <v>65</v>
      </c>
      <c r="C5" s="21">
        <v>1051883</v>
      </c>
      <c r="D5" s="21" t="s">
        <v>45</v>
      </c>
      <c r="E5" s="21">
        <v>577225</v>
      </c>
      <c r="F5" s="21" t="s">
        <v>99</v>
      </c>
      <c r="G5" s="21" t="s">
        <v>54</v>
      </c>
      <c r="H5" s="21">
        <v>18517340</v>
      </c>
      <c r="I5" s="21">
        <v>338855</v>
      </c>
      <c r="J5" s="21" t="s">
        <v>55</v>
      </c>
      <c r="K5" s="22">
        <v>44825</v>
      </c>
      <c r="L5" s="22">
        <v>44825</v>
      </c>
      <c r="M5" s="23">
        <v>2022</v>
      </c>
      <c r="N5" s="24">
        <v>44927</v>
      </c>
      <c r="O5" s="24">
        <v>45101</v>
      </c>
      <c r="P5" s="24"/>
      <c r="Q5" s="24">
        <v>44897</v>
      </c>
      <c r="R5" s="24">
        <v>45071</v>
      </c>
      <c r="S5" s="21" t="s">
        <v>53</v>
      </c>
      <c r="T5" s="21" t="s">
        <v>50</v>
      </c>
      <c r="U5" s="21">
        <v>484</v>
      </c>
      <c r="V5" s="21">
        <v>310</v>
      </c>
      <c r="W5" s="21" t="s">
        <v>56</v>
      </c>
      <c r="X5" s="30">
        <v>1109069</v>
      </c>
      <c r="Y5" s="21">
        <v>0</v>
      </c>
      <c r="Z5" s="21">
        <v>0</v>
      </c>
      <c r="AA5" s="21">
        <v>0</v>
      </c>
      <c r="AB5" s="21">
        <v>0</v>
      </c>
      <c r="AC5" s="21">
        <v>-496769</v>
      </c>
      <c r="AD5" s="21">
        <v>0</v>
      </c>
      <c r="AE5" s="21">
        <v>0</v>
      </c>
      <c r="AF5" s="21">
        <v>0</v>
      </c>
      <c r="AG5" s="21">
        <v>0</v>
      </c>
      <c r="AH5" s="21">
        <v>0</v>
      </c>
      <c r="AI5" s="21">
        <v>0</v>
      </c>
      <c r="AJ5" s="21">
        <v>0</v>
      </c>
      <c r="AK5" s="21">
        <v>0</v>
      </c>
      <c r="AL5" s="30">
        <v>612300</v>
      </c>
      <c r="AM5" s="30">
        <v>612300</v>
      </c>
      <c r="AN5" s="22"/>
      <c r="AO5" s="20" t="s">
        <v>72</v>
      </c>
      <c r="AP5" s="20" t="s">
        <v>71</v>
      </c>
      <c r="AQ5" s="33">
        <v>45412</v>
      </c>
    </row>
    <row r="6" spans="1:43" ht="16.5" x14ac:dyDescent="0.35">
      <c r="A6" s="25">
        <v>900582598</v>
      </c>
      <c r="B6" s="26" t="s">
        <v>65</v>
      </c>
      <c r="C6" s="21">
        <v>1203520</v>
      </c>
      <c r="D6" s="21" t="s">
        <v>57</v>
      </c>
      <c r="E6" s="21">
        <v>821579</v>
      </c>
      <c r="F6" s="21" t="s">
        <v>100</v>
      </c>
      <c r="G6" s="21" t="s">
        <v>58</v>
      </c>
      <c r="H6" s="21">
        <v>31876611</v>
      </c>
      <c r="I6" s="21">
        <v>482479</v>
      </c>
      <c r="J6" s="21">
        <v>31876611</v>
      </c>
      <c r="K6" s="22">
        <v>45165</v>
      </c>
      <c r="L6" s="22">
        <v>45165</v>
      </c>
      <c r="M6" s="23">
        <v>2023</v>
      </c>
      <c r="N6" s="24">
        <v>45249</v>
      </c>
      <c r="O6" s="24"/>
      <c r="P6" s="24"/>
      <c r="Q6" s="24">
        <v>45219</v>
      </c>
      <c r="R6" s="24"/>
      <c r="S6" s="21" t="s">
        <v>53</v>
      </c>
      <c r="T6" s="21" t="s">
        <v>50</v>
      </c>
      <c r="U6" s="21">
        <v>162</v>
      </c>
      <c r="V6" s="21">
        <v>0</v>
      </c>
      <c r="W6" s="21" t="s">
        <v>59</v>
      </c>
      <c r="X6" s="30">
        <v>875402</v>
      </c>
      <c r="Y6" s="21">
        <v>0</v>
      </c>
      <c r="Z6" s="21">
        <v>0</v>
      </c>
      <c r="AA6" s="21">
        <v>0</v>
      </c>
      <c r="AB6" s="21">
        <v>0</v>
      </c>
      <c r="AC6" s="21">
        <v>0</v>
      </c>
      <c r="AD6" s="21">
        <v>0</v>
      </c>
      <c r="AE6" s="21">
        <v>0</v>
      </c>
      <c r="AF6" s="21">
        <v>0</v>
      </c>
      <c r="AG6" s="21">
        <v>0</v>
      </c>
      <c r="AH6" s="21">
        <v>0</v>
      </c>
      <c r="AI6" s="21">
        <v>0</v>
      </c>
      <c r="AJ6" s="21">
        <v>0</v>
      </c>
      <c r="AK6" s="21">
        <v>0</v>
      </c>
      <c r="AL6" s="30">
        <v>875402</v>
      </c>
      <c r="AM6" s="30">
        <v>875402</v>
      </c>
      <c r="AN6" s="22"/>
      <c r="AO6" s="20" t="s">
        <v>72</v>
      </c>
      <c r="AP6" s="20" t="s">
        <v>71</v>
      </c>
      <c r="AQ6" s="33">
        <v>45412</v>
      </c>
    </row>
    <row r="7" spans="1:43" ht="16.5" x14ac:dyDescent="0.35">
      <c r="A7" s="25">
        <v>900582598</v>
      </c>
      <c r="B7" s="26" t="s">
        <v>65</v>
      </c>
      <c r="C7" s="21">
        <v>1235103</v>
      </c>
      <c r="D7" s="21" t="s">
        <v>57</v>
      </c>
      <c r="E7" s="21">
        <v>872883</v>
      </c>
      <c r="F7" s="21" t="s">
        <v>101</v>
      </c>
      <c r="G7" s="21" t="s">
        <v>60</v>
      </c>
      <c r="H7" s="21">
        <v>1144057372</v>
      </c>
      <c r="I7" s="21">
        <v>513644</v>
      </c>
      <c r="J7" s="21" t="s">
        <v>61</v>
      </c>
      <c r="K7" s="22">
        <v>45235</v>
      </c>
      <c r="L7" s="22">
        <v>45236</v>
      </c>
      <c r="M7" s="23">
        <v>2023</v>
      </c>
      <c r="N7" s="24">
        <v>45284</v>
      </c>
      <c r="O7" s="24"/>
      <c r="P7" s="24">
        <v>45302</v>
      </c>
      <c r="Q7" s="24">
        <v>45254</v>
      </c>
      <c r="R7" s="24"/>
      <c r="S7" s="21" t="s">
        <v>53</v>
      </c>
      <c r="T7" s="21" t="s">
        <v>50</v>
      </c>
      <c r="U7" s="21">
        <v>127</v>
      </c>
      <c r="V7" s="21">
        <v>0</v>
      </c>
      <c r="W7" s="21" t="s">
        <v>36</v>
      </c>
      <c r="X7" s="30">
        <v>475351</v>
      </c>
      <c r="Y7" s="21">
        <v>0</v>
      </c>
      <c r="Z7" s="21">
        <v>0</v>
      </c>
      <c r="AA7" s="21">
        <v>0</v>
      </c>
      <c r="AB7" s="21">
        <v>0</v>
      </c>
      <c r="AC7" s="21">
        <v>0</v>
      </c>
      <c r="AD7" s="21">
        <v>0</v>
      </c>
      <c r="AE7" s="21">
        <v>0</v>
      </c>
      <c r="AF7" s="21">
        <v>475351</v>
      </c>
      <c r="AG7" s="21">
        <v>0</v>
      </c>
      <c r="AH7" s="21">
        <v>0</v>
      </c>
      <c r="AI7" s="21">
        <v>0</v>
      </c>
      <c r="AJ7" s="21">
        <v>0</v>
      </c>
      <c r="AK7" s="21">
        <v>0</v>
      </c>
      <c r="AL7" s="30">
        <v>0</v>
      </c>
      <c r="AM7" s="30">
        <v>475351</v>
      </c>
      <c r="AN7" s="22"/>
      <c r="AO7" s="20" t="s">
        <v>72</v>
      </c>
      <c r="AP7" s="20" t="s">
        <v>71</v>
      </c>
      <c r="AQ7" s="33">
        <v>45412</v>
      </c>
    </row>
    <row r="8" spans="1:43" ht="16.5" x14ac:dyDescent="0.35">
      <c r="A8" s="25">
        <v>900582598</v>
      </c>
      <c r="B8" s="26" t="s">
        <v>65</v>
      </c>
      <c r="C8" s="21">
        <v>1269591</v>
      </c>
      <c r="D8" s="21" t="s">
        <v>57</v>
      </c>
      <c r="E8" s="21">
        <v>930133</v>
      </c>
      <c r="F8" s="21" t="s">
        <v>102</v>
      </c>
      <c r="G8" s="21" t="s">
        <v>60</v>
      </c>
      <c r="H8" s="21">
        <v>1144057372</v>
      </c>
      <c r="I8" s="21">
        <v>547000</v>
      </c>
      <c r="J8" s="21" t="s">
        <v>61</v>
      </c>
      <c r="K8" s="22">
        <v>45317</v>
      </c>
      <c r="L8" s="22">
        <v>45318</v>
      </c>
      <c r="M8" s="23">
        <v>2024</v>
      </c>
      <c r="N8" s="24">
        <v>45348</v>
      </c>
      <c r="O8" s="24"/>
      <c r="P8" s="24"/>
      <c r="Q8" s="24"/>
      <c r="R8" s="24"/>
      <c r="S8" s="21" t="s">
        <v>62</v>
      </c>
      <c r="T8" s="21" t="s">
        <v>50</v>
      </c>
      <c r="U8" s="21">
        <v>93</v>
      </c>
      <c r="V8" s="21">
        <v>0</v>
      </c>
      <c r="W8" s="21" t="s">
        <v>34</v>
      </c>
      <c r="X8" s="30">
        <v>81400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81400</v>
      </c>
      <c r="AE8" s="21">
        <v>0</v>
      </c>
      <c r="AF8" s="21">
        <v>0</v>
      </c>
      <c r="AG8" s="21">
        <v>0</v>
      </c>
      <c r="AH8" s="21">
        <v>0</v>
      </c>
      <c r="AI8" s="21">
        <v>0</v>
      </c>
      <c r="AJ8" s="21">
        <v>0</v>
      </c>
      <c r="AK8" s="21">
        <v>0</v>
      </c>
      <c r="AL8" s="30">
        <v>0</v>
      </c>
      <c r="AM8" s="30">
        <v>81400</v>
      </c>
      <c r="AN8" s="22"/>
      <c r="AO8" s="20" t="s">
        <v>72</v>
      </c>
      <c r="AP8" s="20" t="s">
        <v>71</v>
      </c>
      <c r="AQ8" s="33">
        <v>45412</v>
      </c>
    </row>
    <row r="9" spans="1:43" ht="16.5" x14ac:dyDescent="0.35">
      <c r="A9" s="25">
        <v>900582598</v>
      </c>
      <c r="B9" s="26" t="s">
        <v>65</v>
      </c>
      <c r="C9" s="21">
        <v>1273301</v>
      </c>
      <c r="D9" s="21" t="s">
        <v>57</v>
      </c>
      <c r="E9" s="21">
        <v>936151</v>
      </c>
      <c r="F9" s="21" t="s">
        <v>103</v>
      </c>
      <c r="G9" s="21" t="s">
        <v>60</v>
      </c>
      <c r="H9" s="21">
        <v>1144057372</v>
      </c>
      <c r="I9" s="21">
        <v>549448</v>
      </c>
      <c r="J9" s="21" t="s">
        <v>61</v>
      </c>
      <c r="K9" s="22">
        <v>45323</v>
      </c>
      <c r="L9" s="22">
        <v>45328</v>
      </c>
      <c r="M9" s="23">
        <v>2024</v>
      </c>
      <c r="N9" s="24">
        <v>45358</v>
      </c>
      <c r="O9" s="24"/>
      <c r="P9" s="24"/>
      <c r="Q9" s="24"/>
      <c r="R9" s="24"/>
      <c r="S9" s="21" t="s">
        <v>62</v>
      </c>
      <c r="T9" s="21" t="s">
        <v>50</v>
      </c>
      <c r="U9" s="21">
        <v>83</v>
      </c>
      <c r="V9" s="21">
        <v>0</v>
      </c>
      <c r="W9" s="21" t="s">
        <v>34</v>
      </c>
      <c r="X9" s="30">
        <v>788533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788533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K9" s="21">
        <v>0</v>
      </c>
      <c r="AL9" s="30">
        <v>0</v>
      </c>
      <c r="AM9" s="30">
        <v>788533</v>
      </c>
      <c r="AN9" s="22"/>
      <c r="AO9" s="20" t="s">
        <v>72</v>
      </c>
      <c r="AP9" s="20" t="s">
        <v>71</v>
      </c>
      <c r="AQ9" s="33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9" name="Rango1_7"/>
  </protectedRange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2" sqref="I22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74</v>
      </c>
      <c r="E2" s="38"/>
      <c r="F2" s="38"/>
      <c r="G2" s="38"/>
      <c r="H2" s="38"/>
      <c r="I2" s="39"/>
      <c r="J2" s="40" t="s">
        <v>75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76</v>
      </c>
      <c r="E4" s="38"/>
      <c r="F4" s="38"/>
      <c r="G4" s="38"/>
      <c r="H4" s="38"/>
      <c r="I4" s="39"/>
      <c r="J4" s="40" t="s">
        <v>77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106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104</v>
      </c>
      <c r="J11" s="54"/>
    </row>
    <row r="12" spans="2:10" ht="13" x14ac:dyDescent="0.3">
      <c r="B12" s="53"/>
      <c r="C12" s="55" t="s">
        <v>105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110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107</v>
      </c>
      <c r="D16" s="56"/>
      <c r="G16" s="58"/>
      <c r="H16" s="60" t="s">
        <v>78</v>
      </c>
      <c r="I16" s="60" t="s">
        <v>79</v>
      </c>
      <c r="J16" s="54"/>
    </row>
    <row r="17" spans="2:14" ht="13" x14ac:dyDescent="0.3">
      <c r="B17" s="53"/>
      <c r="C17" s="55" t="s">
        <v>80</v>
      </c>
      <c r="D17" s="55"/>
      <c r="E17" s="55"/>
      <c r="F17" s="55"/>
      <c r="G17" s="58"/>
      <c r="H17" s="61">
        <v>7</v>
      </c>
      <c r="I17" s="62">
        <v>3076586</v>
      </c>
      <c r="J17" s="54"/>
    </row>
    <row r="18" spans="2:14" x14ac:dyDescent="0.25">
      <c r="B18" s="53"/>
      <c r="C18" s="34" t="s">
        <v>81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82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83</v>
      </c>
      <c r="H20" s="66">
        <v>7</v>
      </c>
      <c r="I20" s="67">
        <v>3076586</v>
      </c>
      <c r="J20" s="54"/>
    </row>
    <row r="21" spans="2:14" x14ac:dyDescent="0.25">
      <c r="B21" s="53"/>
      <c r="C21" s="34" t="s">
        <v>84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85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86</v>
      </c>
      <c r="D23" s="55"/>
      <c r="E23" s="55"/>
      <c r="F23" s="55"/>
      <c r="H23" s="71">
        <f>H18+H19+H20+H21+H22</f>
        <v>7</v>
      </c>
      <c r="I23" s="72">
        <f>I18+I19+I20+I21+I22</f>
        <v>3076586</v>
      </c>
      <c r="J23" s="54"/>
    </row>
    <row r="24" spans="2:14" x14ac:dyDescent="0.25">
      <c r="B24" s="53"/>
      <c r="C24" s="34" t="s">
        <v>87</v>
      </c>
      <c r="H24" s="66">
        <v>0</v>
      </c>
      <c r="I24" s="67">
        <v>0</v>
      </c>
      <c r="J24" s="54"/>
    </row>
    <row r="25" spans="2:14" ht="13" thickBot="1" x14ac:dyDescent="0.3">
      <c r="B25" s="53"/>
      <c r="C25" s="34" t="s">
        <v>88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89</v>
      </c>
      <c r="D26" s="55"/>
      <c r="E26" s="55"/>
      <c r="F26" s="55"/>
      <c r="H26" s="71">
        <f>H24+H25</f>
        <v>0</v>
      </c>
      <c r="I26" s="72">
        <f>I24+I25</f>
        <v>0</v>
      </c>
      <c r="J26" s="54"/>
    </row>
    <row r="27" spans="2:14" ht="13.5" thickBot="1" x14ac:dyDescent="0.35">
      <c r="B27" s="53"/>
      <c r="C27" s="58" t="s">
        <v>90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91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92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7</v>
      </c>
      <c r="I31" s="65">
        <f>I23+I26+I28</f>
        <v>3076586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108</v>
      </c>
      <c r="D38" s="80"/>
      <c r="E38" s="58"/>
      <c r="F38" s="58"/>
      <c r="G38" s="58"/>
      <c r="H38" s="87" t="s">
        <v>93</v>
      </c>
      <c r="I38" s="80"/>
      <c r="J38" s="76"/>
    </row>
    <row r="39" spans="2:10" ht="13" x14ac:dyDescent="0.3">
      <c r="B39" s="53"/>
      <c r="C39" s="73" t="s">
        <v>109</v>
      </c>
      <c r="D39" s="58"/>
      <c r="E39" s="58"/>
      <c r="F39" s="58"/>
      <c r="G39" s="58"/>
      <c r="H39" s="73" t="s">
        <v>94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95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96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3"/>
      <c r="B1" s="94"/>
      <c r="C1" s="95" t="s">
        <v>111</v>
      </c>
      <c r="D1" s="96"/>
      <c r="E1" s="96"/>
      <c r="F1" s="96"/>
      <c r="G1" s="96"/>
      <c r="H1" s="97"/>
      <c r="I1" s="98" t="s">
        <v>75</v>
      </c>
    </row>
    <row r="2" spans="1:9" ht="53.5" customHeight="1" thickBot="1" x14ac:dyDescent="0.4">
      <c r="A2" s="99"/>
      <c r="B2" s="100"/>
      <c r="C2" s="101" t="s">
        <v>112</v>
      </c>
      <c r="D2" s="102"/>
      <c r="E2" s="102"/>
      <c r="F2" s="102"/>
      <c r="G2" s="102"/>
      <c r="H2" s="103"/>
      <c r="I2" s="104" t="s">
        <v>113</v>
      </c>
    </row>
    <row r="3" spans="1:9" x14ac:dyDescent="0.35">
      <c r="A3" s="105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105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105"/>
      <c r="B5" s="55" t="s">
        <v>106</v>
      </c>
      <c r="C5" s="106"/>
      <c r="D5" s="107"/>
      <c r="E5" s="58"/>
      <c r="F5" s="58"/>
      <c r="G5" s="58"/>
      <c r="H5" s="58"/>
      <c r="I5" s="76"/>
    </row>
    <row r="6" spans="1:9" x14ac:dyDescent="0.35">
      <c r="A6" s="105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105"/>
      <c r="B7" s="55" t="s">
        <v>104</v>
      </c>
      <c r="C7" s="58"/>
      <c r="D7" s="58"/>
      <c r="E7" s="58"/>
      <c r="F7" s="58"/>
      <c r="G7" s="58"/>
      <c r="H7" s="58"/>
      <c r="I7" s="76"/>
    </row>
    <row r="8" spans="1:9" x14ac:dyDescent="0.35">
      <c r="A8" s="105"/>
      <c r="B8" s="55" t="s">
        <v>105</v>
      </c>
      <c r="C8" s="58"/>
      <c r="D8" s="58"/>
      <c r="E8" s="58"/>
      <c r="F8" s="58"/>
      <c r="G8" s="58"/>
      <c r="H8" s="58"/>
      <c r="I8" s="76"/>
    </row>
    <row r="9" spans="1:9" x14ac:dyDescent="0.35">
      <c r="A9" s="105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105"/>
      <c r="B10" s="58" t="s">
        <v>114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105"/>
      <c r="B11" s="108"/>
      <c r="C11" s="58"/>
      <c r="D11" s="58"/>
      <c r="E11" s="58"/>
      <c r="F11" s="58"/>
      <c r="G11" s="58"/>
      <c r="H11" s="58"/>
      <c r="I11" s="76"/>
    </row>
    <row r="12" spans="1:9" x14ac:dyDescent="0.35">
      <c r="A12" s="105"/>
      <c r="B12" s="34" t="s">
        <v>107</v>
      </c>
      <c r="C12" s="107"/>
      <c r="D12" s="58"/>
      <c r="E12" s="58"/>
      <c r="F12" s="58"/>
      <c r="G12" s="60" t="s">
        <v>115</v>
      </c>
      <c r="H12" s="60" t="s">
        <v>116</v>
      </c>
      <c r="I12" s="76"/>
    </row>
    <row r="13" spans="1:9" x14ac:dyDescent="0.35">
      <c r="A13" s="105"/>
      <c r="B13" s="73" t="s">
        <v>80</v>
      </c>
      <c r="C13" s="73"/>
      <c r="D13" s="73"/>
      <c r="E13" s="73"/>
      <c r="F13" s="58"/>
      <c r="G13" s="109">
        <f>G19</f>
        <v>7</v>
      </c>
      <c r="H13" s="110">
        <f>H19</f>
        <v>3076586</v>
      </c>
      <c r="I13" s="76"/>
    </row>
    <row r="14" spans="1:9" x14ac:dyDescent="0.35">
      <c r="A14" s="105"/>
      <c r="B14" s="58" t="s">
        <v>81</v>
      </c>
      <c r="C14" s="58"/>
      <c r="D14" s="58"/>
      <c r="E14" s="58"/>
      <c r="F14" s="58"/>
      <c r="G14" s="111">
        <v>0</v>
      </c>
      <c r="H14" s="112">
        <v>0</v>
      </c>
      <c r="I14" s="76"/>
    </row>
    <row r="15" spans="1:9" x14ac:dyDescent="0.35">
      <c r="A15" s="105"/>
      <c r="B15" s="58" t="s">
        <v>82</v>
      </c>
      <c r="C15" s="58"/>
      <c r="D15" s="58"/>
      <c r="E15" s="58"/>
      <c r="F15" s="58"/>
      <c r="G15" s="111">
        <v>0</v>
      </c>
      <c r="H15" s="112">
        <v>0</v>
      </c>
      <c r="I15" s="76"/>
    </row>
    <row r="16" spans="1:9" x14ac:dyDescent="0.35">
      <c r="A16" s="105"/>
      <c r="B16" s="58" t="s">
        <v>83</v>
      </c>
      <c r="C16" s="58"/>
      <c r="D16" s="58"/>
      <c r="E16" s="58"/>
      <c r="F16" s="58"/>
      <c r="G16" s="111">
        <v>7</v>
      </c>
      <c r="H16" s="112">
        <v>3076586</v>
      </c>
      <c r="I16" s="76"/>
    </row>
    <row r="17" spans="1:9" x14ac:dyDescent="0.35">
      <c r="A17" s="105"/>
      <c r="B17" s="58" t="s">
        <v>84</v>
      </c>
      <c r="C17" s="58"/>
      <c r="D17" s="58"/>
      <c r="E17" s="58"/>
      <c r="F17" s="58"/>
      <c r="G17" s="111">
        <v>0</v>
      </c>
      <c r="H17" s="112">
        <v>0</v>
      </c>
      <c r="I17" s="76"/>
    </row>
    <row r="18" spans="1:9" x14ac:dyDescent="0.35">
      <c r="A18" s="105"/>
      <c r="B18" s="58" t="s">
        <v>117</v>
      </c>
      <c r="C18" s="58"/>
      <c r="D18" s="58"/>
      <c r="E18" s="58"/>
      <c r="F18" s="58"/>
      <c r="G18" s="113">
        <v>0</v>
      </c>
      <c r="H18" s="114">
        <v>0</v>
      </c>
      <c r="I18" s="76"/>
    </row>
    <row r="19" spans="1:9" x14ac:dyDescent="0.35">
      <c r="A19" s="105"/>
      <c r="B19" s="73" t="s">
        <v>118</v>
      </c>
      <c r="C19" s="73"/>
      <c r="D19" s="73"/>
      <c r="E19" s="73"/>
      <c r="F19" s="58"/>
      <c r="G19" s="111">
        <f>SUM(G14:G18)</f>
        <v>7</v>
      </c>
      <c r="H19" s="110">
        <f>(H14+H15+H16+H17+H18)</f>
        <v>3076586</v>
      </c>
      <c r="I19" s="76"/>
    </row>
    <row r="20" spans="1:9" ht="15" thickBot="1" x14ac:dyDescent="0.4">
      <c r="A20" s="105"/>
      <c r="B20" s="73"/>
      <c r="C20" s="73"/>
      <c r="D20" s="58"/>
      <c r="E20" s="58"/>
      <c r="F20" s="58"/>
      <c r="G20" s="115"/>
      <c r="H20" s="116"/>
      <c r="I20" s="76"/>
    </row>
    <row r="21" spans="1:9" ht="15" thickTop="1" x14ac:dyDescent="0.35">
      <c r="A21" s="105"/>
      <c r="B21" s="73"/>
      <c r="C21" s="73"/>
      <c r="D21" s="58"/>
      <c r="E21" s="58"/>
      <c r="F21" s="58"/>
      <c r="G21" s="80"/>
      <c r="H21" s="117"/>
      <c r="I21" s="76"/>
    </row>
    <row r="22" spans="1:9" x14ac:dyDescent="0.35">
      <c r="A22" s="105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105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105"/>
      <c r="B24" s="80"/>
      <c r="C24" s="80"/>
      <c r="D24" s="58"/>
      <c r="E24" s="58"/>
      <c r="F24" s="80"/>
      <c r="G24" s="80"/>
      <c r="H24" s="80"/>
      <c r="I24" s="76"/>
    </row>
    <row r="25" spans="1:9" x14ac:dyDescent="0.35">
      <c r="A25" s="105"/>
      <c r="B25" s="58" t="s">
        <v>108</v>
      </c>
      <c r="C25" s="80"/>
      <c r="D25" s="58"/>
      <c r="E25" s="58"/>
      <c r="F25" s="80" t="s">
        <v>119</v>
      </c>
      <c r="G25" s="80"/>
      <c r="H25" s="80"/>
      <c r="I25" s="76"/>
    </row>
    <row r="26" spans="1:9" x14ac:dyDescent="0.35">
      <c r="A26" s="105"/>
      <c r="B26" s="58" t="s">
        <v>109</v>
      </c>
      <c r="C26" s="80"/>
      <c r="D26" s="58"/>
      <c r="E26" s="58"/>
      <c r="F26" s="80" t="s">
        <v>120</v>
      </c>
      <c r="G26" s="80"/>
      <c r="H26" s="80"/>
      <c r="I26" s="76"/>
    </row>
    <row r="27" spans="1:9" x14ac:dyDescent="0.35">
      <c r="A27" s="105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105"/>
      <c r="B28" s="118" t="s">
        <v>121</v>
      </c>
      <c r="C28" s="118"/>
      <c r="D28" s="118"/>
      <c r="E28" s="118"/>
      <c r="F28" s="118"/>
      <c r="G28" s="118"/>
      <c r="H28" s="118"/>
      <c r="I28" s="76"/>
    </row>
    <row r="29" spans="1:9" ht="15" thickBot="1" x14ac:dyDescent="0.4">
      <c r="A29" s="119"/>
      <c r="B29" s="120"/>
      <c r="C29" s="120"/>
      <c r="D29" s="120"/>
      <c r="E29" s="120"/>
      <c r="F29" s="84"/>
      <c r="G29" s="84"/>
      <c r="H29" s="84"/>
      <c r="I29" s="12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Ariza Deaza - Analista de Cartera</dc:creator>
  <cp:lastModifiedBy>Paola Andrea Jimenez Prado</cp:lastModifiedBy>
  <cp:lastPrinted>2024-05-21T18:42:15Z</cp:lastPrinted>
  <dcterms:created xsi:type="dcterms:W3CDTF">2024-05-07T20:35:21Z</dcterms:created>
  <dcterms:modified xsi:type="dcterms:W3CDTF">2024-05-21T19:03:44Z</dcterms:modified>
</cp:coreProperties>
</file>