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409025 ESE HOSP SAN RAFAEL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FACTURA'!$A$2:$Q$31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3" l="1"/>
  <c r="O1" i="3" l="1"/>
  <c r="J1" i="3"/>
  <c r="I1" i="3"/>
  <c r="I29" i="2"/>
  <c r="H29" i="2"/>
  <c r="I27" i="2"/>
  <c r="H27" i="2"/>
  <c r="I24" i="2"/>
  <c r="I31" i="2" s="1"/>
  <c r="H24" i="2"/>
  <c r="H31" i="1"/>
  <c r="H31" i="2" l="1"/>
</calcChain>
</file>

<file path=xl/sharedStrings.xml><?xml version="1.0" encoding="utf-8"?>
<sst xmlns="http://schemas.openxmlformats.org/spreadsheetml/2006/main" count="394" uniqueCount="130">
  <si>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</si>
  <si>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</si>
  <si>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</si>
  <si>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</si>
  <si>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</si>
  <si>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</si>
  <si>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</si>
  <si>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</si>
  <si>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</si>
  <si>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</si>
  <si>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</si>
  <si>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SAN RAFAEL</t>
  </si>
  <si>
    <t>FSR</t>
  </si>
  <si>
    <t>EVENTO</t>
  </si>
  <si>
    <t>PUEBLO RICO</t>
  </si>
  <si>
    <t>FOR-CSA-018</t>
  </si>
  <si>
    <t>HOJA 1 DE 2</t>
  </si>
  <si>
    <t>RESUMEN DE CARTERA REVISADA POR LA EPS</t>
  </si>
  <si>
    <t>VERSION 1</t>
  </si>
  <si>
    <t>SANTIAGO DE CALI , NOVIEMBRE 01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</si>
  <si>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</si>
  <si>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</si>
  <si>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</si>
  <si>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</si>
  <si>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</si>
  <si>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</si>
  <si>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</si>
  <si>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</si>
  <si>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</si>
  <si>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</si>
  <si>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</si>
  <si>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</si>
  <si>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</si>
  <si>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</si>
  <si>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</si>
  <si>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</si>
  <si>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</si>
  <si>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</si>
  <si>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</si>
  <si>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</si>
  <si>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</si>
  <si>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</si>
  <si>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</si>
  <si>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</si>
  <si>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</si>
  <si>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</si>
  <si>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</si>
  <si>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ESTADO EPS NOVIEMBRE 01</t>
  </si>
  <si>
    <t>Por Pagar SAP</t>
  </si>
  <si>
    <t>P.Abiertas Doc</t>
  </si>
  <si>
    <t>Fecha Corte</t>
  </si>
  <si>
    <t>FSR35244</t>
  </si>
  <si>
    <t>FSR53768</t>
  </si>
  <si>
    <t>FSR37199</t>
  </si>
  <si>
    <t>FSR59448</t>
  </si>
  <si>
    <t>FSR63127</t>
  </si>
  <si>
    <t>FSR63711</t>
  </si>
  <si>
    <t>FSR64208</t>
  </si>
  <si>
    <t>FSR30000</t>
  </si>
  <si>
    <t>FSR34591</t>
  </si>
  <si>
    <t>FSR40358</t>
  </si>
  <si>
    <t>FSR56862</t>
  </si>
  <si>
    <t>FSR56884</t>
  </si>
  <si>
    <t>FSR56892</t>
  </si>
  <si>
    <t>FSR57372</t>
  </si>
  <si>
    <t>FSR57506</t>
  </si>
  <si>
    <t>FSR57615</t>
  </si>
  <si>
    <t>FSR59435</t>
  </si>
  <si>
    <t>FSR59633</t>
  </si>
  <si>
    <t>FSR60328</t>
  </si>
  <si>
    <t>FSR60330</t>
  </si>
  <si>
    <t>FSR60559</t>
  </si>
  <si>
    <t>FSR60583</t>
  </si>
  <si>
    <t>FSR60869</t>
  </si>
  <si>
    <t>FSR60903</t>
  </si>
  <si>
    <t>FSR61031</t>
  </si>
  <si>
    <t>FSR61038</t>
  </si>
  <si>
    <t>FSR61086</t>
  </si>
  <si>
    <t>FSR61087</t>
  </si>
  <si>
    <t>FSR61313</t>
  </si>
  <si>
    <t>891409025_FSR35244</t>
  </si>
  <si>
    <t>891409025_FSR53768</t>
  </si>
  <si>
    <t>891409025_FSR37199</t>
  </si>
  <si>
    <t>891409025_FSR59448</t>
  </si>
  <si>
    <t>891409025_FSR63127</t>
  </si>
  <si>
    <t>891409025_FSR63711</t>
  </si>
  <si>
    <t>891409025_FSR64208</t>
  </si>
  <si>
    <t>891409025_FSR30000</t>
  </si>
  <si>
    <t>891409025_FSR34591</t>
  </si>
  <si>
    <t>891409025_FSR40358</t>
  </si>
  <si>
    <t>891409025_FSR56862</t>
  </si>
  <si>
    <t>891409025_FSR56884</t>
  </si>
  <si>
    <t>891409025_FSR56892</t>
  </si>
  <si>
    <t>891409025_FSR57372</t>
  </si>
  <si>
    <t>891409025_FSR57506</t>
  </si>
  <si>
    <t>891409025_FSR57615</t>
  </si>
  <si>
    <t>891409025_FSR59435</t>
  </si>
  <si>
    <t>891409025_FSR59633</t>
  </si>
  <si>
    <t>891409025_FSR60328</t>
  </si>
  <si>
    <t>891409025_FSR60330</t>
  </si>
  <si>
    <t>891409025_FSR60559</t>
  </si>
  <si>
    <t>891409025_FSR60583</t>
  </si>
  <si>
    <t>891409025_FSR60869</t>
  </si>
  <si>
    <t>891409025_FSR60903</t>
  </si>
  <si>
    <t>891409025_FSR61031</t>
  </si>
  <si>
    <t>891409025_FSR61038</t>
  </si>
  <si>
    <t>891409025_FSR61086</t>
  </si>
  <si>
    <t>891409025_FSR61087</t>
  </si>
  <si>
    <t>891409025_FSR61313</t>
  </si>
  <si>
    <t>Señores : ESE HOSPITAL SAN RAFAEL PUEBLO RICO RISARALDA</t>
  </si>
  <si>
    <t>Boxalud</t>
  </si>
  <si>
    <t>Finalizada</t>
  </si>
  <si>
    <t>Devuelta</t>
  </si>
  <si>
    <t>Para auditoria de pertinencia</t>
  </si>
  <si>
    <t>FACTURA DEVUELTA</t>
  </si>
  <si>
    <t>FACTURA PENDIENTE EN PROGRAMACION DE PAGO</t>
  </si>
  <si>
    <t>FACTURA NO RADICADA</t>
  </si>
  <si>
    <t>NIT: 891409025</t>
  </si>
  <si>
    <t>Valor Devolucion</t>
  </si>
  <si>
    <t>Fecha Radicado EPS</t>
  </si>
  <si>
    <t>Objeción</t>
  </si>
  <si>
    <t>MIGRACION: AUTO. SE DEVUELVE LA FACTURA POR QUE LA AUTO.222028523640177YA FUE PAGADA EN LA FACTURA FSR-34564  ANGELA CAMPAZ</t>
  </si>
  <si>
    <t>MIGRACION: AUTO. SE DEVUELVE LA FACTURA POR QUE NO ENVIARON AUTO PARAESTE SERVICIO  ANGELA CAMPAZ</t>
  </si>
  <si>
    <t>MIGRACION: PAIWEB. SE DEVUELVE LA FACTURA POR QUE EL SERVICIO NO SE ENCUENTRA REGISTRADO EN LA PAIWEB  ANGELA CAMPAZ</t>
  </si>
  <si>
    <t>821- AUT: SE REALIZA DEVOLUCIÓN DE FACTURA CON SOPORTES COMPLETOS, FACTURA NO CUENTA CON AUTORIZACIÓN PARA LOS SERVICIOS PRESTADOS. LUIS ERNESTO GUERRERO GALEANO</t>
  </si>
  <si>
    <t>821- AUT: SE REALIZA DEVOLUCIÓN DE FACTURA CON SOPORTES COMPLETOS, FACTURA NO CUENTA CON AUTORIZACIÓN PARA LOS SERVICIOS FACTURADOS. LUIS ERNESTO GUERRERO GALEANO</t>
  </si>
  <si>
    <t>AUT: SE REALIZA DEVOLUCIÓN DE FACTURA CON SOPORTES COMPLETOS, FACTURA NO CUENTA CON AUTORIZACIÓN PARA LOS SERVICIOS PRESTADOS. LUIS ERNESTO GUERRERO GALEANO</t>
  </si>
  <si>
    <t>FACTURACIÓN: SE REALIZA DEVOLUCIÓN DE FACTURA CON SOPORTES COMPLETOS, SE EVIDENCIA EN LA AUDITORÍA QUE LA FACTURA RADICADA NO COINCIDE CON LOS SOPORTES ADJUNTOS. LUIS ERNESTO GUERRERO GALEANO</t>
  </si>
  <si>
    <t>SPTE INCOMPLETO: SE REALIZA DEVOLUCION DE FACTURA, NO ADJUNTA HISTORIA CLINICA DONDE SE EVIDENCIA APLICACIÓN DE 20006387_04-CARBONATO DE CALCIO 600MG TABLETA / Siegfried Y de 020080792_20 y de Sulfato ferroso 300mg Tab caja x 500. / Ecar. FAVOR ADJUNTAR SOPORTES CON INFORMACIÓN Y PRESENTAR NUEVAMENTE. LUIS ERNESTO GUERRERO GALEANO</t>
  </si>
  <si>
    <t>Cartera - ESE Hospital San Rafael Pueblo 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</si>
</sst>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5" formatCode="&quot;$&quot;\ #,##0;[Red]&quot;$&quot;\ #,##0"/>
    <numFmt numFmtId="166" formatCode="&quot;$&quot;\ #,##0"/>
    <numFmt numFmtId="167" formatCode="_-* #,##0.00_-;\-* #,##0.00_-;_-* &quot;-&quot;??_-;_-@_-"/>
    <numFmt numFmtId="168" formatCode="_-* #,##0_-;\-* #,##0_-;_-* &quot;-&quot;??_-;_-@_-"/>
    <numFmt numFmtId="170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14" fontId="0" fillId="0" borderId="0" xfId="0" applyNumberFormat="1"/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5" fontId="5" fillId="0" borderId="1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5" fontId="6" fillId="0" borderId="14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10" xfId="2" applyNumberFormat="1" applyFont="1" applyBorder="1"/>
    <xf numFmtId="165" fontId="6" fillId="0" borderId="10" xfId="2" applyNumberFormat="1" applyFont="1" applyBorder="1"/>
    <xf numFmtId="165" fontId="6" fillId="0" borderId="0" xfId="2" applyNumberFormat="1" applyFont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2" fillId="0" borderId="15" xfId="0" applyFont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68" fontId="2" fillId="3" borderId="15" xfId="3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0" fontId="2" fillId="4" borderId="15" xfId="0" applyFont="1" applyFill="1" applyBorder="1" applyAlignment="1">
      <alignment horizontal="center" vertical="center" wrapText="1"/>
    </xf>
    <xf numFmtId="170" fontId="0" fillId="0" borderId="0" xfId="1" applyNumberFormat="1" applyFont="1"/>
    <xf numFmtId="170" fontId="2" fillId="0" borderId="15" xfId="1" applyNumberFormat="1" applyFont="1" applyBorder="1" applyAlignment="1">
      <alignment horizontal="center" vertical="center" wrapText="1"/>
    </xf>
    <xf numFmtId="170" fontId="0" fillId="0" borderId="15" xfId="1" applyNumberFormat="1" applyFont="1" applyBorder="1"/>
    <xf numFmtId="0" fontId="2" fillId="0" borderId="0" xfId="0" applyFont="1"/>
    <xf numFmtId="14" fontId="2" fillId="0" borderId="0" xfId="0" applyNumberFormat="1" applyFont="1"/>
    <xf numFmtId="170" fontId="2" fillId="0" borderId="0" xfId="1" applyNumberFormat="1" applyFont="1"/>
    <xf numFmtId="0" fontId="2" fillId="0" borderId="15" xfId="0" applyFont="1" applyFill="1" applyBorder="1" applyAlignment="1">
      <alignment horizontal="center" vertical="center" wrapText="1"/>
    </xf>
    <xf numFmtId="170" fontId="2" fillId="3" borderId="15" xfId="1" applyNumberFormat="1" applyFont="1" applyFill="1" applyBorder="1" applyAlignment="1">
      <alignment horizontal="center" vertical="center" wrapText="1"/>
    </xf>
    <xf numFmtId="166" fontId="6" fillId="0" borderId="0" xfId="2" applyNumberFormat="1" applyFont="1" applyAlignment="1">
      <alignment horizontal="right"/>
    </xf>
    <xf numFmtId="170" fontId="7" fillId="5" borderId="15" xfId="1" applyNumberFormat="1" applyFont="1" applyFill="1" applyBorder="1" applyAlignment="1">
      <alignment horizontal="center" vertical="center" wrapText="1"/>
    </xf>
    <xf numFmtId="170" fontId="0" fillId="0" borderId="15" xfId="0" applyNumberFormat="1" applyBorder="1"/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0" workbookViewId="0">
      <selection activeCell="G2" sqref="G2:H30"/>
    </sheetView>
  </sheetViews>
  <sheetFormatPr baseColWidth="10" defaultRowHeight="15" x14ac:dyDescent="0.25"/>
  <sheetData>
    <row r="1" spans="1:11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25">
      <c r="A2">
        <v>891409025</v>
      </c>
      <c r="B2" s="3" t="s">
        <v>11</v>
      </c>
      <c r="C2" t="s">
        <v>12</v>
      </c>
      <c r="D2">
        <v>35244</v>
      </c>
      <c r="E2" s="4">
        <v>45107</v>
      </c>
      <c r="F2" s="4">
        <v>45107</v>
      </c>
      <c r="G2">
        <v>84878</v>
      </c>
      <c r="H2">
        <v>84878</v>
      </c>
      <c r="I2" s="3" t="s">
        <v>13</v>
      </c>
      <c r="J2" s="3" t="s">
        <v>14</v>
      </c>
      <c r="K2" s="3" t="s">
        <v>13</v>
      </c>
    </row>
    <row r="3" spans="1:11" x14ac:dyDescent="0.25">
      <c r="A3">
        <v>891409025</v>
      </c>
      <c r="B3" s="3" t="s">
        <v>11</v>
      </c>
      <c r="C3" t="s">
        <v>12</v>
      </c>
      <c r="D3">
        <v>53768</v>
      </c>
      <c r="E3" s="4">
        <v>45107</v>
      </c>
      <c r="F3" s="4">
        <v>45107</v>
      </c>
      <c r="G3">
        <v>76100</v>
      </c>
      <c r="H3">
        <v>76100</v>
      </c>
      <c r="I3" s="3" t="s">
        <v>13</v>
      </c>
      <c r="J3" s="3" t="s">
        <v>14</v>
      </c>
      <c r="K3" s="3" t="s">
        <v>13</v>
      </c>
    </row>
    <row r="4" spans="1:11" x14ac:dyDescent="0.25">
      <c r="A4">
        <v>891409025</v>
      </c>
      <c r="B4" s="3" t="s">
        <v>11</v>
      </c>
      <c r="C4" t="s">
        <v>12</v>
      </c>
      <c r="D4">
        <v>37199</v>
      </c>
      <c r="E4" s="4">
        <v>44806</v>
      </c>
      <c r="F4" s="4">
        <v>44834</v>
      </c>
      <c r="G4">
        <v>80000</v>
      </c>
      <c r="H4">
        <v>80000</v>
      </c>
      <c r="I4" s="3" t="s">
        <v>13</v>
      </c>
      <c r="J4" s="3" t="s">
        <v>14</v>
      </c>
      <c r="K4" s="3" t="s">
        <v>13</v>
      </c>
    </row>
    <row r="5" spans="1:11" x14ac:dyDescent="0.25">
      <c r="A5">
        <v>891409025</v>
      </c>
      <c r="B5" s="3" t="s">
        <v>11</v>
      </c>
      <c r="C5" t="s">
        <v>12</v>
      </c>
      <c r="D5">
        <v>59448</v>
      </c>
      <c r="E5" s="4">
        <v>45133</v>
      </c>
      <c r="F5" s="4">
        <v>45138</v>
      </c>
      <c r="G5">
        <v>15660</v>
      </c>
      <c r="H5">
        <v>15660</v>
      </c>
      <c r="I5" s="3" t="s">
        <v>13</v>
      </c>
      <c r="J5" s="3" t="s">
        <v>14</v>
      </c>
      <c r="K5" s="3" t="s">
        <v>13</v>
      </c>
    </row>
    <row r="6" spans="1:11" x14ac:dyDescent="0.25">
      <c r="A6">
        <v>891409025</v>
      </c>
      <c r="B6" s="3" t="s">
        <v>11</v>
      </c>
      <c r="C6" t="s">
        <v>12</v>
      </c>
      <c r="D6">
        <v>63127</v>
      </c>
      <c r="E6" s="4">
        <v>45176</v>
      </c>
      <c r="F6" s="4">
        <v>45199</v>
      </c>
      <c r="G6">
        <v>3000</v>
      </c>
      <c r="H6">
        <v>3000</v>
      </c>
      <c r="I6" s="3" t="s">
        <v>13</v>
      </c>
      <c r="J6" s="3" t="s">
        <v>14</v>
      </c>
      <c r="K6" s="3" t="s">
        <v>13</v>
      </c>
    </row>
    <row r="7" spans="1:11" x14ac:dyDescent="0.25">
      <c r="A7">
        <v>891409025</v>
      </c>
      <c r="B7" s="3" t="s">
        <v>11</v>
      </c>
      <c r="C7" t="s">
        <v>12</v>
      </c>
      <c r="D7">
        <v>63711</v>
      </c>
      <c r="E7" s="4">
        <v>45183</v>
      </c>
      <c r="F7" s="4">
        <v>45199</v>
      </c>
      <c r="G7">
        <v>221900</v>
      </c>
      <c r="H7">
        <v>221900</v>
      </c>
      <c r="I7" s="3" t="s">
        <v>13</v>
      </c>
      <c r="J7" s="3" t="s">
        <v>14</v>
      </c>
      <c r="K7" s="3" t="s">
        <v>13</v>
      </c>
    </row>
    <row r="8" spans="1:11" x14ac:dyDescent="0.25">
      <c r="A8">
        <v>891409025</v>
      </c>
      <c r="B8" s="3" t="s">
        <v>11</v>
      </c>
      <c r="C8" t="s">
        <v>12</v>
      </c>
      <c r="D8">
        <v>64208</v>
      </c>
      <c r="E8" s="4">
        <v>45190</v>
      </c>
      <c r="F8" s="4">
        <v>45199</v>
      </c>
      <c r="G8">
        <v>204743</v>
      </c>
      <c r="H8">
        <v>204743</v>
      </c>
      <c r="I8" s="3" t="s">
        <v>13</v>
      </c>
      <c r="J8" s="3" t="s">
        <v>14</v>
      </c>
      <c r="K8" s="3" t="s">
        <v>13</v>
      </c>
    </row>
    <row r="9" spans="1:11" x14ac:dyDescent="0.25">
      <c r="A9">
        <v>891409025</v>
      </c>
      <c r="B9" s="3" t="s">
        <v>11</v>
      </c>
      <c r="C9" t="s">
        <v>12</v>
      </c>
      <c r="D9">
        <v>30000</v>
      </c>
      <c r="E9" s="4">
        <v>45107</v>
      </c>
      <c r="F9" s="4">
        <v>45107</v>
      </c>
      <c r="G9">
        <v>66893</v>
      </c>
      <c r="H9">
        <v>66893</v>
      </c>
      <c r="I9" s="3" t="s">
        <v>13</v>
      </c>
      <c r="J9" s="3" t="s">
        <v>14</v>
      </c>
      <c r="K9" s="3" t="s">
        <v>13</v>
      </c>
    </row>
    <row r="10" spans="1:11" x14ac:dyDescent="0.25">
      <c r="A10">
        <v>891409025</v>
      </c>
      <c r="B10" s="3" t="s">
        <v>11</v>
      </c>
      <c r="C10" t="s">
        <v>12</v>
      </c>
      <c r="D10">
        <v>34591</v>
      </c>
      <c r="E10" s="4">
        <v>45107</v>
      </c>
      <c r="F10" s="4">
        <v>45107</v>
      </c>
      <c r="G10">
        <v>99400</v>
      </c>
      <c r="H10">
        <v>99400</v>
      </c>
      <c r="I10" s="3" t="s">
        <v>13</v>
      </c>
      <c r="J10" s="3" t="s">
        <v>14</v>
      </c>
      <c r="K10" s="3" t="s">
        <v>13</v>
      </c>
    </row>
    <row r="11" spans="1:11" x14ac:dyDescent="0.25">
      <c r="A11">
        <v>891409025</v>
      </c>
      <c r="B11" s="3" t="s">
        <v>11</v>
      </c>
      <c r="C11" t="s">
        <v>12</v>
      </c>
      <c r="D11">
        <v>40358</v>
      </c>
      <c r="E11" s="4">
        <v>45107</v>
      </c>
      <c r="F11" s="4">
        <v>45107</v>
      </c>
      <c r="G11">
        <v>24000</v>
      </c>
      <c r="H11">
        <v>24000</v>
      </c>
      <c r="I11" s="3" t="s">
        <v>13</v>
      </c>
      <c r="J11" s="3" t="s">
        <v>14</v>
      </c>
      <c r="K11" s="3" t="s">
        <v>13</v>
      </c>
    </row>
    <row r="12" spans="1:11" x14ac:dyDescent="0.25">
      <c r="A12">
        <v>891409025</v>
      </c>
      <c r="B12" s="3" t="s">
        <v>11</v>
      </c>
      <c r="C12" t="s">
        <v>12</v>
      </c>
      <c r="D12">
        <v>56862</v>
      </c>
      <c r="E12" s="4">
        <v>45182</v>
      </c>
      <c r="F12" s="4">
        <v>45182</v>
      </c>
      <c r="G12">
        <v>103440</v>
      </c>
      <c r="H12">
        <v>103440</v>
      </c>
      <c r="I12" s="3" t="s">
        <v>13</v>
      </c>
      <c r="J12" s="3" t="s">
        <v>14</v>
      </c>
      <c r="K12" s="3" t="s">
        <v>13</v>
      </c>
    </row>
    <row r="13" spans="1:11" x14ac:dyDescent="0.25">
      <c r="A13">
        <v>891409025</v>
      </c>
      <c r="B13" s="3" t="s">
        <v>11</v>
      </c>
      <c r="C13" t="s">
        <v>12</v>
      </c>
      <c r="D13">
        <v>56884</v>
      </c>
      <c r="E13" s="4">
        <v>45182</v>
      </c>
      <c r="F13" s="4">
        <v>45182</v>
      </c>
      <c r="G13">
        <v>46400</v>
      </c>
      <c r="H13">
        <v>46400</v>
      </c>
      <c r="I13" s="3" t="s">
        <v>13</v>
      </c>
      <c r="J13" s="3" t="s">
        <v>14</v>
      </c>
      <c r="K13" s="3" t="s">
        <v>13</v>
      </c>
    </row>
    <row r="14" spans="1:11" x14ac:dyDescent="0.25">
      <c r="A14">
        <v>891409025</v>
      </c>
      <c r="B14" s="3" t="s">
        <v>11</v>
      </c>
      <c r="C14" t="s">
        <v>12</v>
      </c>
      <c r="D14">
        <v>56892</v>
      </c>
      <c r="E14" s="4">
        <v>45182</v>
      </c>
      <c r="F14" s="4">
        <v>45182</v>
      </c>
      <c r="G14">
        <v>62600</v>
      </c>
      <c r="H14">
        <v>62600</v>
      </c>
      <c r="I14" s="3" t="s">
        <v>13</v>
      </c>
      <c r="J14" s="3" t="s">
        <v>14</v>
      </c>
      <c r="K14" s="3" t="s">
        <v>13</v>
      </c>
    </row>
    <row r="15" spans="1:11" x14ac:dyDescent="0.25">
      <c r="A15">
        <v>891409025</v>
      </c>
      <c r="B15" s="3" t="s">
        <v>11</v>
      </c>
      <c r="C15" t="s">
        <v>12</v>
      </c>
      <c r="D15">
        <v>57372</v>
      </c>
      <c r="E15" s="4">
        <v>45182</v>
      </c>
      <c r="F15" s="4">
        <v>45182</v>
      </c>
      <c r="G15">
        <v>1818560</v>
      </c>
      <c r="H15">
        <v>1818560</v>
      </c>
      <c r="I15" s="3" t="s">
        <v>13</v>
      </c>
      <c r="J15" s="3" t="s">
        <v>14</v>
      </c>
      <c r="K15" s="3" t="s">
        <v>13</v>
      </c>
    </row>
    <row r="16" spans="1:11" x14ac:dyDescent="0.25">
      <c r="A16">
        <v>891409025</v>
      </c>
      <c r="B16" s="3" t="s">
        <v>11</v>
      </c>
      <c r="C16" t="s">
        <v>12</v>
      </c>
      <c r="D16">
        <v>57506</v>
      </c>
      <c r="E16" s="4">
        <v>45182</v>
      </c>
      <c r="F16" s="4">
        <v>45182</v>
      </c>
      <c r="G16">
        <v>15660</v>
      </c>
      <c r="H16">
        <v>15660</v>
      </c>
      <c r="I16" s="3" t="s">
        <v>13</v>
      </c>
      <c r="J16" s="3" t="s">
        <v>14</v>
      </c>
      <c r="K16" s="3" t="s">
        <v>13</v>
      </c>
    </row>
    <row r="17" spans="1:11" x14ac:dyDescent="0.25">
      <c r="A17">
        <v>891409025</v>
      </c>
      <c r="B17" s="3" t="s">
        <v>11</v>
      </c>
      <c r="C17" t="s">
        <v>12</v>
      </c>
      <c r="D17">
        <v>57615</v>
      </c>
      <c r="E17" s="4">
        <v>45182</v>
      </c>
      <c r="F17" s="4">
        <v>45182</v>
      </c>
      <c r="G17">
        <v>340200</v>
      </c>
      <c r="H17">
        <v>340200</v>
      </c>
      <c r="I17" s="3" t="s">
        <v>13</v>
      </c>
      <c r="J17" s="3" t="s">
        <v>14</v>
      </c>
      <c r="K17" s="3" t="s">
        <v>13</v>
      </c>
    </row>
    <row r="18" spans="1:11" x14ac:dyDescent="0.25">
      <c r="A18">
        <v>891409025</v>
      </c>
      <c r="B18" s="3" t="s">
        <v>11</v>
      </c>
      <c r="C18" t="s">
        <v>12</v>
      </c>
      <c r="D18">
        <v>59435</v>
      </c>
      <c r="E18" s="4">
        <v>45182</v>
      </c>
      <c r="F18" s="4">
        <v>45182</v>
      </c>
      <c r="G18">
        <v>46400</v>
      </c>
      <c r="H18">
        <v>46400</v>
      </c>
      <c r="I18" s="3" t="s">
        <v>13</v>
      </c>
      <c r="J18" s="3" t="s">
        <v>14</v>
      </c>
      <c r="K18" s="3" t="s">
        <v>13</v>
      </c>
    </row>
    <row r="19" spans="1:11" x14ac:dyDescent="0.25">
      <c r="A19">
        <v>891409025</v>
      </c>
      <c r="B19" s="3" t="s">
        <v>11</v>
      </c>
      <c r="C19" t="s">
        <v>12</v>
      </c>
      <c r="D19">
        <v>59633</v>
      </c>
      <c r="E19" s="4">
        <v>45182</v>
      </c>
      <c r="F19" s="4">
        <v>45182</v>
      </c>
      <c r="G19">
        <v>124333</v>
      </c>
      <c r="H19">
        <v>124333</v>
      </c>
      <c r="I19" s="3" t="s">
        <v>13</v>
      </c>
      <c r="J19" s="3" t="s">
        <v>14</v>
      </c>
      <c r="K19" s="3" t="s">
        <v>13</v>
      </c>
    </row>
    <row r="20" spans="1:11" x14ac:dyDescent="0.25">
      <c r="A20">
        <v>891409025</v>
      </c>
      <c r="B20" s="3" t="s">
        <v>11</v>
      </c>
      <c r="C20" t="s">
        <v>12</v>
      </c>
      <c r="D20">
        <v>60328</v>
      </c>
      <c r="E20" s="4">
        <v>45182</v>
      </c>
      <c r="F20" s="4">
        <v>45182</v>
      </c>
      <c r="G20">
        <v>16600</v>
      </c>
      <c r="H20">
        <v>16600</v>
      </c>
      <c r="I20" s="3" t="s">
        <v>13</v>
      </c>
      <c r="J20" s="3" t="s">
        <v>14</v>
      </c>
      <c r="K20" s="3" t="s">
        <v>13</v>
      </c>
    </row>
    <row r="21" spans="1:11" x14ac:dyDescent="0.25">
      <c r="A21">
        <v>891409025</v>
      </c>
      <c r="B21" s="3" t="s">
        <v>11</v>
      </c>
      <c r="C21" t="s">
        <v>12</v>
      </c>
      <c r="D21">
        <v>60330</v>
      </c>
      <c r="E21" s="4">
        <v>45182</v>
      </c>
      <c r="F21" s="4">
        <v>45182</v>
      </c>
      <c r="G21">
        <v>46300</v>
      </c>
      <c r="H21">
        <v>46300</v>
      </c>
      <c r="I21" s="3" t="s">
        <v>13</v>
      </c>
      <c r="J21" s="3" t="s">
        <v>14</v>
      </c>
      <c r="K21" s="3" t="s">
        <v>13</v>
      </c>
    </row>
    <row r="22" spans="1:11" x14ac:dyDescent="0.25">
      <c r="A22">
        <v>891409025</v>
      </c>
      <c r="B22" s="3" t="s">
        <v>11</v>
      </c>
      <c r="C22" t="s">
        <v>12</v>
      </c>
      <c r="D22">
        <v>60559</v>
      </c>
      <c r="E22" s="4">
        <v>45182</v>
      </c>
      <c r="F22" s="4">
        <v>45182</v>
      </c>
      <c r="G22">
        <v>16600</v>
      </c>
      <c r="H22">
        <v>16600</v>
      </c>
      <c r="I22" s="3" t="s">
        <v>13</v>
      </c>
      <c r="J22" s="3" t="s">
        <v>14</v>
      </c>
      <c r="K22" s="3" t="s">
        <v>13</v>
      </c>
    </row>
    <row r="23" spans="1:11" x14ac:dyDescent="0.25">
      <c r="A23">
        <v>891409025</v>
      </c>
      <c r="B23" s="3" t="s">
        <v>11</v>
      </c>
      <c r="C23" t="s">
        <v>12</v>
      </c>
      <c r="D23">
        <v>60583</v>
      </c>
      <c r="E23" s="4">
        <v>45182</v>
      </c>
      <c r="F23" s="4">
        <v>45182</v>
      </c>
      <c r="G23">
        <v>46300</v>
      </c>
      <c r="H23">
        <v>46300</v>
      </c>
      <c r="I23" s="3" t="s">
        <v>13</v>
      </c>
      <c r="J23" s="3" t="s">
        <v>14</v>
      </c>
      <c r="K23" s="3" t="s">
        <v>13</v>
      </c>
    </row>
    <row r="24" spans="1:11" x14ac:dyDescent="0.25">
      <c r="A24">
        <v>891409025</v>
      </c>
      <c r="B24" s="3" t="s">
        <v>11</v>
      </c>
      <c r="C24" t="s">
        <v>12</v>
      </c>
      <c r="D24">
        <v>60869</v>
      </c>
      <c r="E24" s="4">
        <v>45182</v>
      </c>
      <c r="F24" s="4">
        <v>45182</v>
      </c>
      <c r="G24">
        <v>16600</v>
      </c>
      <c r="H24">
        <v>16600</v>
      </c>
      <c r="I24" s="3" t="s">
        <v>13</v>
      </c>
      <c r="J24" s="3" t="s">
        <v>14</v>
      </c>
      <c r="K24" s="3" t="s">
        <v>13</v>
      </c>
    </row>
    <row r="25" spans="1:11" x14ac:dyDescent="0.25">
      <c r="A25">
        <v>891409025</v>
      </c>
      <c r="B25" s="3" t="s">
        <v>11</v>
      </c>
      <c r="C25" t="s">
        <v>12</v>
      </c>
      <c r="D25">
        <v>60903</v>
      </c>
      <c r="E25" s="4">
        <v>45182</v>
      </c>
      <c r="F25" s="4">
        <v>45182</v>
      </c>
      <c r="G25">
        <v>46400</v>
      </c>
      <c r="H25">
        <v>46400</v>
      </c>
      <c r="I25" s="3" t="s">
        <v>13</v>
      </c>
      <c r="J25" s="3" t="s">
        <v>14</v>
      </c>
      <c r="K25" s="3" t="s">
        <v>13</v>
      </c>
    </row>
    <row r="26" spans="1:11" x14ac:dyDescent="0.25">
      <c r="A26">
        <v>891409025</v>
      </c>
      <c r="B26" s="3" t="s">
        <v>11</v>
      </c>
      <c r="C26" t="s">
        <v>12</v>
      </c>
      <c r="D26">
        <v>61031</v>
      </c>
      <c r="E26" s="4">
        <v>45182</v>
      </c>
      <c r="F26" s="4">
        <v>45182</v>
      </c>
      <c r="G26">
        <v>16600</v>
      </c>
      <c r="H26">
        <v>16600</v>
      </c>
      <c r="I26" s="3" t="s">
        <v>13</v>
      </c>
      <c r="J26" s="3" t="s">
        <v>14</v>
      </c>
      <c r="K26" s="3" t="s">
        <v>13</v>
      </c>
    </row>
    <row r="27" spans="1:11" x14ac:dyDescent="0.25">
      <c r="A27">
        <v>891409025</v>
      </c>
      <c r="B27" s="3" t="s">
        <v>11</v>
      </c>
      <c r="C27" t="s">
        <v>12</v>
      </c>
      <c r="D27">
        <v>61038</v>
      </c>
      <c r="E27" s="4">
        <v>45182</v>
      </c>
      <c r="F27" s="4">
        <v>45182</v>
      </c>
      <c r="G27">
        <v>46400</v>
      </c>
      <c r="H27">
        <v>46400</v>
      </c>
      <c r="I27" s="3" t="s">
        <v>13</v>
      </c>
      <c r="J27" s="3" t="s">
        <v>14</v>
      </c>
      <c r="K27" s="3" t="s">
        <v>13</v>
      </c>
    </row>
    <row r="28" spans="1:11" x14ac:dyDescent="0.25">
      <c r="A28">
        <v>891409025</v>
      </c>
      <c r="B28" s="3" t="s">
        <v>11</v>
      </c>
      <c r="C28" t="s">
        <v>12</v>
      </c>
      <c r="D28">
        <v>61086</v>
      </c>
      <c r="E28" s="4">
        <v>45182</v>
      </c>
      <c r="F28" s="4">
        <v>45182</v>
      </c>
      <c r="G28">
        <v>32000</v>
      </c>
      <c r="H28">
        <v>32000</v>
      </c>
      <c r="I28" s="3" t="s">
        <v>13</v>
      </c>
      <c r="J28" s="3" t="s">
        <v>14</v>
      </c>
      <c r="K28" s="3" t="s">
        <v>13</v>
      </c>
    </row>
    <row r="29" spans="1:11" x14ac:dyDescent="0.25">
      <c r="A29">
        <v>891409025</v>
      </c>
      <c r="B29" s="3" t="s">
        <v>11</v>
      </c>
      <c r="C29" t="s">
        <v>12</v>
      </c>
      <c r="D29">
        <v>61087</v>
      </c>
      <c r="E29" s="4">
        <v>45182</v>
      </c>
      <c r="F29" s="4">
        <v>45182</v>
      </c>
      <c r="G29">
        <v>16600</v>
      </c>
      <c r="H29">
        <v>16600</v>
      </c>
      <c r="I29" s="3" t="s">
        <v>13</v>
      </c>
      <c r="J29" s="3" t="s">
        <v>14</v>
      </c>
      <c r="K29" s="3" t="s">
        <v>13</v>
      </c>
    </row>
    <row r="30" spans="1:11" x14ac:dyDescent="0.25">
      <c r="A30">
        <v>891409025</v>
      </c>
      <c r="B30" s="3" t="s">
        <v>11</v>
      </c>
      <c r="C30" t="s">
        <v>12</v>
      </c>
      <c r="D30">
        <v>61313</v>
      </c>
      <c r="E30" s="4">
        <v>45182</v>
      </c>
      <c r="F30" s="4">
        <v>45182</v>
      </c>
      <c r="G30">
        <v>4986</v>
      </c>
      <c r="H30">
        <v>4986</v>
      </c>
      <c r="I30" s="3" t="s">
        <v>13</v>
      </c>
      <c r="J30" s="3" t="s">
        <v>14</v>
      </c>
      <c r="K30" s="3" t="s">
        <v>13</v>
      </c>
    </row>
    <row r="31" spans="1:11" x14ac:dyDescent="0.25">
      <c r="H31">
        <f>SUM(H2:H30)</f>
        <v>3739553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zoomScale="73" zoomScaleNormal="73" workbookViewId="0">
      <selection activeCell="L16" sqref="L16"/>
    </sheetView>
  </sheetViews>
  <sheetFormatPr baseColWidth="10" defaultRowHeight="15" x14ac:dyDescent="0.25"/>
  <cols>
    <col min="1" max="1" width="13.42578125" bestFit="1" customWidth="1"/>
    <col min="2" max="2" width="24.42578125" bestFit="1" customWidth="1"/>
    <col min="3" max="3" width="11.85546875" bestFit="1" customWidth="1"/>
    <col min="4" max="4" width="8.7109375" bestFit="1" customWidth="1"/>
    <col min="5" max="5" width="10.28515625" bestFit="1" customWidth="1"/>
    <col min="6" max="6" width="22" bestFit="1" customWidth="1"/>
    <col min="7" max="8" width="13.7109375" style="4" bestFit="1" customWidth="1"/>
    <col min="9" max="10" width="16.42578125" style="54" bestFit="1" customWidth="1"/>
    <col min="11" max="11" width="32.5703125" bestFit="1" customWidth="1"/>
    <col min="12" max="12" width="15" customWidth="1"/>
    <col min="13" max="13" width="15" style="54" customWidth="1"/>
    <col min="14" max="14" width="15" customWidth="1"/>
    <col min="15" max="15" width="14" style="54" bestFit="1" customWidth="1"/>
    <col min="16" max="16" width="15" bestFit="1" customWidth="1"/>
    <col min="17" max="17" width="12.42578125" customWidth="1"/>
  </cols>
  <sheetData>
    <row r="1" spans="1:17" s="57" customFormat="1" x14ac:dyDescent="0.25">
      <c r="G1" s="58"/>
      <c r="H1" s="58"/>
      <c r="I1" s="59">
        <f>SUBTOTAL(9,I3:I31)</f>
        <v>3739553</v>
      </c>
      <c r="J1" s="59">
        <f>SUBTOTAL(9,J3:J31)</f>
        <v>3739553</v>
      </c>
      <c r="M1" s="59">
        <f>SUBTOTAL(9,M3:M31)</f>
        <v>1146932</v>
      </c>
      <c r="O1" s="59">
        <f>SUBTOTAL(9,O3:O31)</f>
        <v>160978</v>
      </c>
    </row>
    <row r="2" spans="1:17" ht="30" x14ac:dyDescent="0.25">
      <c r="A2" s="47" t="s">
        <v>39</v>
      </c>
      <c r="B2" s="47" t="s">
        <v>40</v>
      </c>
      <c r="C2" s="47" t="s">
        <v>41</v>
      </c>
      <c r="D2" s="47" t="s">
        <v>3</v>
      </c>
      <c r="E2" s="47" t="s">
        <v>42</v>
      </c>
      <c r="F2" s="53" t="s">
        <v>43</v>
      </c>
      <c r="G2" s="48" t="s">
        <v>44</v>
      </c>
      <c r="H2" s="48" t="s">
        <v>119</v>
      </c>
      <c r="I2" s="55" t="s">
        <v>45</v>
      </c>
      <c r="J2" s="55" t="s">
        <v>46</v>
      </c>
      <c r="K2" s="49" t="s">
        <v>47</v>
      </c>
      <c r="L2" s="60" t="s">
        <v>110</v>
      </c>
      <c r="M2" s="63" t="s">
        <v>118</v>
      </c>
      <c r="N2" s="63" t="s">
        <v>120</v>
      </c>
      <c r="O2" s="61" t="s">
        <v>48</v>
      </c>
      <c r="P2" s="50" t="s">
        <v>49</v>
      </c>
      <c r="Q2" s="50" t="s">
        <v>50</v>
      </c>
    </row>
    <row r="3" spans="1:17" x14ac:dyDescent="0.25">
      <c r="A3" s="51">
        <v>891409025</v>
      </c>
      <c r="B3" s="51" t="s">
        <v>11</v>
      </c>
      <c r="C3" s="51" t="s">
        <v>12</v>
      </c>
      <c r="D3" s="51">
        <v>35244</v>
      </c>
      <c r="E3" s="51" t="s">
        <v>51</v>
      </c>
      <c r="F3" s="51" t="s">
        <v>80</v>
      </c>
      <c r="G3" s="52">
        <v>45107</v>
      </c>
      <c r="H3" s="52">
        <v>45104</v>
      </c>
      <c r="I3" s="56">
        <v>84878</v>
      </c>
      <c r="J3" s="56">
        <v>84878</v>
      </c>
      <c r="K3" s="51" t="s">
        <v>115</v>
      </c>
      <c r="L3" s="51" t="s">
        <v>111</v>
      </c>
      <c r="M3" s="56">
        <v>0</v>
      </c>
      <c r="N3" s="51"/>
      <c r="O3" s="56">
        <v>84878</v>
      </c>
      <c r="P3" s="51">
        <v>1222283639</v>
      </c>
      <c r="Q3" s="52">
        <v>45199</v>
      </c>
    </row>
    <row r="4" spans="1:17" x14ac:dyDescent="0.25">
      <c r="A4" s="51">
        <v>891409025</v>
      </c>
      <c r="B4" s="51" t="s">
        <v>11</v>
      </c>
      <c r="C4" s="51" t="s">
        <v>12</v>
      </c>
      <c r="D4" s="51">
        <v>53768</v>
      </c>
      <c r="E4" s="51" t="s">
        <v>52</v>
      </c>
      <c r="F4" s="51" t="s">
        <v>81</v>
      </c>
      <c r="G4" s="52">
        <v>45107</v>
      </c>
      <c r="H4" s="52">
        <v>45100</v>
      </c>
      <c r="I4" s="56">
        <v>76100</v>
      </c>
      <c r="J4" s="56">
        <v>76100</v>
      </c>
      <c r="K4" s="51" t="s">
        <v>115</v>
      </c>
      <c r="L4" s="51" t="s">
        <v>111</v>
      </c>
      <c r="M4" s="56">
        <v>0</v>
      </c>
      <c r="N4" s="51"/>
      <c r="O4" s="56">
        <v>76100</v>
      </c>
      <c r="P4" s="51">
        <v>1222283629</v>
      </c>
      <c r="Q4" s="52">
        <v>45199</v>
      </c>
    </row>
    <row r="5" spans="1:17" x14ac:dyDescent="0.25">
      <c r="A5" s="51">
        <v>891409025</v>
      </c>
      <c r="B5" s="51" t="s">
        <v>11</v>
      </c>
      <c r="C5" s="51" t="s">
        <v>12</v>
      </c>
      <c r="D5" s="51">
        <v>37199</v>
      </c>
      <c r="E5" s="51" t="s">
        <v>53</v>
      </c>
      <c r="F5" s="51" t="s">
        <v>82</v>
      </c>
      <c r="G5" s="52">
        <v>44806</v>
      </c>
      <c r="H5" s="52" t="e">
        <v>#N/A</v>
      </c>
      <c r="I5" s="56">
        <v>80000</v>
      </c>
      <c r="J5" s="56">
        <v>80000</v>
      </c>
      <c r="K5" s="51" t="s">
        <v>116</v>
      </c>
      <c r="L5" s="51" t="e">
        <v>#N/A</v>
      </c>
      <c r="M5" s="56">
        <v>0</v>
      </c>
      <c r="N5" s="51"/>
      <c r="O5" s="56">
        <v>0</v>
      </c>
      <c r="P5" s="51"/>
      <c r="Q5" s="52">
        <v>45199</v>
      </c>
    </row>
    <row r="6" spans="1:17" x14ac:dyDescent="0.25">
      <c r="A6" s="51">
        <v>891409025</v>
      </c>
      <c r="B6" s="51" t="s">
        <v>11</v>
      </c>
      <c r="C6" s="51" t="s">
        <v>12</v>
      </c>
      <c r="D6" s="51">
        <v>59448</v>
      </c>
      <c r="E6" s="51" t="s">
        <v>54</v>
      </c>
      <c r="F6" s="51" t="s">
        <v>83</v>
      </c>
      <c r="G6" s="52">
        <v>45133</v>
      </c>
      <c r="H6" s="52">
        <v>45182.430320335647</v>
      </c>
      <c r="I6" s="56">
        <v>15660</v>
      </c>
      <c r="J6" s="56">
        <v>15660</v>
      </c>
      <c r="K6" s="51" t="s">
        <v>114</v>
      </c>
      <c r="L6" s="51" t="s">
        <v>112</v>
      </c>
      <c r="M6" s="64">
        <v>15660</v>
      </c>
      <c r="N6" s="51" t="s">
        <v>128</v>
      </c>
      <c r="O6" s="56">
        <v>0</v>
      </c>
      <c r="P6" s="51"/>
      <c r="Q6" s="52">
        <v>45199</v>
      </c>
    </row>
    <row r="7" spans="1:17" x14ac:dyDescent="0.25">
      <c r="A7" s="51">
        <v>891409025</v>
      </c>
      <c r="B7" s="51" t="s">
        <v>11</v>
      </c>
      <c r="C7" s="51" t="s">
        <v>12</v>
      </c>
      <c r="D7" s="51">
        <v>63127</v>
      </c>
      <c r="E7" s="51" t="s">
        <v>55</v>
      </c>
      <c r="F7" s="51" t="s">
        <v>84</v>
      </c>
      <c r="G7" s="52">
        <v>45176</v>
      </c>
      <c r="H7" s="52">
        <v>45212.354513344908</v>
      </c>
      <c r="I7" s="56">
        <v>3000</v>
      </c>
      <c r="J7" s="56">
        <v>3000</v>
      </c>
      <c r="K7" s="51" t="s">
        <v>32</v>
      </c>
      <c r="L7" s="51" t="s">
        <v>113</v>
      </c>
      <c r="M7" s="56">
        <v>0</v>
      </c>
      <c r="N7" s="51"/>
      <c r="O7" s="56">
        <v>0</v>
      </c>
      <c r="P7" s="51"/>
      <c r="Q7" s="52">
        <v>45199</v>
      </c>
    </row>
    <row r="8" spans="1:17" x14ac:dyDescent="0.25">
      <c r="A8" s="51">
        <v>891409025</v>
      </c>
      <c r="B8" s="51" t="s">
        <v>11</v>
      </c>
      <c r="C8" s="51" t="s">
        <v>12</v>
      </c>
      <c r="D8" s="51">
        <v>63711</v>
      </c>
      <c r="E8" s="51" t="s">
        <v>56</v>
      </c>
      <c r="F8" s="51" t="s">
        <v>85</v>
      </c>
      <c r="G8" s="52">
        <v>45183</v>
      </c>
      <c r="H8" s="52">
        <v>45212.357609988423</v>
      </c>
      <c r="I8" s="56">
        <v>221900</v>
      </c>
      <c r="J8" s="56">
        <v>221900</v>
      </c>
      <c r="K8" s="51" t="s">
        <v>32</v>
      </c>
      <c r="L8" s="51" t="s">
        <v>113</v>
      </c>
      <c r="M8" s="56">
        <v>0</v>
      </c>
      <c r="N8" s="51"/>
      <c r="O8" s="56">
        <v>0</v>
      </c>
      <c r="P8" s="51"/>
      <c r="Q8" s="52">
        <v>45199</v>
      </c>
    </row>
    <row r="9" spans="1:17" x14ac:dyDescent="0.25">
      <c r="A9" s="51">
        <v>891409025</v>
      </c>
      <c r="B9" s="51" t="s">
        <v>11</v>
      </c>
      <c r="C9" s="51" t="s">
        <v>12</v>
      </c>
      <c r="D9" s="51">
        <v>64208</v>
      </c>
      <c r="E9" s="51" t="s">
        <v>57</v>
      </c>
      <c r="F9" s="51" t="s">
        <v>86</v>
      </c>
      <c r="G9" s="52">
        <v>45190</v>
      </c>
      <c r="H9" s="52">
        <v>45212.360541585651</v>
      </c>
      <c r="I9" s="56">
        <v>204743</v>
      </c>
      <c r="J9" s="56">
        <v>204743</v>
      </c>
      <c r="K9" s="51" t="s">
        <v>32</v>
      </c>
      <c r="L9" s="51" t="s">
        <v>113</v>
      </c>
      <c r="M9" s="56">
        <v>0</v>
      </c>
      <c r="N9" s="51"/>
      <c r="O9" s="56">
        <v>0</v>
      </c>
      <c r="P9" s="51"/>
      <c r="Q9" s="52">
        <v>45199</v>
      </c>
    </row>
    <row r="10" spans="1:17" x14ac:dyDescent="0.25">
      <c r="A10" s="51">
        <v>891409025</v>
      </c>
      <c r="B10" s="51" t="s">
        <v>11</v>
      </c>
      <c r="C10" s="51" t="s">
        <v>12</v>
      </c>
      <c r="D10" s="51">
        <v>30000</v>
      </c>
      <c r="E10" s="51" t="s">
        <v>58</v>
      </c>
      <c r="F10" s="51" t="s">
        <v>87</v>
      </c>
      <c r="G10" s="52">
        <v>45107</v>
      </c>
      <c r="H10" s="52">
        <v>45091</v>
      </c>
      <c r="I10" s="56">
        <v>66893</v>
      </c>
      <c r="J10" s="56">
        <v>66893</v>
      </c>
      <c r="K10" s="51" t="s">
        <v>114</v>
      </c>
      <c r="L10" s="51" t="s">
        <v>112</v>
      </c>
      <c r="M10" s="64">
        <v>66893</v>
      </c>
      <c r="N10" s="51" t="s">
        <v>122</v>
      </c>
      <c r="O10" s="56">
        <v>0</v>
      </c>
      <c r="P10" s="51"/>
      <c r="Q10" s="52">
        <v>45199</v>
      </c>
    </row>
    <row r="11" spans="1:17" x14ac:dyDescent="0.25">
      <c r="A11" s="51">
        <v>891409025</v>
      </c>
      <c r="B11" s="51" t="s">
        <v>11</v>
      </c>
      <c r="C11" s="51" t="s">
        <v>12</v>
      </c>
      <c r="D11" s="51">
        <v>34591</v>
      </c>
      <c r="E11" s="51" t="s">
        <v>59</v>
      </c>
      <c r="F11" s="51" t="s">
        <v>88</v>
      </c>
      <c r="G11" s="52">
        <v>45107</v>
      </c>
      <c r="H11" s="52">
        <v>45091</v>
      </c>
      <c r="I11" s="56">
        <v>99400</v>
      </c>
      <c r="J11" s="56">
        <v>99400</v>
      </c>
      <c r="K11" s="51" t="s">
        <v>114</v>
      </c>
      <c r="L11" s="51" t="s">
        <v>112</v>
      </c>
      <c r="M11" s="64">
        <v>99400</v>
      </c>
      <c r="N11" s="51" t="s">
        <v>121</v>
      </c>
      <c r="O11" s="56">
        <v>0</v>
      </c>
      <c r="P11" s="51"/>
      <c r="Q11" s="52">
        <v>45199</v>
      </c>
    </row>
    <row r="12" spans="1:17" x14ac:dyDescent="0.25">
      <c r="A12" s="51">
        <v>891409025</v>
      </c>
      <c r="B12" s="51" t="s">
        <v>11</v>
      </c>
      <c r="C12" s="51" t="s">
        <v>12</v>
      </c>
      <c r="D12" s="51">
        <v>40358</v>
      </c>
      <c r="E12" s="51" t="s">
        <v>60</v>
      </c>
      <c r="F12" s="51" t="s">
        <v>89</v>
      </c>
      <c r="G12" s="52">
        <v>45107</v>
      </c>
      <c r="H12" s="52">
        <v>45091</v>
      </c>
      <c r="I12" s="56">
        <v>24000</v>
      </c>
      <c r="J12" s="56">
        <v>24000</v>
      </c>
      <c r="K12" s="51" t="s">
        <v>114</v>
      </c>
      <c r="L12" s="51" t="s">
        <v>112</v>
      </c>
      <c r="M12" s="64">
        <v>24000</v>
      </c>
      <c r="N12" s="51" t="s">
        <v>123</v>
      </c>
      <c r="O12" s="56">
        <v>0</v>
      </c>
      <c r="P12" s="51"/>
      <c r="Q12" s="52">
        <v>45199</v>
      </c>
    </row>
    <row r="13" spans="1:17" x14ac:dyDescent="0.25">
      <c r="A13" s="51">
        <v>891409025</v>
      </c>
      <c r="B13" s="51" t="s">
        <v>11</v>
      </c>
      <c r="C13" s="51" t="s">
        <v>12</v>
      </c>
      <c r="D13" s="51">
        <v>56862</v>
      </c>
      <c r="E13" s="51" t="s">
        <v>61</v>
      </c>
      <c r="F13" s="51" t="s">
        <v>90</v>
      </c>
      <c r="G13" s="52">
        <v>45182</v>
      </c>
      <c r="H13" s="52">
        <v>45182.40496172454</v>
      </c>
      <c r="I13" s="56">
        <v>103440</v>
      </c>
      <c r="J13" s="56">
        <v>103440</v>
      </c>
      <c r="K13" s="51" t="s">
        <v>32</v>
      </c>
      <c r="L13" s="51" t="s">
        <v>113</v>
      </c>
      <c r="M13" s="56">
        <v>0</v>
      </c>
      <c r="N13" s="51"/>
      <c r="O13" s="56">
        <v>0</v>
      </c>
      <c r="P13" s="51"/>
      <c r="Q13" s="52">
        <v>45199</v>
      </c>
    </row>
    <row r="14" spans="1:17" x14ac:dyDescent="0.25">
      <c r="A14" s="51">
        <v>891409025</v>
      </c>
      <c r="B14" s="51" t="s">
        <v>11</v>
      </c>
      <c r="C14" s="51" t="s">
        <v>12</v>
      </c>
      <c r="D14" s="51">
        <v>56884</v>
      </c>
      <c r="E14" s="51" t="s">
        <v>62</v>
      </c>
      <c r="F14" s="51" t="s">
        <v>91</v>
      </c>
      <c r="G14" s="52">
        <v>45182</v>
      </c>
      <c r="H14" s="52">
        <v>45182.408145601854</v>
      </c>
      <c r="I14" s="56">
        <v>46400</v>
      </c>
      <c r="J14" s="56">
        <v>46400</v>
      </c>
      <c r="K14" s="51" t="s">
        <v>114</v>
      </c>
      <c r="L14" s="51" t="s">
        <v>112</v>
      </c>
      <c r="M14" s="64">
        <v>46400</v>
      </c>
      <c r="N14" s="51" t="s">
        <v>126</v>
      </c>
      <c r="O14" s="56">
        <v>0</v>
      </c>
      <c r="P14" s="51"/>
      <c r="Q14" s="52">
        <v>45199</v>
      </c>
    </row>
    <row r="15" spans="1:17" x14ac:dyDescent="0.25">
      <c r="A15" s="51">
        <v>891409025</v>
      </c>
      <c r="B15" s="51" t="s">
        <v>11</v>
      </c>
      <c r="C15" s="51" t="s">
        <v>12</v>
      </c>
      <c r="D15" s="51">
        <v>56892</v>
      </c>
      <c r="E15" s="51" t="s">
        <v>63</v>
      </c>
      <c r="F15" s="51" t="s">
        <v>92</v>
      </c>
      <c r="G15" s="52">
        <v>45182</v>
      </c>
      <c r="H15" s="52">
        <v>45182.41026809028</v>
      </c>
      <c r="I15" s="56">
        <v>62600</v>
      </c>
      <c r="J15" s="56">
        <v>62600</v>
      </c>
      <c r="K15" s="51" t="s">
        <v>114</v>
      </c>
      <c r="L15" s="51" t="s">
        <v>112</v>
      </c>
      <c r="M15" s="64">
        <v>62600</v>
      </c>
      <c r="N15" s="51" t="s">
        <v>126</v>
      </c>
      <c r="O15" s="56">
        <v>0</v>
      </c>
      <c r="P15" s="51"/>
      <c r="Q15" s="52">
        <v>45199</v>
      </c>
    </row>
    <row r="16" spans="1:17" x14ac:dyDescent="0.25">
      <c r="A16" s="51">
        <v>891409025</v>
      </c>
      <c r="B16" s="51" t="s">
        <v>11</v>
      </c>
      <c r="C16" s="51" t="s">
        <v>12</v>
      </c>
      <c r="D16" s="51">
        <v>57372</v>
      </c>
      <c r="E16" s="51" t="s">
        <v>64</v>
      </c>
      <c r="F16" s="51" t="s">
        <v>93</v>
      </c>
      <c r="G16" s="52">
        <v>45182</v>
      </c>
      <c r="H16" s="52">
        <v>45182.417170486115</v>
      </c>
      <c r="I16" s="56">
        <v>1818560</v>
      </c>
      <c r="J16" s="56">
        <v>1818560</v>
      </c>
      <c r="K16" s="51" t="s">
        <v>32</v>
      </c>
      <c r="L16" s="51" t="s">
        <v>113</v>
      </c>
      <c r="M16" s="56">
        <v>0</v>
      </c>
      <c r="N16" s="51"/>
      <c r="O16" s="56">
        <v>0</v>
      </c>
      <c r="P16" s="51"/>
      <c r="Q16" s="52">
        <v>45199</v>
      </c>
    </row>
    <row r="17" spans="1:17" x14ac:dyDescent="0.25">
      <c r="A17" s="51">
        <v>891409025</v>
      </c>
      <c r="B17" s="51" t="s">
        <v>11</v>
      </c>
      <c r="C17" s="51" t="s">
        <v>12</v>
      </c>
      <c r="D17" s="51">
        <v>57506</v>
      </c>
      <c r="E17" s="51" t="s">
        <v>65</v>
      </c>
      <c r="F17" s="51" t="s">
        <v>94</v>
      </c>
      <c r="G17" s="52">
        <v>45182</v>
      </c>
      <c r="H17" s="52">
        <v>45182.420348842592</v>
      </c>
      <c r="I17" s="56">
        <v>15660</v>
      </c>
      <c r="J17" s="56">
        <v>15660</v>
      </c>
      <c r="K17" s="51" t="s">
        <v>114</v>
      </c>
      <c r="L17" s="51" t="s">
        <v>112</v>
      </c>
      <c r="M17" s="64">
        <v>15660</v>
      </c>
      <c r="N17" s="51" t="s">
        <v>126</v>
      </c>
      <c r="O17" s="56">
        <v>0</v>
      </c>
      <c r="P17" s="51"/>
      <c r="Q17" s="52">
        <v>45199</v>
      </c>
    </row>
    <row r="18" spans="1:17" x14ac:dyDescent="0.25">
      <c r="A18" s="51">
        <v>891409025</v>
      </c>
      <c r="B18" s="51" t="s">
        <v>11</v>
      </c>
      <c r="C18" s="51" t="s">
        <v>12</v>
      </c>
      <c r="D18" s="51">
        <v>57615</v>
      </c>
      <c r="E18" s="51" t="s">
        <v>66</v>
      </c>
      <c r="F18" s="51" t="s">
        <v>95</v>
      </c>
      <c r="G18" s="52">
        <v>45182</v>
      </c>
      <c r="H18" s="52">
        <v>45182.426537615742</v>
      </c>
      <c r="I18" s="56">
        <v>340200</v>
      </c>
      <c r="J18" s="56">
        <v>340200</v>
      </c>
      <c r="K18" s="51" t="s">
        <v>114</v>
      </c>
      <c r="L18" s="51" t="s">
        <v>112</v>
      </c>
      <c r="M18" s="64">
        <v>340200</v>
      </c>
      <c r="N18" s="51" t="s">
        <v>124</v>
      </c>
      <c r="O18" s="56">
        <v>0</v>
      </c>
      <c r="P18" s="51"/>
      <c r="Q18" s="52">
        <v>45199</v>
      </c>
    </row>
    <row r="19" spans="1:17" x14ac:dyDescent="0.25">
      <c r="A19" s="51">
        <v>891409025</v>
      </c>
      <c r="B19" s="51" t="s">
        <v>11</v>
      </c>
      <c r="C19" s="51" t="s">
        <v>12</v>
      </c>
      <c r="D19" s="51">
        <v>59435</v>
      </c>
      <c r="E19" s="51" t="s">
        <v>67</v>
      </c>
      <c r="F19" s="51" t="s">
        <v>96</v>
      </c>
      <c r="G19" s="52">
        <v>45182</v>
      </c>
      <c r="H19" s="52">
        <v>45182.428404479164</v>
      </c>
      <c r="I19" s="56">
        <v>46400</v>
      </c>
      <c r="J19" s="56">
        <v>46400</v>
      </c>
      <c r="K19" s="51" t="s">
        <v>114</v>
      </c>
      <c r="L19" s="51" t="s">
        <v>112</v>
      </c>
      <c r="M19" s="64">
        <v>46400</v>
      </c>
      <c r="N19" s="51" t="s">
        <v>125</v>
      </c>
      <c r="O19" s="56">
        <v>0</v>
      </c>
      <c r="P19" s="51"/>
      <c r="Q19" s="52">
        <v>45199</v>
      </c>
    </row>
    <row r="20" spans="1:17" x14ac:dyDescent="0.25">
      <c r="A20" s="51">
        <v>891409025</v>
      </c>
      <c r="B20" s="51" t="s">
        <v>11</v>
      </c>
      <c r="C20" s="51" t="s">
        <v>12</v>
      </c>
      <c r="D20" s="51">
        <v>59633</v>
      </c>
      <c r="E20" s="51" t="s">
        <v>68</v>
      </c>
      <c r="F20" s="51" t="s">
        <v>97</v>
      </c>
      <c r="G20" s="52">
        <v>45182</v>
      </c>
      <c r="H20" s="52">
        <v>45182.432034456018</v>
      </c>
      <c r="I20" s="56">
        <v>124333</v>
      </c>
      <c r="J20" s="56">
        <v>124333</v>
      </c>
      <c r="K20" s="51" t="s">
        <v>114</v>
      </c>
      <c r="L20" s="51" t="s">
        <v>112</v>
      </c>
      <c r="M20" s="64">
        <v>124333</v>
      </c>
      <c r="N20" s="51" t="s">
        <v>126</v>
      </c>
      <c r="O20" s="56">
        <v>0</v>
      </c>
      <c r="P20" s="51"/>
      <c r="Q20" s="52">
        <v>45199</v>
      </c>
    </row>
    <row r="21" spans="1:17" x14ac:dyDescent="0.25">
      <c r="A21" s="51">
        <v>891409025</v>
      </c>
      <c r="B21" s="51" t="s">
        <v>11</v>
      </c>
      <c r="C21" s="51" t="s">
        <v>12</v>
      </c>
      <c r="D21" s="51">
        <v>60328</v>
      </c>
      <c r="E21" s="51" t="s">
        <v>69</v>
      </c>
      <c r="F21" s="51" t="s">
        <v>98</v>
      </c>
      <c r="G21" s="52">
        <v>45182</v>
      </c>
      <c r="H21" s="52">
        <v>45182.447628703703</v>
      </c>
      <c r="I21" s="56">
        <v>16600</v>
      </c>
      <c r="J21" s="56">
        <v>16600</v>
      </c>
      <c r="K21" s="51" t="s">
        <v>114</v>
      </c>
      <c r="L21" s="51" t="s">
        <v>112</v>
      </c>
      <c r="M21" s="64">
        <v>16600</v>
      </c>
      <c r="N21" s="51" t="s">
        <v>125</v>
      </c>
      <c r="O21" s="56">
        <v>0</v>
      </c>
      <c r="P21" s="51"/>
      <c r="Q21" s="52">
        <v>45199</v>
      </c>
    </row>
    <row r="22" spans="1:17" x14ac:dyDescent="0.25">
      <c r="A22" s="51">
        <v>891409025</v>
      </c>
      <c r="B22" s="51" t="s">
        <v>11</v>
      </c>
      <c r="C22" s="51" t="s">
        <v>12</v>
      </c>
      <c r="D22" s="51">
        <v>60330</v>
      </c>
      <c r="E22" s="51" t="s">
        <v>70</v>
      </c>
      <c r="F22" s="51" t="s">
        <v>99</v>
      </c>
      <c r="G22" s="52">
        <v>45182</v>
      </c>
      <c r="H22" s="52">
        <v>45182.450282986109</v>
      </c>
      <c r="I22" s="56">
        <v>46300</v>
      </c>
      <c r="J22" s="56">
        <v>46300</v>
      </c>
      <c r="K22" s="51" t="s">
        <v>114</v>
      </c>
      <c r="L22" s="51" t="s">
        <v>112</v>
      </c>
      <c r="M22" s="64">
        <v>46300</v>
      </c>
      <c r="N22" s="51" t="s">
        <v>124</v>
      </c>
      <c r="O22" s="56">
        <v>0</v>
      </c>
      <c r="P22" s="51"/>
      <c r="Q22" s="52">
        <v>45199</v>
      </c>
    </row>
    <row r="23" spans="1:17" x14ac:dyDescent="0.25">
      <c r="A23" s="51">
        <v>891409025</v>
      </c>
      <c r="B23" s="51" t="s">
        <v>11</v>
      </c>
      <c r="C23" s="51" t="s">
        <v>12</v>
      </c>
      <c r="D23" s="51">
        <v>60559</v>
      </c>
      <c r="E23" s="51" t="s">
        <v>71</v>
      </c>
      <c r="F23" s="51" t="s">
        <v>100</v>
      </c>
      <c r="G23" s="52">
        <v>45182</v>
      </c>
      <c r="H23" s="52">
        <v>45182.453545983793</v>
      </c>
      <c r="I23" s="56">
        <v>16600</v>
      </c>
      <c r="J23" s="56">
        <v>16600</v>
      </c>
      <c r="K23" s="51" t="s">
        <v>114</v>
      </c>
      <c r="L23" s="51" t="s">
        <v>112</v>
      </c>
      <c r="M23" s="64">
        <v>16600</v>
      </c>
      <c r="N23" s="51" t="s">
        <v>126</v>
      </c>
      <c r="O23" s="56">
        <v>0</v>
      </c>
      <c r="P23" s="51"/>
      <c r="Q23" s="52">
        <v>45199</v>
      </c>
    </row>
    <row r="24" spans="1:17" x14ac:dyDescent="0.25">
      <c r="A24" s="51">
        <v>891409025</v>
      </c>
      <c r="B24" s="51" t="s">
        <v>11</v>
      </c>
      <c r="C24" s="51" t="s">
        <v>12</v>
      </c>
      <c r="D24" s="51">
        <v>60583</v>
      </c>
      <c r="E24" s="51" t="s">
        <v>72</v>
      </c>
      <c r="F24" s="51" t="s">
        <v>101</v>
      </c>
      <c r="G24" s="52">
        <v>45182</v>
      </c>
      <c r="H24" s="52">
        <v>45182.455889317127</v>
      </c>
      <c r="I24" s="56">
        <v>46300</v>
      </c>
      <c r="J24" s="56">
        <v>46300</v>
      </c>
      <c r="K24" s="51" t="s">
        <v>114</v>
      </c>
      <c r="L24" s="51" t="s">
        <v>112</v>
      </c>
      <c r="M24" s="64">
        <v>46300</v>
      </c>
      <c r="N24" s="51" t="s">
        <v>126</v>
      </c>
      <c r="O24" s="56">
        <v>0</v>
      </c>
      <c r="P24" s="51"/>
      <c r="Q24" s="52">
        <v>45199</v>
      </c>
    </row>
    <row r="25" spans="1:17" x14ac:dyDescent="0.25">
      <c r="A25" s="51">
        <v>891409025</v>
      </c>
      <c r="B25" s="51" t="s">
        <v>11</v>
      </c>
      <c r="C25" s="51" t="s">
        <v>12</v>
      </c>
      <c r="D25" s="51">
        <v>60869</v>
      </c>
      <c r="E25" s="51" t="s">
        <v>73</v>
      </c>
      <c r="F25" s="51" t="s">
        <v>102</v>
      </c>
      <c r="G25" s="52">
        <v>45182</v>
      </c>
      <c r="H25" s="52">
        <v>45182.458899456018</v>
      </c>
      <c r="I25" s="56">
        <v>16600</v>
      </c>
      <c r="J25" s="56">
        <v>16600</v>
      </c>
      <c r="K25" s="51" t="s">
        <v>114</v>
      </c>
      <c r="L25" s="51" t="s">
        <v>112</v>
      </c>
      <c r="M25" s="64">
        <v>16600</v>
      </c>
      <c r="N25" s="51" t="s">
        <v>126</v>
      </c>
      <c r="O25" s="56">
        <v>0</v>
      </c>
      <c r="P25" s="51"/>
      <c r="Q25" s="52">
        <v>45199</v>
      </c>
    </row>
    <row r="26" spans="1:17" x14ac:dyDescent="0.25">
      <c r="A26" s="51">
        <v>891409025</v>
      </c>
      <c r="B26" s="51" t="s">
        <v>11</v>
      </c>
      <c r="C26" s="51" t="s">
        <v>12</v>
      </c>
      <c r="D26" s="51">
        <v>60903</v>
      </c>
      <c r="E26" s="51" t="s">
        <v>74</v>
      </c>
      <c r="F26" s="51" t="s">
        <v>103</v>
      </c>
      <c r="G26" s="52">
        <v>45182</v>
      </c>
      <c r="H26" s="52">
        <v>45182.462572916666</v>
      </c>
      <c r="I26" s="56">
        <v>46400</v>
      </c>
      <c r="J26" s="56">
        <v>46400</v>
      </c>
      <c r="K26" s="51" t="s">
        <v>114</v>
      </c>
      <c r="L26" s="51" t="s">
        <v>112</v>
      </c>
      <c r="M26" s="64">
        <v>46400</v>
      </c>
      <c r="N26" s="51" t="s">
        <v>126</v>
      </c>
      <c r="O26" s="56">
        <v>0</v>
      </c>
      <c r="P26" s="51"/>
      <c r="Q26" s="52">
        <v>45199</v>
      </c>
    </row>
    <row r="27" spans="1:17" x14ac:dyDescent="0.25">
      <c r="A27" s="51">
        <v>891409025</v>
      </c>
      <c r="B27" s="51" t="s">
        <v>11</v>
      </c>
      <c r="C27" s="51" t="s">
        <v>12</v>
      </c>
      <c r="D27" s="51">
        <v>61031</v>
      </c>
      <c r="E27" s="51" t="s">
        <v>75</v>
      </c>
      <c r="F27" s="51" t="s">
        <v>104</v>
      </c>
      <c r="G27" s="52">
        <v>45182</v>
      </c>
      <c r="H27" s="52">
        <v>45182.466876238424</v>
      </c>
      <c r="I27" s="56">
        <v>16600</v>
      </c>
      <c r="J27" s="56">
        <v>16600</v>
      </c>
      <c r="K27" s="51" t="s">
        <v>114</v>
      </c>
      <c r="L27" s="51" t="s">
        <v>112</v>
      </c>
      <c r="M27" s="64">
        <v>16600</v>
      </c>
      <c r="N27" s="51" t="s">
        <v>126</v>
      </c>
      <c r="O27" s="56">
        <v>0</v>
      </c>
      <c r="P27" s="51"/>
      <c r="Q27" s="52">
        <v>45199</v>
      </c>
    </row>
    <row r="28" spans="1:17" x14ac:dyDescent="0.25">
      <c r="A28" s="51">
        <v>891409025</v>
      </c>
      <c r="B28" s="51" t="s">
        <v>11</v>
      </c>
      <c r="C28" s="51" t="s">
        <v>12</v>
      </c>
      <c r="D28" s="51">
        <v>61038</v>
      </c>
      <c r="E28" s="51" t="s">
        <v>76</v>
      </c>
      <c r="F28" s="51" t="s">
        <v>105</v>
      </c>
      <c r="G28" s="52">
        <v>45182</v>
      </c>
      <c r="H28" s="52">
        <v>45182.470366400463</v>
      </c>
      <c r="I28" s="56">
        <v>46400</v>
      </c>
      <c r="J28" s="56">
        <v>46400</v>
      </c>
      <c r="K28" s="51" t="s">
        <v>114</v>
      </c>
      <c r="L28" s="51" t="s">
        <v>112</v>
      </c>
      <c r="M28" s="64">
        <v>46400</v>
      </c>
      <c r="N28" s="51" t="s">
        <v>126</v>
      </c>
      <c r="O28" s="56">
        <v>0</v>
      </c>
      <c r="P28" s="51"/>
      <c r="Q28" s="52">
        <v>45199</v>
      </c>
    </row>
    <row r="29" spans="1:17" x14ac:dyDescent="0.25">
      <c r="A29" s="51">
        <v>891409025</v>
      </c>
      <c r="B29" s="51" t="s">
        <v>11</v>
      </c>
      <c r="C29" s="51" t="s">
        <v>12</v>
      </c>
      <c r="D29" s="51">
        <v>61086</v>
      </c>
      <c r="E29" s="51" t="s">
        <v>77</v>
      </c>
      <c r="F29" s="51" t="s">
        <v>106</v>
      </c>
      <c r="G29" s="52">
        <v>45182</v>
      </c>
      <c r="H29" s="52">
        <v>45182.478397534724</v>
      </c>
      <c r="I29" s="56">
        <v>32000</v>
      </c>
      <c r="J29" s="56">
        <v>32000</v>
      </c>
      <c r="K29" s="51" t="s">
        <v>114</v>
      </c>
      <c r="L29" s="51" t="s">
        <v>112</v>
      </c>
      <c r="M29" s="64">
        <v>32000</v>
      </c>
      <c r="N29" s="51" t="s">
        <v>126</v>
      </c>
      <c r="O29" s="56">
        <v>0</v>
      </c>
      <c r="P29" s="51"/>
      <c r="Q29" s="52">
        <v>45199</v>
      </c>
    </row>
    <row r="30" spans="1:17" x14ac:dyDescent="0.25">
      <c r="A30" s="51">
        <v>891409025</v>
      </c>
      <c r="B30" s="51" t="s">
        <v>11</v>
      </c>
      <c r="C30" s="51" t="s">
        <v>12</v>
      </c>
      <c r="D30" s="51">
        <v>61087</v>
      </c>
      <c r="E30" s="51" t="s">
        <v>78</v>
      </c>
      <c r="F30" s="51" t="s">
        <v>107</v>
      </c>
      <c r="G30" s="52">
        <v>45182</v>
      </c>
      <c r="H30" s="52">
        <v>45182.482137534724</v>
      </c>
      <c r="I30" s="56">
        <v>16600</v>
      </c>
      <c r="J30" s="56">
        <v>16600</v>
      </c>
      <c r="K30" s="51" t="s">
        <v>114</v>
      </c>
      <c r="L30" s="51" t="s">
        <v>112</v>
      </c>
      <c r="M30" s="64">
        <v>16600</v>
      </c>
      <c r="N30" s="51" t="s">
        <v>127</v>
      </c>
      <c r="O30" s="56">
        <v>0</v>
      </c>
      <c r="P30" s="51"/>
      <c r="Q30" s="52">
        <v>45199</v>
      </c>
    </row>
    <row r="31" spans="1:17" x14ac:dyDescent="0.25">
      <c r="A31" s="51">
        <v>891409025</v>
      </c>
      <c r="B31" s="51" t="s">
        <v>11</v>
      </c>
      <c r="C31" s="51" t="s">
        <v>12</v>
      </c>
      <c r="D31" s="51">
        <v>61313</v>
      </c>
      <c r="E31" s="51" t="s">
        <v>79</v>
      </c>
      <c r="F31" s="51" t="s">
        <v>108</v>
      </c>
      <c r="G31" s="52">
        <v>45182</v>
      </c>
      <c r="H31" s="52">
        <v>45182.483813310188</v>
      </c>
      <c r="I31" s="56">
        <v>4986</v>
      </c>
      <c r="J31" s="56">
        <v>4986</v>
      </c>
      <c r="K31" s="51" t="s">
        <v>114</v>
      </c>
      <c r="L31" s="51" t="s">
        <v>112</v>
      </c>
      <c r="M31" s="64">
        <v>4986</v>
      </c>
      <c r="N31" s="51" t="s">
        <v>126</v>
      </c>
      <c r="O31" s="56">
        <v>0</v>
      </c>
      <c r="P31" s="51"/>
      <c r="Q31" s="52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O26" sqref="O26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15</v>
      </c>
      <c r="E2" s="9"/>
      <c r="F2" s="9"/>
      <c r="G2" s="9"/>
      <c r="H2" s="9"/>
      <c r="I2" s="10"/>
      <c r="J2" s="11" t="s">
        <v>16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17</v>
      </c>
      <c r="E4" s="9"/>
      <c r="F4" s="9"/>
      <c r="G4" s="9"/>
      <c r="H4" s="9"/>
      <c r="I4" s="10"/>
      <c r="J4" s="11" t="s">
        <v>18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19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109</v>
      </c>
      <c r="J12" s="25"/>
    </row>
    <row r="13" spans="2:10" x14ac:dyDescent="0.2">
      <c r="B13" s="24"/>
      <c r="C13" s="26" t="s">
        <v>117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20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21</v>
      </c>
      <c r="D17" s="27"/>
      <c r="H17" s="29" t="s">
        <v>22</v>
      </c>
      <c r="I17" s="29" t="s">
        <v>23</v>
      </c>
      <c r="J17" s="25"/>
    </row>
    <row r="18" spans="2:10" x14ac:dyDescent="0.2">
      <c r="B18" s="24"/>
      <c r="C18" s="26" t="s">
        <v>24</v>
      </c>
      <c r="D18" s="26"/>
      <c r="E18" s="26"/>
      <c r="F18" s="26"/>
      <c r="H18" s="30">
        <v>29</v>
      </c>
      <c r="I18" s="62">
        <v>3739553</v>
      </c>
      <c r="J18" s="25"/>
    </row>
    <row r="19" spans="2:10" x14ac:dyDescent="0.2">
      <c r="B19" s="24"/>
      <c r="C19" s="5" t="s">
        <v>25</v>
      </c>
      <c r="H19" s="31">
        <v>0</v>
      </c>
      <c r="I19" s="32">
        <v>0</v>
      </c>
      <c r="J19" s="25"/>
    </row>
    <row r="20" spans="2:10" x14ac:dyDescent="0.2">
      <c r="B20" s="24"/>
      <c r="C20" s="5" t="s">
        <v>26</v>
      </c>
      <c r="H20" s="31">
        <v>21</v>
      </c>
      <c r="I20" s="32">
        <v>1146932</v>
      </c>
      <c r="J20" s="25"/>
    </row>
    <row r="21" spans="2:10" x14ac:dyDescent="0.2">
      <c r="B21" s="24"/>
      <c r="C21" s="5" t="s">
        <v>27</v>
      </c>
      <c r="H21" s="31">
        <v>1</v>
      </c>
      <c r="I21" s="33">
        <v>80000</v>
      </c>
      <c r="J21" s="25"/>
    </row>
    <row r="22" spans="2:10" x14ac:dyDescent="0.2">
      <c r="B22" s="24"/>
      <c r="C22" s="5" t="s">
        <v>28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29</v>
      </c>
      <c r="H23" s="34">
        <v>0</v>
      </c>
      <c r="I23" s="35">
        <v>0</v>
      </c>
      <c r="J23" s="25"/>
    </row>
    <row r="24" spans="2:10" x14ac:dyDescent="0.2">
      <c r="B24" s="24"/>
      <c r="C24" s="26" t="s">
        <v>30</v>
      </c>
      <c r="D24" s="26"/>
      <c r="E24" s="26"/>
      <c r="F24" s="26"/>
      <c r="H24" s="30">
        <f>H19+H20+H21+H22+H23</f>
        <v>22</v>
      </c>
      <c r="I24" s="36">
        <f>I19+I20+I21+I22+I23</f>
        <v>1226932</v>
      </c>
      <c r="J24" s="25"/>
    </row>
    <row r="25" spans="2:10" x14ac:dyDescent="0.2">
      <c r="B25" s="24"/>
      <c r="C25" s="5" t="s">
        <v>31</v>
      </c>
      <c r="H25" s="31">
        <v>2</v>
      </c>
      <c r="I25" s="32">
        <v>160978</v>
      </c>
      <c r="J25" s="25"/>
    </row>
    <row r="26" spans="2:10" ht="13.5" thickBot="1" x14ac:dyDescent="0.25">
      <c r="B26" s="24"/>
      <c r="C26" s="5" t="s">
        <v>32</v>
      </c>
      <c r="H26" s="34">
        <v>5</v>
      </c>
      <c r="I26" s="35">
        <v>2351643</v>
      </c>
      <c r="J26" s="25"/>
    </row>
    <row r="27" spans="2:10" x14ac:dyDescent="0.2">
      <c r="B27" s="24"/>
      <c r="C27" s="26" t="s">
        <v>33</v>
      </c>
      <c r="D27" s="26"/>
      <c r="E27" s="26"/>
      <c r="F27" s="26"/>
      <c r="H27" s="30">
        <f>H25+H26</f>
        <v>7</v>
      </c>
      <c r="I27" s="36">
        <f>I25+I26</f>
        <v>2512621</v>
      </c>
      <c r="J27" s="25"/>
    </row>
    <row r="28" spans="2:10" ht="13.5" thickBot="1" x14ac:dyDescent="0.25">
      <c r="B28" s="24"/>
      <c r="C28" s="5" t="s">
        <v>34</v>
      </c>
      <c r="D28" s="26"/>
      <c r="E28" s="26"/>
      <c r="F28" s="26"/>
      <c r="H28" s="34">
        <v>0</v>
      </c>
      <c r="I28" s="35">
        <v>0</v>
      </c>
      <c r="J28" s="25"/>
    </row>
    <row r="29" spans="2:10" x14ac:dyDescent="0.2">
      <c r="B29" s="24"/>
      <c r="C29" s="26" t="s">
        <v>35</v>
      </c>
      <c r="D29" s="26"/>
      <c r="E29" s="26"/>
      <c r="F29" s="26"/>
      <c r="H29" s="31">
        <f>H28</f>
        <v>0</v>
      </c>
      <c r="I29" s="32">
        <f>I28</f>
        <v>0</v>
      </c>
      <c r="J29" s="25"/>
    </row>
    <row r="30" spans="2:10" x14ac:dyDescent="0.2">
      <c r="B30" s="24"/>
      <c r="C30" s="26"/>
      <c r="D30" s="26"/>
      <c r="E30" s="26"/>
      <c r="F30" s="26"/>
      <c r="H30" s="37"/>
      <c r="I30" s="36"/>
      <c r="J30" s="25"/>
    </row>
    <row r="31" spans="2:10" ht="13.5" thickBot="1" x14ac:dyDescent="0.25">
      <c r="B31" s="24"/>
      <c r="C31" s="26" t="s">
        <v>36</v>
      </c>
      <c r="D31" s="26"/>
      <c r="H31" s="38">
        <f>H24+H27+H29</f>
        <v>29</v>
      </c>
      <c r="I31" s="39">
        <f>I24+I27+I29</f>
        <v>3739553</v>
      </c>
      <c r="J31" s="25"/>
    </row>
    <row r="32" spans="2:10" ht="13.5" thickTop="1" x14ac:dyDescent="0.2">
      <c r="B32" s="24"/>
      <c r="C32" s="26"/>
      <c r="D32" s="26"/>
      <c r="H32" s="40"/>
      <c r="I32" s="32"/>
      <c r="J32" s="25"/>
    </row>
    <row r="33" spans="2:10" x14ac:dyDescent="0.2">
      <c r="B33" s="24"/>
      <c r="G33" s="40"/>
      <c r="H33" s="40"/>
      <c r="I33" s="40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ht="13.5" thickBot="1" x14ac:dyDescent="0.25">
      <c r="B36" s="24"/>
      <c r="C36" s="41"/>
      <c r="D36" s="41"/>
      <c r="G36" s="42" t="s">
        <v>37</v>
      </c>
      <c r="H36" s="41"/>
      <c r="I36" s="40"/>
      <c r="J36" s="25"/>
    </row>
    <row r="37" spans="2:10" ht="4.5" customHeight="1" x14ac:dyDescent="0.2">
      <c r="B37" s="24"/>
      <c r="C37" s="40"/>
      <c r="D37" s="40"/>
      <c r="G37" s="40"/>
      <c r="H37" s="40"/>
      <c r="I37" s="40"/>
      <c r="J37" s="25"/>
    </row>
    <row r="38" spans="2:10" x14ac:dyDescent="0.2">
      <c r="B38" s="24"/>
      <c r="C38" s="26" t="s">
        <v>129</v>
      </c>
      <c r="G38" s="43" t="s">
        <v>38</v>
      </c>
      <c r="H38" s="40"/>
      <c r="I38" s="40"/>
      <c r="J38" s="25"/>
    </row>
    <row r="39" spans="2:10" x14ac:dyDescent="0.2">
      <c r="B39" s="24"/>
      <c r="G39" s="40"/>
      <c r="H39" s="40"/>
      <c r="I39" s="40"/>
      <c r="J39" s="25"/>
    </row>
    <row r="40" spans="2:10" ht="18.75" customHeight="1" thickBot="1" x14ac:dyDescent="0.25">
      <c r="B40" s="44"/>
      <c r="C40" s="45"/>
      <c r="D40" s="45"/>
      <c r="E40" s="45"/>
      <c r="F40" s="45"/>
      <c r="G40" s="41"/>
      <c r="H40" s="41"/>
      <c r="I40" s="41"/>
      <c r="J40" s="4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2023-11-01T21:00:45Z</cp:lastPrinted>
  <dcterms:created xsi:type="dcterms:W3CDTF">2023-11-01T20:22:52Z</dcterms:created>
  <dcterms:modified xsi:type="dcterms:W3CDTF">2023-11-01T21:00:49Z</dcterms:modified>
</cp:coreProperties>
</file>