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11. NOVIEMBRE\NIT 901451087 SOLUCIONES MEDICAS Y DE DIAGNOSTICO ZOMAC S.A.S\"/>
    </mc:Choice>
  </mc:AlternateContent>
  <bookViews>
    <workbookView xWindow="0" yWindow="0" windowWidth="20490" windowHeight="7155" activeTab="1"/>
  </bookViews>
  <sheets>
    <sheet name="INFO IPS" sheetId="1" r:id="rId1"/>
    <sheet name="ESTADO DE CADA FACTURA" sheetId="2" r:id="rId2"/>
    <sheet name="FOR-CSA-018" sheetId="3" r:id="rId3"/>
  </sheets>
  <definedNames>
    <definedName name="_xlnm._FilterDatabase" localSheetId="1" hidden="1">'ESTADO DE CADA FACTURA'!$A$2:$S$2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 i="2" l="1"/>
  <c r="M1" i="2"/>
  <c r="J1" i="2" l="1"/>
  <c r="I1" i="2"/>
  <c r="I29" i="3" l="1"/>
  <c r="H29" i="3"/>
  <c r="I27" i="3"/>
  <c r="H27" i="3"/>
  <c r="I24" i="3"/>
  <c r="H24" i="3"/>
  <c r="H31" i="3" l="1"/>
  <c r="I31" i="3"/>
</calcChain>
</file>

<file path=xl/sharedStrings.xml><?xml version="1.0" encoding="utf-8"?>
<sst xmlns="http://schemas.openxmlformats.org/spreadsheetml/2006/main" count="175" uniqueCount="105">
  <si>
    <t>5081920</t>
  </si>
  <si>
    <t>FE5726</t>
  </si>
  <si>
    <t>SOLUCIONES MEDICAS Y DE DIAGNOSTICO ZOMAC S.A.S</t>
  </si>
  <si>
    <t>5081921</t>
  </si>
  <si>
    <t>FE5727</t>
  </si>
  <si>
    <t>5081923</t>
  </si>
  <si>
    <t>FE5729</t>
  </si>
  <si>
    <t>5073595</t>
  </si>
  <si>
    <t>FE5618</t>
  </si>
  <si>
    <t>5073677</t>
  </si>
  <si>
    <t>FE5619</t>
  </si>
  <si>
    <t>5058249</t>
  </si>
  <si>
    <t>FE5428</t>
  </si>
  <si>
    <t>5058250</t>
  </si>
  <si>
    <t>FE5429</t>
  </si>
  <si>
    <t>5058251</t>
  </si>
  <si>
    <t>FE5430</t>
  </si>
  <si>
    <t>5058252</t>
  </si>
  <si>
    <t>FE5431</t>
  </si>
  <si>
    <t>5058253</t>
  </si>
  <si>
    <t>FE5432</t>
  </si>
  <si>
    <t>5058254</t>
  </si>
  <si>
    <t>FE5433</t>
  </si>
  <si>
    <t>PRESTADOR</t>
  </si>
  <si>
    <t>NIT</t>
  </si>
  <si>
    <t>RADICADO</t>
  </si>
  <si>
    <t>FACTURA</t>
  </si>
  <si>
    <t>FECHA RADICACION</t>
  </si>
  <si>
    <t>VALOR</t>
  </si>
  <si>
    <t>DIAS RADICACION</t>
  </si>
  <si>
    <t>901451087-3</t>
  </si>
  <si>
    <t xml:space="preserve">PENDIENTES POR PAGO </t>
  </si>
  <si>
    <t>NIT Prestador</t>
  </si>
  <si>
    <t>Nombre Prestador</t>
  </si>
  <si>
    <t>Alfa Factura</t>
  </si>
  <si>
    <t>Numero Factura</t>
  </si>
  <si>
    <t>Alfa+Fac</t>
  </si>
  <si>
    <t>Llave</t>
  </si>
  <si>
    <t>Fecha Factura IPS</t>
  </si>
  <si>
    <t>Valor Total Bruto</t>
  </si>
  <si>
    <t>Valor Saldo IPS</t>
  </si>
  <si>
    <t>Valor Cancelado SAP</t>
  </si>
  <si>
    <t>Doc Compensación</t>
  </si>
  <si>
    <t>Fecha de Compensación</t>
  </si>
  <si>
    <t>Fecha Corte</t>
  </si>
  <si>
    <t>FOR-CSA-018</t>
  </si>
  <si>
    <t>HOJA 1 DE 2</t>
  </si>
  <si>
    <t>RESUMEN DE CARTERA REVISADA POR LA EPS</t>
  </si>
  <si>
    <t>VERSION 1</t>
  </si>
  <si>
    <t>A continuacion me permito remitir nuestra respuesta al estado de cartera presentado en la fecha: 2710/2023</t>
  </si>
  <si>
    <t>Con Corte al dia :30/09/2023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</si>
  <si>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</si>
  <si>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</si>
  <si>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</si>
  <si>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</si>
  <si>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</si>
  <si>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</si>
  <si>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</si>
  <si>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</si>
  <si>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</si>
  <si>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</si>
  <si>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</si>
  <si>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</si>
  <si>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</si>
  <si>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</si>
  <si>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</si>
  <si>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</si>
  <si>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</si>
  <si>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Señores : SOLUCIONES MEDICAS Y DE DIAGNOSTICO ZOMAC S.A.S</t>
  </si>
  <si>
    <t>NIT: 901451087</t>
  </si>
  <si>
    <t>FE</t>
  </si>
  <si>
    <t>901451087_FE5428</t>
  </si>
  <si>
    <t>901451087_FE5429</t>
  </si>
  <si>
    <t>901451087_FE5430</t>
  </si>
  <si>
    <t>901451087_FE5431</t>
  </si>
  <si>
    <t>901451087_FE5432</t>
  </si>
  <si>
    <t>901451087_FE5433</t>
  </si>
  <si>
    <t>901451087_FE5618</t>
  </si>
  <si>
    <t>901451087_FE5619</t>
  </si>
  <si>
    <t>901451087_FE5726</t>
  </si>
  <si>
    <t>901451087_FE5727</t>
  </si>
  <si>
    <t>901451087_FE5729</t>
  </si>
  <si>
    <t>Boxalud</t>
  </si>
  <si>
    <t>Cartera - SOLMEDICAS</t>
  </si>
  <si>
    <t>Fecha Radicado EPS</t>
  </si>
  <si>
    <t>ESTADO EPS NOVIEMBRE 08</t>
  </si>
  <si>
    <t>SANTIAGO DE CALI , NOVIEMBRE 08 DE 2023</t>
  </si>
  <si>
    <t>FACTURA PENDIENTE EN PROGRAMACION DE PAGO - GLOSA PENDIENTE POR CONCILIAR</t>
  </si>
  <si>
    <t>Para Respuesta Prestador</t>
  </si>
  <si>
    <t>Valor glosa</t>
  </si>
  <si>
    <t>Objeción</t>
  </si>
  <si>
    <t>SE REALIZA GLOSA A SERCIVIO NO SE COBRA DEDUCIBLE</t>
  </si>
  <si>
    <t>SE GLOSAN USUARIOS CORRESPONDEN A REGIMEN SUBSIDIADO Y SE FACTURARON EN FACTURA DE EVENTO CONTRIBUTIVO, REFACTURAR PARA CONTINUAR CON LA VALIDACION. 1. 1113366476_KEVIN JOEL TORRES MONTAÑO_SUBSIDIADO_870602_RADIOGRAFÍA DE CAVUM FARÍNGEO_30772 2. 1235146756_ANTONELLA BONILLA FERNANDEZ_SUBSIDIADO_881630_ECOGRAFÍA ARTICULAR DE CADERA_39361 3. 1088353734_NAYARID CASTAÑEDA ARREDONDO_SUBSIDIADO_881302_ECOGRAFÍA DE ABDOMEN TOTAL_72156 4. 31377086_EUDOXIA ANGULO VIVEROS_SUBSIDIADO_882308_ECOGRAFÍA DOPPLER DE VASOS ARTERIALES DE MIEMBROS INFERIORES_132265 5. 66733515_LUZ IRENE MONTAÑO SUAREZ_SUBSIDIADO_881302_ECOGRAFÍA DE ABDOMEN TOTAL_72156 6. 1115087732_SORANYI ALEXANDRA TABARQUINO BASANTE_SUBSIDIADO_881401_ECOGRAFÍA PÉLVICA GINECOLÓGICA TRANSVAGINAL_32109 7. 1111744935_OLEICY GUERRERO ALBORNOZ_SUBSIDIADO_871040_RADIOGRAFÍA DE COLUMNA LUMBOSACRA_41076 8. 1115453570_KAROL NIKOL GAMBOA IBARGUEN_SUBSIDIADO_881141_ECOGRAFÍA DE TIROIDES CON TRANSDUCTOR DE 7 MHZ O MAS_33565 9. 1101813481_MARCELA PATRICIA OLIVERA MENDOZA_SUBSIDIADO_881401_ECOGRAFÍA PÉLVICA GINECOLÓGICA TRANSVAGINAL_32109 10. 1111922799_MALCOLM ALI ARAGON TORRES_SUBSIDIADO_871121_RADIOGRAFÍA DE TÓRAX (P.A. O A.P. Y LATERAL, DECÚBITO LATERAL, OBLICUAS O LATERAL)_28924 11. 31587179_ROCIO VASQUEZ BALLESTEROS_SUBSIDIADO_881401_ECOGRAFÍA PÉLVICA GINECOLÓGICA TRANSVAGINAL_32109 12. 1111807602_MABEL MELISSA QUIÑONES QUIÑONES_SUBSIDIADO_871019_RADIOGRAFÍA DE COLUMNA UNIÓN CERVICO DORSAL_33677 13. 1111785088_SARA NICOOL VINASCO FRANCO_SUBSIDIADO_881302_ECOGRAFÍA DE ABDOMEN TOTAL_72156 14. 1111814993_TIANY YALEIDY SAA GRUESO_SUBSIDIADO_873411_RADIOGRAFÍA DE CADERA O ARTICULACIÓN COXO-FEMORAL (AP, LATERAL)_25445 15. 1115459004_JESSICA IVETH LOPEZ ECHEVERRI_SUBSIDIADO_881402_ECOGRAFÍA PÉLVICA GINECOLÓGICA TRANSABDOMINAL_19411 16. 16468238_JUAN DE LA CRUZ CUERO IZQUIERDO_SUBSIDIADO_870108_RADIOGRAFÍA DE SENOS PARANASALES_27776 17. 31411741_EDELMIRA MORALES RAMIREZ_SUBSIDIADO_871040_RADIOGRAFÍA DE COLUMNA LUMBOSACRA_41076 18. 31376434_CARMEN ROSA ESCOBAR LASSO_SUBSIDIADO_873422_RADIOGRAFÍA DE RODILLAS COMPARATIVAS POSICIÓN VERTICAL (ÚNICAMENTE VISTA ANTEROPOSTERIOR)_23632</t>
  </si>
  <si>
    <t>FACTURA DEVUELTA</t>
  </si>
  <si>
    <t>Devuelta</t>
  </si>
  <si>
    <t>Valor Devolución</t>
  </si>
  <si>
    <t>SE REALIZA DEVOLUCION DE FACTURA AL MOMENTO DE VALIDAR, ESTA CUENTA CON LOS SOPORTES DE LA FACTURA FE5430 Y LA FACTURA RADICADA CORRESPONDE A FE5431</t>
  </si>
  <si>
    <t>FACTURACION SE REALIZA OBJECCION LOS SIGUIENTES USUARIOS PERTENECEN AL REGIMEN SUBSIDIADO Y SE DEBEN DE RADICAR APARTE: ETHAN KALET GAMBOA APONTE 1111926925, AUT 122300000645 ,MARTHA IGNACIA MINOTTA 66940593, AUT 122300000926 ,DAIRO DE JESUS HERNANDEZ RAMIREZ 9763407, AUT 122300003282, DAIRO DE JESUS HERNANDEZ RAMIREZ 9763407, AUT 122300003282,MAIRA SOLANYI CANDELO ISAZA 66749912, AUT 122300003482,INIDIA MOSQUERA GARCES 31374692, AUT 122300003777 ,PARMENIA HURTADO PERLAZA 31379124, AUT 122300003895, CINDY TATIANA MONTENEGRO GRUESO 1111766537, AUT 122300004111 , MARIA ELENA JORI TORRES 66734660, AUT 122300008177, YENNIFER GARCIA BEDOYA 1111758332, AUT 231563360337892, KELLY JOHANNA GUEVARA GUTIERREZ 31588566, AUT 231673360307119, MONICO HURTADO SEGURA 16472349, AUT 231713360491148, MONICO HURTADO SEGURA 16472349, AUT 231713360491987,DINA SOLANYI MEDINA GARCIA 1111770966, AUT 231723360511022, ESTHER JULIA RAMIREZ HIDALGO 29613903, AUT 231748516300220 , JOIVAN MORENO ANGULO 1113375097, AUT 231773360475440,JOIVAN MORENO ANGULO 1113375097, AUT 231773360478330, JACKSER SAMARA MORAN ASPRILLA 1115467650, AUT 231773360531331 , JHON EMERSON ARBOLEDA VALENCIA 1111794988, AUT 231798516337395 ,NAYARA HURTADO MINA 1111801684, AUT 231803360514620,CLAUDIA VANESSA GUAITOTO OREJUELA 1111768216, AUT 231803360527771 , INGRID VANESSA CELORIO MARTINEZ 1006194195, AUT 231813360574951 , ELIAN SANTIAGO MEDINA GARCIA 1150942707, AUT 232119999542330. JENNIFER REBOLLEDO</t>
  </si>
  <si>
    <t>Se realiza glosa, usuario 66740572 - EPIFANIA VIVEROS MOSQUERA con numero de autorización 231673360444451 corresponde a régimen subsidiado y se relaciona en factura de origen contributivo, se debe refacturar para continuar el proceso de auditoría.</t>
  </si>
  <si>
    <t>FACTURACION: SE REALIZA OBJECION LOS SIGUIENTES USUARIOS PERTENECEN AL REGIMEN SUBSIDIADO Y SE DEBEN DE PRESENTAR EN UNA FACTURA APARTE: ARIANA VALENTINA SINISTERRA SOLIS A10, AUT122300028746 SANDRA MILENA GARCIA MONDRAGON A10, AUT122300026000 JERSON GAMBOA ROJAS A10, AUT231588516543474 LUZ ANGELICA SINISTERRA VENTE A10, AUT122300007464 FABIO LOZANO BUITRAGO A10, AUT122300012834 FABIO LOZANO BUITRAGO A10, AUT122300012834 MARIA ELICENIA OSPINA A10, AUT122300017316 LORENA OROBIO RIASCOS A10, AUT122300017951 MARTHA LUCIA RAMIREZ COLLAZOS A10, AUT122300018855 JAIRO AGAPITO BUENAVENTURA SALAZAR A10, AUT122300021261 BLANCA ROSA VELASQUEZ GUERRA A10, AUT122300021761 LIAM NICOLAS GONZALEZ RIVERA A10, AUT122300022526 KEYDEN BENJUMEA CORTES A10, AUT122300026755 KEYDEN BENJUMEA CORTES A10, AUT122300026755 LIANA OLIVA RODRIGUEZ CASTRO A10, AUT231673360464569 LUZ AMPARO LONDOÑO CARDONA A10, AUT231713360578360 MIRYAM ANGULO RAMOS A10, AUT231778516486401 SOLEY ALEGRIA ESTRADA A10, AUT231783360412525 JOHANNA JIMENEZ ACOSTA A10, AUT231793360570733 ANNAIS FRANCCESCA ARBOLEDA QUIÑONES A10, AUT231798516333483 NELSON FILOTEO SAA A10, AUT231803360523211 GUADALUPE QUINTERO REVEDO A10, AUT231813360297793 FAVOR VALIDAR.JENNIFER REBOLLEDO</t>
  </si>
  <si>
    <t>USUARIOS CORRESPONDEN A REGIMEN SUBSIDIADO, REFACTURAR EN FACTURA DE REGIMEN SUBSIDIADO: • 1081593707_MARLYN MARCELY RIASCOS URBANO_122300006245_881201_ECOGRAFÍA DE MAMA, CON TRANSDUCTOR DE 7 MHZ O MAS_39361 • 16483451_JAMEN PANDALEZ HURTADO_122300013006_881332_ECOGRAFÍA DE VÍAS URINARIAS (RIÑONES, VEJIGA Y PRÓSTATA TRANSABDOMINAL)_42266 • 31375276_JUANA MARIA MOSQUERA DE ARROYO_122300026366_871121_RADIOGRAFÍA DE TÓRAX (P.A. O A.P. Y LATERAL, DECÚBITO LATERAL, OBLICUAS O LATERAL)_28924 • 16488565_HERBERT POSSO POLANCO_122300027683_871040_RADIOGRAFÍA DE COLUMNA LUMBOSACRA_41076 • 16691169_JUAN MANUEL NARANJO CAÑON_122300027686_871121_RADIOGRAFÍA DE TÓRAX (P.A. O A.P. Y LATERAL, DECÚBITO LATERAL, OBLICUAS O LATERAL)_28924 • 17626337_FABIO LOZANO BUITRAGO_122300029527_882317_ECOGRAFÍA DOPPLER DE VASOS VENOSOS DE MIEMBROS INFERIORES_228900 • 6159498_RAMON AURELIO ZULUAGA ZULUAGA_122300033161_895001_MONITOREO ELECTROCARDIOGRÁFICO CONTINUO (HOLTER)_173656 • 1028187817_GILARY YISEL RIVAS HURTADO_122300033378_871040_RADIOGRAFÍA DE COLUMNA LUMBOSACRA_41076 • 1111817671_LAURA CAMILA BONILLA TORRES_122300033452_881401_ECOGRAFÍA PÉLVICA GINECOLÓGICA TRANSVAGINAL_32109 • 1115465781_MARIA SALOME PEREA MINA_122300034176_870108_RADIOGRAFÍA DE SENOS PARANASALES_27776 • 1115465781_MARIA SALOME PEREA MINA_122300034176_870602_RADIOGRAFÍA DE CAVUM FARÍNGEO_30772 • 66742707_BETTY GONZALEZ ROSERO_122300036389_876802_MAMOGRAFÍA BILATERAL_102340 • 29221460_DOLORES VARGAS CAJIAO_122300036643_873206_RADIOGRAFÍA DE TÓRAX (P.A. O A.P. Y LATERAL, DECÚBITO LATERAL, OBLICUAS O LATERAL)_28924 • 31376974_STELLA ROSSI CASTILLO_122300038910_871040_RADIOGRAFÍA DE COLUMNA LUMBOSACRA_41076 • 12902433_BRAULIO ANUNCIACION BIOJO _231773360535184_871010_RADIOGRAFÍA DE COLUMNA CERVICAL_33677 • 31600763_MARLYN BRAVO TELLO_231783360420678_881201_ECOGRAFÍA DE MAMA, CON TRANSDUCTOR DE 7 MHZ O MAS_39361</t>
  </si>
  <si>
    <t>Se realiza glosa, usuarios corresponden a régimen subsidiado y se relacionan en factura de origen contributivo, se debe refacturar para continuar el proceso de auditoría. • AUT 122300001869/CUPS-871040 RADIOGRAFÍA DE COLUMNA LUMBOSACRA/ID 31387029 MERY MEDINA MINA • AUT 122300004012/CUPS-881332 ECOGRAFÍA DE VÍAS URINARIAS (RIÑONES, VEJIGA Y PRÓSTATA TRANSABDOMINAL)/ID 14472665 GILBERTO ARDILA HERMANN • AUT 122300044219/CUPS-873206 RADIOGRAFÍA DE PUÑO O MUÑECA/ID 66941533 EDITH SINISTERRA COLORADO • AUT 122300036869/CUPS-871121 RADIOGRAFÍA DE TÓRAX (P.A. O A.P. Y LATERAL, DECÚBITO LATERAL, OBLICUAS O LATERAL)/ID 16485824 ALVARO VALENCIA VIAFARA • AUT 122300038910/CUPS-881302 ECOGRAFÍA DE ABDOMEN TOTAL/ID 31376974 STELLA ROSSI CASTILLO • AUT 122300041223/CUPS-881332 ECOGRAFÍA DE VÍAS URINARIAS (RIÑONES, VEJIGA Y PRÓSTATA TRANSABDOMINAL)/ID 66940109 ORTENCIA GARCES RODALLEGA • AUT 122300042584/CUPS-873333 RADIOGRAFÍA DE PIE (AP, LATERAL Y OBLICUA)/ID 1115458897 ANDRES EDUARDO VALENCIA RODRIGUEZ • AUT 122300044685/CUPS-881332 ECOGRAFÍA DE VÍAS URINARIAS (RIÑONES, VEJIGA Y PRÓSTATA TRANSABDOMINAL)/ID 16470574 JOSE MARIA CALDERON CUEVAS • AUT 122300047703/CUPS-873333 RADIOGRAFÍA DE PIE (AP, LATERAL Y OBLICUA)/ID 66741375 ANDREA MORENO GRUESO • AUT 122300047703/CUPS-881610 ECOGRAFÍA ARTICULAR DE HOMBRO/ID 66741375 ANDREA MORENO GRUESO • AUT 122300054127/CUPS-881401 ECOGRAFÍA PÉLVICA GINECOLÓGICA TRANSVAGINAL/ID 1111775821 LEIDY JOHANA ANGULO MOSQUERA</t>
  </si>
  <si>
    <t>SE GLOSAN USUARIOS CORRESPONDEN A REGIMEN SUBSIDIADO Y SE RELACIONAN EN FACTURA CONTRIBUTIVA, REFACTURAR PARA PROCEDER CON LA VALIDACION: • 29805986_MARIA EVANGELINA CALLE ARRUBLA_122300013029_SUBSIDIADO_882317_ECOGRAFÍA DOPPLER DE VASOS VENOSOS DE MIEMBROS INFERIORES_228900 • 31383374_LUZ AMPARO LONDOÑO CARDONA_122300030503_SUBSIDIADO_881302_ECOGRAFÍA DE ABDOMEN TOTAL_72156 • 16494544_GUILLERMO RIVAS _122300033735_SUBSIDIADO_881620_ECOGRAFÍA ARTICULAR DE RODILLA_39361 • 1235140513_JENNIFER GERALDINE LARA SIERRA_122300035725_SUBSIDIADO_881302_ECOGRAFÍA DE ABDOMEN TOTAL_72156 • 29220241_EMERITA RIASCOS RIASCOS_122300045354_SUBSIDIADO_871121_RADIOGRAFÍA DE TÓRAX (P.A. O A.P. Y LATERAL, DECÚBITO LATERAL, OBLICUAS O LATERAL)_28924 • 16488317_JOSE ESTACIANO VALENCIA VIVEROS_122300045572_SUBSIDIADO_881302_ECOGRAFÍA DE ABDOMEN TOTAL_72156 • 31373989_ALICIA ANGULO MOSQUERA_122300045580_SUBSIDIADO_871121_RADIOGRAFÍA DE TÓRAX (P.A. O A.P. Y LATERAL, DECÚBITO LATERAL, OBLICUAS O LATERAL)_28924 • 38473944_MARIA ENIS VALENCIA CASTRO_122300047898_SUBSIDIADO_871121_RADIOGRAFÍA DE TÓRAX (P.A. O A.P. Y LATERAL, DECÚBITO LATERAL, OBLICUAS O LATERAL)_28924 • 43506577_BLANCA ROSA VELASQUEZ GUERRA_122300051295_SUBSIDIADO_873420_RADIOGRAFÍA DE RODILLA (AP, LATERAL)_53452 • 1111767670_MABEL VALENCIA CORRALES_122300052777_SUBSIDIADO_881302_ECOGRAFÍA DE ABDOMEN TOTAL_72156 • 1111770997_JAMES DAVID GALLEGO MOSQUERA_122300052890_SUBSIDIADO_881302_ECOGRAFÍA DE ABDOMEN TOTAL_72156 • 11895060_HAMILTON EMILIO HINOJOSA PRETEL_122300054247_SUBSIDIADO_881610_ECOGRAFÍA ARTICULAR DE HOMBRO_39361 • 66943831_ARACELY VICTORIA RODRIGUEZ_122300055391_SUBSIDIADO_871121_RADIOGRAFÍA DE TÓRAX (P.A. O A.P. Y LATERAL, DECÚBITO LATERAL, OBLICUAS O LATERAL)_28924 • 1113374764_THAEL FARIANA CHUNGA GARCIA_122300055566_SUBSIDIADO_870001_RADIOGRAFÍA DE CRÁNEO SIMPLE_30051 • 1115462799_ALAN SANTIAGO BANQUERA OLAVE_122300057028_SUBSIDIADO_870602_RADIOGRAFÍA DE CAVUM FARÍNGEO_30772 • 31377731_GLORIA AMPARO PEÑARANDA CARVAJAL_122300057404_SUBSIDIADO_881201_ECOGRAFÍA DE MAMA, CON TRANSDUCTOR DE 7 MHZ O MAS_39361 • 1115460417_LUIS ANGEL VALENCIA MUÑOZ_122300059599_SUBSIDIADO_871121_RADIOGRAFÍA DE TÓRAX (P.A. O A.P. Y LATERAL, DECÚBITO LATERAL, OBLICUAS O LATERAL)_28924 • 1235142602_ALAN JOSUE MEDINA QUIÑONES_122300050694_SUBSIDIADO_871121_RADIOGRAFÍA DE TÓRAX (P.A. O A.P. Y LATERAL, DECÚBITO LATERAL, OBLICUAS O LATERAL)_28924 • 16472605_JORGE ELIAS MARTINEZ MURILLO_231593360398941_SUBSIDIADO_882317_ECOGRAFÍA DOPPLER DE VASOS VENOSOS DE MIEMBROS INFERIORES_114450</t>
  </si>
  <si>
    <t>Se realiza glosa, usuarios corresponden a régimen subsidiado y se relacionan en factura de origen contributivo, se debe refacturar para continuar el proceso de auditoría. • AUT 122300020438/CUPS-871121 RADIOGRAFÍA DE TÓRAX (P.A. O A.P. Y LATERAL, DECÚBITO LATERAL, OBLICUAS O LATERAL)/ID 29223900 OMAIRA MOSQUERA • AUT 122300020439/CUPS-893703 ESPIROMETRÍA/ID 29223900 OMAIRA MOSQUERA • AUT 122300050828/CUPS-873333 RADIOGRAFÍA DE PIE (AP, LATERAL Y OBLICUA)/ID 1111744338 DIGNA ESTHER ASPRILLA HERNANDEZ • AUT 122300053309/CUPS-870602 RADIOGRAFÍA DE CAVUM FARÍNGEO/ID 1196714743 LAUREN ANDREA LOZANO VERA • AUT 122300053418/CUPS-871040 RADIOGRAFÍA DE COLUMNA LUMBOSACRA/ID 66748396 LESLY ANDREA SANCHEZ MOLANO • AUT 122300053977/CUPS-871040 RADIOGRAFÍA DE COLUMNA LUMBOSACRA/ID 66733515 LUZ IRENE MONTAÑO SUAREZ • AUT 122300058181/CUPS-881402 ECOGRAFÍA PÉLVICA GINECOLÓGICA TRANSABDOMINAL/ID 1113373066 GENESIS DAYAN QUIÑONES CHALA • AUT 122300065016/CUPS-871121 RADIOGRAFÍA DE TÓRAX (P.A. O A.P. Y LATERAL, DECÚBITO LATERAL, OBLICUAS O LATERAL)/ID 38472544 FRANCIA MIREYA LANDA MARTINEZ • AUT 122300067544/CUPS-881431 ECOGRAFÍA OBSTÉTRICA TRANSABDOMINAL/ID 1006188621 DIANA MABELY GAMBOA CAICEDO</t>
  </si>
  <si>
    <t>respuesta a hoy 15/11/2023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</si>
</sst>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quot;$&quot;* #,##0_-;\-&quot;$&quot;* #,##0_-;_-&quot;$&quot;* &quot;-&quot;_-;_-@_-"/>
    <numFmt numFmtId="165" formatCode="dd/mmm/yyyy"/>
    <numFmt numFmtId="166" formatCode="_-* #,##0.00_-;\-* #,##0.00_-;_-* &quot;-&quot;??_-;_-@_-"/>
    <numFmt numFmtId="167" formatCode="_-* #,##0_-;\-* #,##0_-;_-* &quot;-&quot;??_-;_-@_-"/>
    <numFmt numFmtId="168" formatCode="&quot;$&quot;\ #,##0;[Red]&quot;$&quot;\ #,##0"/>
    <numFmt numFmtId="169" formatCode="&quot;$&quot;\ #,##0"/>
    <numFmt numFmtId="170" formatCode="_-* #,##0\ _€_-;\-* #,##0\ _€_-;_-* &quot;-&quot;??\ _€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9"/>
      <name val="Times New Roman"/>
      <family val="1"/>
    </font>
    <font>
      <b/>
      <u val="singleAccounting"/>
      <sz val="11"/>
      <color theme="1"/>
      <name val="Calibri"/>
      <family val="2"/>
      <scheme val="minor"/>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rgb="FF92D050"/>
        <bgColor indexed="64"/>
      </patternFill>
    </fill>
    <fill>
      <patternFill patternType="solid">
        <fgColor theme="5" tint="0.39997558519241921"/>
        <bgColor indexed="64"/>
      </patternFill>
    </fill>
    <fill>
      <patternFill patternType="solid">
        <fgColor theme="7"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166" fontId="1" fillId="0" borderId="0" applyFont="0" applyFill="0" applyBorder="0" applyAlignment="0" applyProtection="0"/>
    <xf numFmtId="0" fontId="5" fillId="0" borderId="0"/>
    <xf numFmtId="43" fontId="1" fillId="0" borderId="0" applyFont="0" applyFill="0" applyBorder="0" applyAlignment="0" applyProtection="0"/>
  </cellStyleXfs>
  <cellXfs count="68">
    <xf numFmtId="0" fontId="0" fillId="0" borderId="0" xfId="0"/>
    <xf numFmtId="0" fontId="2" fillId="0" borderId="1" xfId="0" applyFont="1" applyBorder="1" applyAlignment="1">
      <alignment horizontal="center" vertical="center"/>
    </xf>
    <xf numFmtId="0" fontId="0" fillId="0" borderId="1" xfId="0" applyBorder="1"/>
    <xf numFmtId="164" fontId="0" fillId="0" borderId="1" xfId="1" applyFont="1" applyBorder="1"/>
    <xf numFmtId="165" fontId="3" fillId="0" borderId="1" xfId="0" applyNumberFormat="1" applyFont="1" applyFill="1" applyBorder="1" applyAlignment="1">
      <alignment horizontal="left" vertical="center" wrapText="1" shrinkToFit="1" readingOrder="1"/>
    </xf>
    <xf numFmtId="0" fontId="2" fillId="0" borderId="1" xfId="0" applyFont="1" applyBorder="1"/>
    <xf numFmtId="164" fontId="4" fillId="2" borderId="1" xfId="0" applyNumberFormat="1" applyFont="1" applyFill="1" applyBorder="1"/>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167" fontId="2" fillId="2" borderId="1" xfId="2" applyNumberFormat="1" applyFont="1" applyFill="1" applyBorder="1" applyAlignment="1">
      <alignment horizontal="center" vertical="center" wrapText="1"/>
    </xf>
    <xf numFmtId="14" fontId="0" fillId="0" borderId="0" xfId="0" applyNumberFormat="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0" fontId="7" fillId="0" borderId="0" xfId="3" applyFont="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 fontId="6" fillId="0" borderId="0" xfId="3" applyNumberFormat="1" applyFont="1" applyAlignment="1">
      <alignment horizontal="center"/>
    </xf>
    <xf numFmtId="168" fontId="6" fillId="0" borderId="0" xfId="3" applyNumberFormat="1" applyFont="1" applyAlignment="1">
      <alignment horizontal="right"/>
    </xf>
    <xf numFmtId="169" fontId="6" fillId="0" borderId="0" xfId="3" applyNumberFormat="1" applyFont="1" applyAlignment="1">
      <alignment horizontal="right"/>
    </xf>
    <xf numFmtId="1" fontId="6" fillId="0" borderId="9" xfId="3" applyNumberFormat="1" applyFont="1" applyBorder="1" applyAlignment="1">
      <alignment horizontal="center"/>
    </xf>
    <xf numFmtId="168" fontId="6" fillId="0" borderId="9" xfId="3" applyNumberFormat="1" applyFont="1" applyBorder="1" applyAlignment="1">
      <alignment horizontal="right"/>
    </xf>
    <xf numFmtId="168" fontId="7" fillId="0" borderId="0" xfId="3" applyNumberFormat="1" applyFont="1" applyAlignment="1">
      <alignment horizontal="right"/>
    </xf>
    <xf numFmtId="0" fontId="6" fillId="0" borderId="0" xfId="3" applyFont="1" applyAlignment="1">
      <alignment horizontal="center"/>
    </xf>
    <xf numFmtId="1" fontId="7" fillId="0" borderId="13" xfId="3" applyNumberFormat="1" applyFont="1" applyBorder="1" applyAlignment="1">
      <alignment horizontal="center"/>
    </xf>
    <xf numFmtId="168" fontId="7" fillId="0" borderId="13" xfId="3" applyNumberFormat="1" applyFont="1" applyBorder="1" applyAlignment="1">
      <alignment horizontal="right"/>
    </xf>
    <xf numFmtId="168" fontId="6" fillId="0" borderId="0" xfId="3" applyNumberFormat="1" applyFont="1"/>
    <xf numFmtId="168" fontId="6" fillId="0" borderId="9" xfId="3" applyNumberFormat="1" applyFont="1" applyBorder="1"/>
    <xf numFmtId="168" fontId="7" fillId="0" borderId="9" xfId="3" applyNumberFormat="1" applyFont="1" applyBorder="1"/>
    <xf numFmtId="168" fontId="7" fillId="0" borderId="0" xfId="3" applyNumberFormat="1" applyFont="1"/>
    <xf numFmtId="0" fontId="6" fillId="0" borderId="8" xfId="3" applyFont="1" applyBorder="1"/>
    <xf numFmtId="0" fontId="6" fillId="0" borderId="9" xfId="3" applyFont="1" applyBorder="1"/>
    <xf numFmtId="0" fontId="6" fillId="0" borderId="10" xfId="3" applyFont="1" applyBorder="1"/>
    <xf numFmtId="14" fontId="0" fillId="0" borderId="1" xfId="0" applyNumberFormat="1" applyBorder="1"/>
    <xf numFmtId="170" fontId="0" fillId="0" borderId="0" xfId="4" applyNumberFormat="1" applyFont="1"/>
    <xf numFmtId="170" fontId="2" fillId="0" borderId="1" xfId="4" applyNumberFormat="1" applyFont="1" applyBorder="1" applyAlignment="1">
      <alignment horizontal="center" vertical="center" wrapText="1"/>
    </xf>
    <xf numFmtId="170" fontId="0" fillId="0" borderId="1" xfId="4" applyNumberFormat="1" applyFont="1" applyBorder="1"/>
    <xf numFmtId="0" fontId="2" fillId="0" borderId="0" xfId="0" applyFont="1"/>
    <xf numFmtId="14" fontId="2" fillId="0" borderId="0" xfId="0" applyNumberFormat="1" applyFont="1"/>
    <xf numFmtId="170" fontId="2" fillId="0" borderId="0" xfId="4" applyNumberFormat="1" applyFont="1"/>
    <xf numFmtId="0" fontId="2" fillId="3"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9" fontId="7" fillId="0" borderId="0" xfId="3" applyNumberFormat="1" applyFont="1" applyAlignment="1">
      <alignment horizontal="right"/>
    </xf>
    <xf numFmtId="167" fontId="2" fillId="4" borderId="1" xfId="2" applyNumberFormat="1" applyFont="1" applyFill="1" applyBorder="1" applyAlignment="1">
      <alignment horizontal="center" vertical="center" wrapText="1"/>
    </xf>
    <xf numFmtId="170" fontId="2" fillId="4" borderId="1" xfId="4" applyNumberFormat="1" applyFont="1" applyFill="1" applyBorder="1" applyAlignment="1">
      <alignment horizontal="center" vertical="center" wrapText="1"/>
    </xf>
    <xf numFmtId="170" fontId="2" fillId="0" borderId="0" xfId="0" applyNumberFormat="1" applyFont="1"/>
    <xf numFmtId="170" fontId="2" fillId="2" borderId="1" xfId="4" applyNumberFormat="1" applyFont="1" applyFill="1" applyBorder="1" applyAlignment="1">
      <alignment horizontal="center" vertical="center" wrapText="1"/>
    </xf>
  </cellXfs>
  <cellStyles count="5">
    <cellStyle name="Millares" xfId="4" builtinId="3"/>
    <cellStyle name="Millares 2" xfId="2"/>
    <cellStyle name="Moneda [0]" xfId="1" builtinId="7"/>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H18" sqref="H18"/>
    </sheetView>
  </sheetViews>
  <sheetFormatPr baseColWidth="10" defaultRowHeight="15" x14ac:dyDescent="0.25"/>
  <cols>
    <col min="1" max="1" width="50.140625" customWidth="1"/>
    <col min="2" max="2" width="12.85546875" customWidth="1"/>
    <col min="3" max="3" width="11" customWidth="1"/>
    <col min="4" max="4" width="10" customWidth="1"/>
    <col min="5" max="5" width="18.85546875" customWidth="1"/>
    <col min="7" max="7" width="17" customWidth="1"/>
  </cols>
  <sheetData>
    <row r="1" spans="1:7" x14ac:dyDescent="0.25">
      <c r="A1" s="1" t="s">
        <v>23</v>
      </c>
      <c r="B1" s="1" t="s">
        <v>24</v>
      </c>
      <c r="C1" s="1" t="s">
        <v>25</v>
      </c>
      <c r="D1" s="1" t="s">
        <v>26</v>
      </c>
      <c r="E1" s="1" t="s">
        <v>27</v>
      </c>
      <c r="F1" s="1" t="s">
        <v>28</v>
      </c>
      <c r="G1" s="1" t="s">
        <v>29</v>
      </c>
    </row>
    <row r="2" spans="1:7" x14ac:dyDescent="0.25">
      <c r="A2" s="2" t="s">
        <v>2</v>
      </c>
      <c r="B2" s="2">
        <v>901451087</v>
      </c>
      <c r="C2" s="2" t="s">
        <v>11</v>
      </c>
      <c r="D2" s="2" t="s">
        <v>12</v>
      </c>
      <c r="E2" s="4">
        <v>45170.291666666664</v>
      </c>
      <c r="F2" s="3">
        <v>3224641</v>
      </c>
      <c r="G2" s="2">
        <v>54</v>
      </c>
    </row>
    <row r="3" spans="1:7" x14ac:dyDescent="0.25">
      <c r="A3" s="2" t="s">
        <v>2</v>
      </c>
      <c r="B3" s="2" t="s">
        <v>30</v>
      </c>
      <c r="C3" s="2" t="s">
        <v>13</v>
      </c>
      <c r="D3" s="2" t="s">
        <v>14</v>
      </c>
      <c r="E3" s="4">
        <v>45170.291666666664</v>
      </c>
      <c r="F3" s="3">
        <v>9407601</v>
      </c>
      <c r="G3" s="2">
        <v>54</v>
      </c>
    </row>
    <row r="4" spans="1:7" x14ac:dyDescent="0.25">
      <c r="A4" s="2" t="s">
        <v>2</v>
      </c>
      <c r="B4" s="2" t="s">
        <v>30</v>
      </c>
      <c r="C4" s="2" t="s">
        <v>15</v>
      </c>
      <c r="D4" s="2" t="s">
        <v>16</v>
      </c>
      <c r="E4" s="4">
        <v>45170.291666666664</v>
      </c>
      <c r="F4" s="3">
        <v>4315423</v>
      </c>
      <c r="G4" s="2">
        <v>54</v>
      </c>
    </row>
    <row r="5" spans="1:7" x14ac:dyDescent="0.25">
      <c r="A5" s="2" t="s">
        <v>2</v>
      </c>
      <c r="B5" s="2" t="s">
        <v>30</v>
      </c>
      <c r="C5" s="2" t="s">
        <v>17</v>
      </c>
      <c r="D5" s="2" t="s">
        <v>18</v>
      </c>
      <c r="E5" s="4">
        <v>45170.291666666664</v>
      </c>
      <c r="F5" s="3">
        <v>4015466</v>
      </c>
      <c r="G5" s="2">
        <v>54</v>
      </c>
    </row>
    <row r="6" spans="1:7" x14ac:dyDescent="0.25">
      <c r="A6" s="2" t="s">
        <v>2</v>
      </c>
      <c r="B6" s="2" t="s">
        <v>30</v>
      </c>
      <c r="C6" s="2" t="s">
        <v>19</v>
      </c>
      <c r="D6" s="2" t="s">
        <v>20</v>
      </c>
      <c r="E6" s="4">
        <v>45170.291666666664</v>
      </c>
      <c r="F6" s="3">
        <v>3462081</v>
      </c>
      <c r="G6" s="2">
        <v>54</v>
      </c>
    </row>
    <row r="7" spans="1:7" x14ac:dyDescent="0.25">
      <c r="A7" s="2" t="s">
        <v>2</v>
      </c>
      <c r="B7" s="2" t="s">
        <v>30</v>
      </c>
      <c r="C7" s="2" t="s">
        <v>21</v>
      </c>
      <c r="D7" s="2" t="s">
        <v>22</v>
      </c>
      <c r="E7" s="4">
        <v>45170.291666666664</v>
      </c>
      <c r="F7" s="3">
        <v>794115</v>
      </c>
      <c r="G7" s="2">
        <v>54</v>
      </c>
    </row>
    <row r="8" spans="1:7" x14ac:dyDescent="0.25">
      <c r="A8" s="2" t="s">
        <v>2</v>
      </c>
      <c r="B8" s="2" t="s">
        <v>30</v>
      </c>
      <c r="C8" s="2" t="s">
        <v>7</v>
      </c>
      <c r="D8" s="2" t="s">
        <v>8</v>
      </c>
      <c r="E8" s="4">
        <v>45184.472819756942</v>
      </c>
      <c r="F8" s="3">
        <v>5350982</v>
      </c>
      <c r="G8" s="2">
        <v>40</v>
      </c>
    </row>
    <row r="9" spans="1:7" x14ac:dyDescent="0.25">
      <c r="A9" s="2" t="s">
        <v>2</v>
      </c>
      <c r="B9" s="2" t="s">
        <v>30</v>
      </c>
      <c r="C9" s="2" t="s">
        <v>9</v>
      </c>
      <c r="D9" s="2" t="s">
        <v>10</v>
      </c>
      <c r="E9" s="4">
        <v>45184.472819756942</v>
      </c>
      <c r="F9" s="3">
        <v>6280071</v>
      </c>
      <c r="G9" s="2">
        <v>40</v>
      </c>
    </row>
    <row r="10" spans="1:7" x14ac:dyDescent="0.25">
      <c r="A10" s="2" t="s">
        <v>2</v>
      </c>
      <c r="B10" s="2" t="s">
        <v>30</v>
      </c>
      <c r="C10" s="2" t="s">
        <v>0</v>
      </c>
      <c r="D10" s="2" t="s">
        <v>1</v>
      </c>
      <c r="E10" s="4">
        <v>45211.291666666664</v>
      </c>
      <c r="F10" s="3">
        <v>4541587</v>
      </c>
      <c r="G10" s="2">
        <v>13</v>
      </c>
    </row>
    <row r="11" spans="1:7" x14ac:dyDescent="0.25">
      <c r="A11" s="2" t="s">
        <v>2</v>
      </c>
      <c r="B11" s="2" t="s">
        <v>30</v>
      </c>
      <c r="C11" s="2" t="s">
        <v>3</v>
      </c>
      <c r="D11" s="2" t="s">
        <v>4</v>
      </c>
      <c r="E11" s="4">
        <v>45211.291666666664</v>
      </c>
      <c r="F11" s="3">
        <v>4943288</v>
      </c>
      <c r="G11" s="2">
        <v>13</v>
      </c>
    </row>
    <row r="12" spans="1:7" x14ac:dyDescent="0.25">
      <c r="A12" s="2" t="s">
        <v>2</v>
      </c>
      <c r="B12" s="2" t="s">
        <v>30</v>
      </c>
      <c r="C12" s="2" t="s">
        <v>5</v>
      </c>
      <c r="D12" s="2" t="s">
        <v>6</v>
      </c>
      <c r="E12" s="4">
        <v>45211.291666666664</v>
      </c>
      <c r="F12" s="3">
        <v>4113851</v>
      </c>
      <c r="G12" s="2">
        <v>13</v>
      </c>
    </row>
    <row r="15" spans="1:7" ht="17.25" x14ac:dyDescent="0.4">
      <c r="A15" s="5" t="s">
        <v>31</v>
      </c>
      <c r="B15" s="6">
        <v>25219327</v>
      </c>
    </row>
  </sheetData>
  <pageMargins left="0.7" right="0.7" top="0.75" bottom="0.75" header="0.3" footer="0.3"/>
  <pageSetup orientation="portrait" r:id="rId1"/>
  <ignoredErrors>
    <ignoredError sqref="C2:C1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showGridLines="0" tabSelected="1" zoomScale="73" zoomScaleNormal="73" workbookViewId="0">
      <selection activeCell="A11" sqref="A11:B11"/>
    </sheetView>
  </sheetViews>
  <sheetFormatPr baseColWidth="10" defaultRowHeight="15" x14ac:dyDescent="0.25"/>
  <cols>
    <col min="1" max="1" width="13.42578125" bestFit="1" customWidth="1"/>
    <col min="2" max="2" width="50.42578125" bestFit="1" customWidth="1"/>
    <col min="3" max="3" width="11.85546875" bestFit="1" customWidth="1"/>
    <col min="4" max="4" width="8.7109375" bestFit="1" customWidth="1"/>
    <col min="6" max="6" width="19.7109375" bestFit="1" customWidth="1"/>
    <col min="7" max="7" width="16.7109375" style="11" bestFit="1" customWidth="1"/>
    <col min="8" max="8" width="17.140625" bestFit="1" customWidth="1"/>
    <col min="9" max="10" width="17.5703125" style="55" bestFit="1" customWidth="1"/>
    <col min="11" max="11" width="79.7109375" bestFit="1" customWidth="1"/>
    <col min="12" max="12" width="28.85546875" bestFit="1" customWidth="1"/>
    <col min="13" max="13" width="17.42578125" style="55" bestFit="1" customWidth="1"/>
    <col min="14" max="14" width="16.42578125" style="55" bestFit="1" customWidth="1"/>
    <col min="15" max="15" width="15" bestFit="1" customWidth="1"/>
    <col min="16" max="16" width="14.5703125" style="55" bestFit="1" customWidth="1"/>
    <col min="17" max="18" width="14.5703125" bestFit="1" customWidth="1"/>
    <col min="19" max="19" width="12.42578125" bestFit="1" customWidth="1"/>
  </cols>
  <sheetData>
    <row r="1" spans="1:19" s="58" customFormat="1" x14ac:dyDescent="0.25">
      <c r="G1" s="59"/>
      <c r="I1" s="60">
        <f>SUBTOTAL(9,I3:I13)</f>
        <v>50449106</v>
      </c>
      <c r="J1" s="60">
        <f>SUBTOTAL(9,J3:J13)</f>
        <v>50449106</v>
      </c>
      <c r="K1" s="66"/>
      <c r="M1" s="60">
        <f>SUBTOTAL(9,M3:M13)</f>
        <v>4015466</v>
      </c>
      <c r="N1" s="60">
        <f>SUBTOTAL(9,N3:N13)</f>
        <v>13171403</v>
      </c>
      <c r="P1" s="60"/>
    </row>
    <row r="2" spans="1:19" ht="30" x14ac:dyDescent="0.25">
      <c r="A2" s="7" t="s">
        <v>32</v>
      </c>
      <c r="B2" s="7" t="s">
        <v>33</v>
      </c>
      <c r="C2" s="7" t="s">
        <v>34</v>
      </c>
      <c r="D2" s="7" t="s">
        <v>35</v>
      </c>
      <c r="E2" s="7" t="s">
        <v>36</v>
      </c>
      <c r="F2" s="61" t="s">
        <v>37</v>
      </c>
      <c r="G2" s="8" t="s">
        <v>38</v>
      </c>
      <c r="H2" s="8" t="s">
        <v>84</v>
      </c>
      <c r="I2" s="56" t="s">
        <v>39</v>
      </c>
      <c r="J2" s="56" t="s">
        <v>40</v>
      </c>
      <c r="K2" s="9" t="s">
        <v>85</v>
      </c>
      <c r="L2" s="62" t="s">
        <v>82</v>
      </c>
      <c r="M2" s="65" t="s">
        <v>95</v>
      </c>
      <c r="N2" s="65" t="s">
        <v>89</v>
      </c>
      <c r="O2" s="64" t="s">
        <v>90</v>
      </c>
      <c r="P2" s="67" t="s">
        <v>41</v>
      </c>
      <c r="Q2" s="10" t="s">
        <v>42</v>
      </c>
      <c r="R2" s="10" t="s">
        <v>43</v>
      </c>
      <c r="S2" s="10" t="s">
        <v>44</v>
      </c>
    </row>
    <row r="3" spans="1:19" x14ac:dyDescent="0.25">
      <c r="A3" s="2">
        <v>901451087</v>
      </c>
      <c r="B3" s="2" t="s">
        <v>2</v>
      </c>
      <c r="C3" s="2" t="s">
        <v>70</v>
      </c>
      <c r="D3" s="2">
        <v>5428</v>
      </c>
      <c r="E3" s="2" t="s">
        <v>12</v>
      </c>
      <c r="F3" s="2" t="s">
        <v>71</v>
      </c>
      <c r="G3" s="54">
        <v>45170.291666666664</v>
      </c>
      <c r="H3" s="54">
        <v>45170</v>
      </c>
      <c r="I3" s="57">
        <v>3224641</v>
      </c>
      <c r="J3" s="57">
        <v>3224641</v>
      </c>
      <c r="K3" s="2" t="s">
        <v>87</v>
      </c>
      <c r="L3" s="2" t="s">
        <v>88</v>
      </c>
      <c r="M3" s="57">
        <v>0</v>
      </c>
      <c r="N3" s="57">
        <v>1025559</v>
      </c>
      <c r="O3" s="2" t="s">
        <v>91</v>
      </c>
      <c r="P3" s="57">
        <v>0</v>
      </c>
      <c r="Q3" s="2"/>
      <c r="R3" s="2"/>
      <c r="S3" s="54">
        <v>45199</v>
      </c>
    </row>
    <row r="4" spans="1:19" x14ac:dyDescent="0.25">
      <c r="A4" s="2">
        <v>901451087</v>
      </c>
      <c r="B4" s="2" t="s">
        <v>2</v>
      </c>
      <c r="C4" s="2" t="s">
        <v>70</v>
      </c>
      <c r="D4" s="2">
        <v>5429</v>
      </c>
      <c r="E4" s="2" t="s">
        <v>14</v>
      </c>
      <c r="F4" s="2" t="s">
        <v>72</v>
      </c>
      <c r="G4" s="54">
        <v>45170.291666666664</v>
      </c>
      <c r="H4" s="54">
        <v>45170</v>
      </c>
      <c r="I4" s="57">
        <v>9407601</v>
      </c>
      <c r="J4" s="57">
        <v>9407601</v>
      </c>
      <c r="K4" s="2" t="s">
        <v>87</v>
      </c>
      <c r="L4" s="2" t="s">
        <v>88</v>
      </c>
      <c r="M4" s="57">
        <v>0</v>
      </c>
      <c r="N4" s="57">
        <v>3079470</v>
      </c>
      <c r="O4" s="2" t="s">
        <v>91</v>
      </c>
      <c r="P4" s="57">
        <v>0</v>
      </c>
      <c r="Q4" s="2"/>
      <c r="R4" s="2"/>
      <c r="S4" s="54">
        <v>45199</v>
      </c>
    </row>
    <row r="5" spans="1:19" x14ac:dyDescent="0.25">
      <c r="A5" s="2">
        <v>901451087</v>
      </c>
      <c r="B5" s="2" t="s">
        <v>2</v>
      </c>
      <c r="C5" s="2" t="s">
        <v>70</v>
      </c>
      <c r="D5" s="2">
        <v>5430</v>
      </c>
      <c r="E5" s="2" t="s">
        <v>16</v>
      </c>
      <c r="F5" s="2" t="s">
        <v>73</v>
      </c>
      <c r="G5" s="54">
        <v>45170.291666666664</v>
      </c>
      <c r="H5" s="54">
        <v>45170</v>
      </c>
      <c r="I5" s="57">
        <v>4315423</v>
      </c>
      <c r="J5" s="57">
        <v>4315423</v>
      </c>
      <c r="K5" s="2" t="s">
        <v>87</v>
      </c>
      <c r="L5" s="2" t="s">
        <v>88</v>
      </c>
      <c r="M5" s="57">
        <v>0</v>
      </c>
      <c r="N5" s="57">
        <v>1282891</v>
      </c>
      <c r="O5" s="2" t="s">
        <v>92</v>
      </c>
      <c r="P5" s="57">
        <v>0</v>
      </c>
      <c r="Q5" s="2"/>
      <c r="R5" s="2"/>
      <c r="S5" s="54">
        <v>45199</v>
      </c>
    </row>
    <row r="6" spans="1:19" x14ac:dyDescent="0.25">
      <c r="A6" s="2">
        <v>901451087</v>
      </c>
      <c r="B6" s="2" t="s">
        <v>2</v>
      </c>
      <c r="C6" s="2" t="s">
        <v>70</v>
      </c>
      <c r="D6" s="2">
        <v>5431</v>
      </c>
      <c r="E6" s="2" t="s">
        <v>18</v>
      </c>
      <c r="F6" s="2" t="s">
        <v>74</v>
      </c>
      <c r="G6" s="54">
        <v>45170.291666666664</v>
      </c>
      <c r="H6" s="54">
        <v>45170</v>
      </c>
      <c r="I6" s="57">
        <v>4015466</v>
      </c>
      <c r="J6" s="57">
        <v>4015466</v>
      </c>
      <c r="K6" s="2" t="s">
        <v>93</v>
      </c>
      <c r="L6" s="2" t="s">
        <v>94</v>
      </c>
      <c r="M6" s="57">
        <v>4015466</v>
      </c>
      <c r="N6" s="57">
        <v>0</v>
      </c>
      <c r="O6" s="2" t="s">
        <v>96</v>
      </c>
      <c r="P6" s="57">
        <v>0</v>
      </c>
      <c r="Q6" s="2"/>
      <c r="R6" s="2"/>
      <c r="S6" s="54">
        <v>45199</v>
      </c>
    </row>
    <row r="7" spans="1:19" x14ac:dyDescent="0.25">
      <c r="A7" s="2">
        <v>901451087</v>
      </c>
      <c r="B7" s="2" t="s">
        <v>2</v>
      </c>
      <c r="C7" s="2" t="s">
        <v>70</v>
      </c>
      <c r="D7" s="2">
        <v>5432</v>
      </c>
      <c r="E7" s="2" t="s">
        <v>20</v>
      </c>
      <c r="F7" s="2" t="s">
        <v>75</v>
      </c>
      <c r="G7" s="54">
        <v>45170.291666666664</v>
      </c>
      <c r="H7" s="54">
        <v>45170</v>
      </c>
      <c r="I7" s="57">
        <v>3462081</v>
      </c>
      <c r="J7" s="57">
        <v>3462081</v>
      </c>
      <c r="K7" s="2" t="s">
        <v>87</v>
      </c>
      <c r="L7" s="2" t="s">
        <v>88</v>
      </c>
      <c r="M7" s="57">
        <v>0</v>
      </c>
      <c r="N7" s="57">
        <v>1457668</v>
      </c>
      <c r="O7" s="2" t="s">
        <v>97</v>
      </c>
      <c r="P7" s="57">
        <v>0</v>
      </c>
      <c r="Q7" s="2"/>
      <c r="R7" s="2"/>
      <c r="S7" s="54">
        <v>45199</v>
      </c>
    </row>
    <row r="8" spans="1:19" x14ac:dyDescent="0.25">
      <c r="A8" s="2">
        <v>901451087</v>
      </c>
      <c r="B8" s="2" t="s">
        <v>2</v>
      </c>
      <c r="C8" s="2" t="s">
        <v>70</v>
      </c>
      <c r="D8" s="2">
        <v>5433</v>
      </c>
      <c r="E8" s="2" t="s">
        <v>22</v>
      </c>
      <c r="F8" s="2" t="s">
        <v>76</v>
      </c>
      <c r="G8" s="54">
        <v>45170.291666666664</v>
      </c>
      <c r="H8" s="54">
        <v>45170</v>
      </c>
      <c r="I8" s="57">
        <v>794115</v>
      </c>
      <c r="J8" s="57">
        <v>794115</v>
      </c>
      <c r="K8" s="2" t="s">
        <v>87</v>
      </c>
      <c r="L8" s="2" t="s">
        <v>88</v>
      </c>
      <c r="M8" s="57">
        <v>0</v>
      </c>
      <c r="N8" s="57">
        <v>116066</v>
      </c>
      <c r="O8" s="2" t="s">
        <v>98</v>
      </c>
      <c r="P8" s="57">
        <v>0</v>
      </c>
      <c r="Q8" s="2"/>
      <c r="R8" s="2"/>
      <c r="S8" s="54">
        <v>45199</v>
      </c>
    </row>
    <row r="9" spans="1:19" x14ac:dyDescent="0.25">
      <c r="A9" s="2">
        <v>901451087</v>
      </c>
      <c r="B9" s="2" t="s">
        <v>2</v>
      </c>
      <c r="C9" s="2" t="s">
        <v>70</v>
      </c>
      <c r="D9" s="2">
        <v>5618</v>
      </c>
      <c r="E9" s="2" t="s">
        <v>8</v>
      </c>
      <c r="F9" s="2" t="s">
        <v>77</v>
      </c>
      <c r="G9" s="54">
        <v>45184.472819756942</v>
      </c>
      <c r="H9" s="54">
        <v>45184</v>
      </c>
      <c r="I9" s="57">
        <v>5350982</v>
      </c>
      <c r="J9" s="57">
        <v>5350982</v>
      </c>
      <c r="K9" s="2" t="s">
        <v>87</v>
      </c>
      <c r="L9" s="2" t="s">
        <v>88</v>
      </c>
      <c r="M9" s="57">
        <v>0</v>
      </c>
      <c r="N9" s="57">
        <v>1448857</v>
      </c>
      <c r="O9" s="2" t="s">
        <v>99</v>
      </c>
      <c r="P9" s="57">
        <v>0</v>
      </c>
      <c r="Q9" s="2"/>
      <c r="R9" s="2"/>
      <c r="S9" s="54">
        <v>45199</v>
      </c>
    </row>
    <row r="10" spans="1:19" x14ac:dyDescent="0.25">
      <c r="A10" s="2">
        <v>901451087</v>
      </c>
      <c r="B10" s="2" t="s">
        <v>2</v>
      </c>
      <c r="C10" s="2" t="s">
        <v>70</v>
      </c>
      <c r="D10" s="2">
        <v>5619</v>
      </c>
      <c r="E10" s="2" t="s">
        <v>10</v>
      </c>
      <c r="F10" s="2" t="s">
        <v>78</v>
      </c>
      <c r="G10" s="54">
        <v>45184.472819756942</v>
      </c>
      <c r="H10" s="54">
        <v>45184</v>
      </c>
      <c r="I10" s="57">
        <v>6280071</v>
      </c>
      <c r="J10" s="57">
        <v>6280071</v>
      </c>
      <c r="K10" s="2" t="s">
        <v>87</v>
      </c>
      <c r="L10" s="2" t="s">
        <v>88</v>
      </c>
      <c r="M10" s="57">
        <v>0</v>
      </c>
      <c r="N10" s="57">
        <v>1675028</v>
      </c>
      <c r="O10" s="2" t="s">
        <v>100</v>
      </c>
      <c r="P10" s="57">
        <v>0</v>
      </c>
      <c r="Q10" s="2"/>
      <c r="R10" s="2"/>
      <c r="S10" s="54">
        <v>45199</v>
      </c>
    </row>
    <row r="11" spans="1:19" x14ac:dyDescent="0.25">
      <c r="A11" s="2">
        <v>901451087</v>
      </c>
      <c r="B11" s="2" t="s">
        <v>2</v>
      </c>
      <c r="C11" s="2" t="s">
        <v>70</v>
      </c>
      <c r="D11" s="2">
        <v>5726</v>
      </c>
      <c r="E11" s="2" t="s">
        <v>1</v>
      </c>
      <c r="F11" s="2" t="s">
        <v>79</v>
      </c>
      <c r="G11" s="54">
        <v>45211.291666666664</v>
      </c>
      <c r="H11" s="54">
        <v>45211.291666666664</v>
      </c>
      <c r="I11" s="57">
        <v>4541587</v>
      </c>
      <c r="J11" s="57">
        <v>4541587</v>
      </c>
      <c r="K11" s="2" t="s">
        <v>87</v>
      </c>
      <c r="L11" s="2" t="s">
        <v>88</v>
      </c>
      <c r="M11" s="57">
        <v>0</v>
      </c>
      <c r="N11" s="57">
        <v>1015723</v>
      </c>
      <c r="O11" s="2" t="s">
        <v>101</v>
      </c>
      <c r="P11" s="57">
        <v>0</v>
      </c>
      <c r="Q11" s="2"/>
      <c r="R11" s="2"/>
      <c r="S11" s="54">
        <v>45199</v>
      </c>
    </row>
    <row r="12" spans="1:19" x14ac:dyDescent="0.25">
      <c r="A12" s="2">
        <v>901451087</v>
      </c>
      <c r="B12" s="2" t="s">
        <v>2</v>
      </c>
      <c r="C12" s="2" t="s">
        <v>70</v>
      </c>
      <c r="D12" s="2">
        <v>5727</v>
      </c>
      <c r="E12" s="2" t="s">
        <v>4</v>
      </c>
      <c r="F12" s="2" t="s">
        <v>80</v>
      </c>
      <c r="G12" s="54">
        <v>45211.291666666664</v>
      </c>
      <c r="H12" s="54">
        <v>45211.291666666664</v>
      </c>
      <c r="I12" s="57">
        <v>4943288</v>
      </c>
      <c r="J12" s="57">
        <v>4943288</v>
      </c>
      <c r="K12" s="2" t="s">
        <v>87</v>
      </c>
      <c r="L12" s="2" t="s">
        <v>88</v>
      </c>
      <c r="M12" s="57">
        <v>0</v>
      </c>
      <c r="N12" s="57">
        <v>1513809</v>
      </c>
      <c r="O12" s="2" t="s">
        <v>102</v>
      </c>
      <c r="P12" s="57">
        <v>0</v>
      </c>
      <c r="Q12" s="2"/>
      <c r="R12" s="2"/>
      <c r="S12" s="54">
        <v>45199</v>
      </c>
    </row>
    <row r="13" spans="1:19" x14ac:dyDescent="0.25">
      <c r="A13" s="2">
        <v>901451087</v>
      </c>
      <c r="B13" s="2" t="s">
        <v>2</v>
      </c>
      <c r="C13" s="2" t="s">
        <v>70</v>
      </c>
      <c r="D13" s="2">
        <v>5729</v>
      </c>
      <c r="E13" s="2" t="s">
        <v>6</v>
      </c>
      <c r="F13" s="2" t="s">
        <v>81</v>
      </c>
      <c r="G13" s="54">
        <v>45211.291666666664</v>
      </c>
      <c r="H13" s="54">
        <v>45211.291666666664</v>
      </c>
      <c r="I13" s="57">
        <v>4113851</v>
      </c>
      <c r="J13" s="57">
        <v>4113851</v>
      </c>
      <c r="K13" s="2" t="s">
        <v>87</v>
      </c>
      <c r="L13" s="2" t="s">
        <v>88</v>
      </c>
      <c r="M13" s="57">
        <v>0</v>
      </c>
      <c r="N13" s="57">
        <v>556332</v>
      </c>
      <c r="O13" s="2" t="s">
        <v>103</v>
      </c>
      <c r="P13" s="57">
        <v>0</v>
      </c>
      <c r="Q13" s="2"/>
      <c r="R13" s="2"/>
      <c r="S13" s="54">
        <v>45199</v>
      </c>
    </row>
  </sheetData>
  <autoFilter ref="A2:S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10" zoomScale="90" zoomScaleNormal="90" zoomScaleSheetLayoutView="100" workbookViewId="0">
      <selection activeCell="L23" sqref="L23"/>
    </sheetView>
  </sheetViews>
  <sheetFormatPr baseColWidth="10" defaultRowHeight="12.75" x14ac:dyDescent="0.2"/>
  <cols>
    <col min="1" max="1" width="1" style="12" customWidth="1"/>
    <col min="2" max="2" width="11.42578125" style="12"/>
    <col min="3" max="3" width="17.5703125" style="12" customWidth="1"/>
    <col min="4" max="4" width="11.5703125" style="12" customWidth="1"/>
    <col min="5" max="8" width="11.42578125" style="12"/>
    <col min="9" max="9" width="22.5703125" style="12" customWidth="1"/>
    <col min="10" max="10" width="14" style="12" customWidth="1"/>
    <col min="11" max="11" width="1.7109375" style="12" customWidth="1"/>
    <col min="12" max="225" width="11.42578125" style="12"/>
    <col min="226" max="226" width="4.42578125" style="12" customWidth="1"/>
    <col min="227" max="227" width="11.42578125" style="12"/>
    <col min="228" max="228" width="17.5703125" style="12" customWidth="1"/>
    <col min="229" max="229" width="11.5703125" style="12" customWidth="1"/>
    <col min="230" max="233" width="11.42578125" style="12"/>
    <col min="234" max="234" width="22.5703125" style="12" customWidth="1"/>
    <col min="235" max="235" width="14" style="12" customWidth="1"/>
    <col min="236" max="236" width="1.7109375" style="12" customWidth="1"/>
    <col min="237" max="481" width="11.42578125" style="12"/>
    <col min="482" max="482" width="4.42578125" style="12" customWidth="1"/>
    <col min="483" max="483" width="11.42578125" style="12"/>
    <col min="484" max="484" width="17.5703125" style="12" customWidth="1"/>
    <col min="485" max="485" width="11.5703125" style="12" customWidth="1"/>
    <col min="486" max="489" width="11.42578125" style="12"/>
    <col min="490" max="490" width="22.5703125" style="12" customWidth="1"/>
    <col min="491" max="491" width="14" style="12" customWidth="1"/>
    <col min="492" max="492" width="1.7109375" style="12" customWidth="1"/>
    <col min="493" max="737" width="11.42578125" style="12"/>
    <col min="738" max="738" width="4.42578125" style="12" customWidth="1"/>
    <col min="739" max="739" width="11.42578125" style="12"/>
    <col min="740" max="740" width="17.5703125" style="12" customWidth="1"/>
    <col min="741" max="741" width="11.5703125" style="12" customWidth="1"/>
    <col min="742" max="745" width="11.42578125" style="12"/>
    <col min="746" max="746" width="22.5703125" style="12" customWidth="1"/>
    <col min="747" max="747" width="14" style="12" customWidth="1"/>
    <col min="748" max="748" width="1.7109375" style="12" customWidth="1"/>
    <col min="749" max="993" width="11.42578125" style="12"/>
    <col min="994" max="994" width="4.42578125" style="12" customWidth="1"/>
    <col min="995" max="995" width="11.42578125" style="12"/>
    <col min="996" max="996" width="17.5703125" style="12" customWidth="1"/>
    <col min="997" max="997" width="11.5703125" style="12" customWidth="1"/>
    <col min="998" max="1001" width="11.42578125" style="12"/>
    <col min="1002" max="1002" width="22.5703125" style="12" customWidth="1"/>
    <col min="1003" max="1003" width="14" style="12" customWidth="1"/>
    <col min="1004" max="1004" width="1.7109375" style="12" customWidth="1"/>
    <col min="1005" max="1249" width="11.42578125" style="12"/>
    <col min="1250" max="1250" width="4.42578125" style="12" customWidth="1"/>
    <col min="1251" max="1251" width="11.42578125" style="12"/>
    <col min="1252" max="1252" width="17.5703125" style="12" customWidth="1"/>
    <col min="1253" max="1253" width="11.5703125" style="12" customWidth="1"/>
    <col min="1254" max="1257" width="11.42578125" style="12"/>
    <col min="1258" max="1258" width="22.5703125" style="12" customWidth="1"/>
    <col min="1259" max="1259" width="14" style="12" customWidth="1"/>
    <col min="1260" max="1260" width="1.7109375" style="12" customWidth="1"/>
    <col min="1261" max="1505" width="11.42578125" style="12"/>
    <col min="1506" max="1506" width="4.42578125" style="12" customWidth="1"/>
    <col min="1507" max="1507" width="11.42578125" style="12"/>
    <col min="1508" max="1508" width="17.5703125" style="12" customWidth="1"/>
    <col min="1509" max="1509" width="11.5703125" style="12" customWidth="1"/>
    <col min="1510" max="1513" width="11.42578125" style="12"/>
    <col min="1514" max="1514" width="22.5703125" style="12" customWidth="1"/>
    <col min="1515" max="1515" width="14" style="12" customWidth="1"/>
    <col min="1516" max="1516" width="1.7109375" style="12" customWidth="1"/>
    <col min="1517" max="1761" width="11.42578125" style="12"/>
    <col min="1762" max="1762" width="4.42578125" style="12" customWidth="1"/>
    <col min="1763" max="1763" width="11.42578125" style="12"/>
    <col min="1764" max="1764" width="17.5703125" style="12" customWidth="1"/>
    <col min="1765" max="1765" width="11.5703125" style="12" customWidth="1"/>
    <col min="1766" max="1769" width="11.42578125" style="12"/>
    <col min="1770" max="1770" width="22.5703125" style="12" customWidth="1"/>
    <col min="1771" max="1771" width="14" style="12" customWidth="1"/>
    <col min="1772" max="1772" width="1.7109375" style="12" customWidth="1"/>
    <col min="1773" max="2017" width="11.42578125" style="12"/>
    <col min="2018" max="2018" width="4.42578125" style="12" customWidth="1"/>
    <col min="2019" max="2019" width="11.42578125" style="12"/>
    <col min="2020" max="2020" width="17.5703125" style="12" customWidth="1"/>
    <col min="2021" max="2021" width="11.5703125" style="12" customWidth="1"/>
    <col min="2022" max="2025" width="11.42578125" style="12"/>
    <col min="2026" max="2026" width="22.5703125" style="12" customWidth="1"/>
    <col min="2027" max="2027" width="14" style="12" customWidth="1"/>
    <col min="2028" max="2028" width="1.7109375" style="12" customWidth="1"/>
    <col min="2029" max="2273" width="11.42578125" style="12"/>
    <col min="2274" max="2274" width="4.42578125" style="12" customWidth="1"/>
    <col min="2275" max="2275" width="11.42578125" style="12"/>
    <col min="2276" max="2276" width="17.5703125" style="12" customWidth="1"/>
    <col min="2277" max="2277" width="11.5703125" style="12" customWidth="1"/>
    <col min="2278" max="2281" width="11.42578125" style="12"/>
    <col min="2282" max="2282" width="22.5703125" style="12" customWidth="1"/>
    <col min="2283" max="2283" width="14" style="12" customWidth="1"/>
    <col min="2284" max="2284" width="1.7109375" style="12" customWidth="1"/>
    <col min="2285" max="2529" width="11.42578125" style="12"/>
    <col min="2530" max="2530" width="4.42578125" style="12" customWidth="1"/>
    <col min="2531" max="2531" width="11.42578125" style="12"/>
    <col min="2532" max="2532" width="17.5703125" style="12" customWidth="1"/>
    <col min="2533" max="2533" width="11.5703125" style="12" customWidth="1"/>
    <col min="2534" max="2537" width="11.42578125" style="12"/>
    <col min="2538" max="2538" width="22.5703125" style="12" customWidth="1"/>
    <col min="2539" max="2539" width="14" style="12" customWidth="1"/>
    <col min="2540" max="2540" width="1.7109375" style="12" customWidth="1"/>
    <col min="2541" max="2785" width="11.42578125" style="12"/>
    <col min="2786" max="2786" width="4.42578125" style="12" customWidth="1"/>
    <col min="2787" max="2787" width="11.42578125" style="12"/>
    <col min="2788" max="2788" width="17.5703125" style="12" customWidth="1"/>
    <col min="2789" max="2789" width="11.5703125" style="12" customWidth="1"/>
    <col min="2790" max="2793" width="11.42578125" style="12"/>
    <col min="2794" max="2794" width="22.5703125" style="12" customWidth="1"/>
    <col min="2795" max="2795" width="14" style="12" customWidth="1"/>
    <col min="2796" max="2796" width="1.7109375" style="12" customWidth="1"/>
    <col min="2797" max="3041" width="11.42578125" style="12"/>
    <col min="3042" max="3042" width="4.42578125" style="12" customWidth="1"/>
    <col min="3043" max="3043" width="11.42578125" style="12"/>
    <col min="3044" max="3044" width="17.5703125" style="12" customWidth="1"/>
    <col min="3045" max="3045" width="11.5703125" style="12" customWidth="1"/>
    <col min="3046" max="3049" width="11.42578125" style="12"/>
    <col min="3050" max="3050" width="22.5703125" style="12" customWidth="1"/>
    <col min="3051" max="3051" width="14" style="12" customWidth="1"/>
    <col min="3052" max="3052" width="1.7109375" style="12" customWidth="1"/>
    <col min="3053" max="3297" width="11.42578125" style="12"/>
    <col min="3298" max="3298" width="4.42578125" style="12" customWidth="1"/>
    <col min="3299" max="3299" width="11.42578125" style="12"/>
    <col min="3300" max="3300" width="17.5703125" style="12" customWidth="1"/>
    <col min="3301" max="3301" width="11.5703125" style="12" customWidth="1"/>
    <col min="3302" max="3305" width="11.42578125" style="12"/>
    <col min="3306" max="3306" width="22.5703125" style="12" customWidth="1"/>
    <col min="3307" max="3307" width="14" style="12" customWidth="1"/>
    <col min="3308" max="3308" width="1.7109375" style="12" customWidth="1"/>
    <col min="3309" max="3553" width="11.42578125" style="12"/>
    <col min="3554" max="3554" width="4.42578125" style="12" customWidth="1"/>
    <col min="3555" max="3555" width="11.42578125" style="12"/>
    <col min="3556" max="3556" width="17.5703125" style="12" customWidth="1"/>
    <col min="3557" max="3557" width="11.5703125" style="12" customWidth="1"/>
    <col min="3558" max="3561" width="11.42578125" style="12"/>
    <col min="3562" max="3562" width="22.5703125" style="12" customWidth="1"/>
    <col min="3563" max="3563" width="14" style="12" customWidth="1"/>
    <col min="3564" max="3564" width="1.7109375" style="12" customWidth="1"/>
    <col min="3565" max="3809" width="11.42578125" style="12"/>
    <col min="3810" max="3810" width="4.42578125" style="12" customWidth="1"/>
    <col min="3811" max="3811" width="11.42578125" style="12"/>
    <col min="3812" max="3812" width="17.5703125" style="12" customWidth="1"/>
    <col min="3813" max="3813" width="11.5703125" style="12" customWidth="1"/>
    <col min="3814" max="3817" width="11.42578125" style="12"/>
    <col min="3818" max="3818" width="22.5703125" style="12" customWidth="1"/>
    <col min="3819" max="3819" width="14" style="12" customWidth="1"/>
    <col min="3820" max="3820" width="1.7109375" style="12" customWidth="1"/>
    <col min="3821" max="4065" width="11.42578125" style="12"/>
    <col min="4066" max="4066" width="4.42578125" style="12" customWidth="1"/>
    <col min="4067" max="4067" width="11.42578125" style="12"/>
    <col min="4068" max="4068" width="17.5703125" style="12" customWidth="1"/>
    <col min="4069" max="4069" width="11.5703125" style="12" customWidth="1"/>
    <col min="4070" max="4073" width="11.42578125" style="12"/>
    <col min="4074" max="4074" width="22.5703125" style="12" customWidth="1"/>
    <col min="4075" max="4075" width="14" style="12" customWidth="1"/>
    <col min="4076" max="4076" width="1.7109375" style="12" customWidth="1"/>
    <col min="4077" max="4321" width="11.42578125" style="12"/>
    <col min="4322" max="4322" width="4.42578125" style="12" customWidth="1"/>
    <col min="4323" max="4323" width="11.42578125" style="12"/>
    <col min="4324" max="4324" width="17.5703125" style="12" customWidth="1"/>
    <col min="4325" max="4325" width="11.5703125" style="12" customWidth="1"/>
    <col min="4326" max="4329" width="11.42578125" style="12"/>
    <col min="4330" max="4330" width="22.5703125" style="12" customWidth="1"/>
    <col min="4331" max="4331" width="14" style="12" customWidth="1"/>
    <col min="4332" max="4332" width="1.7109375" style="12" customWidth="1"/>
    <col min="4333" max="4577" width="11.42578125" style="12"/>
    <col min="4578" max="4578" width="4.42578125" style="12" customWidth="1"/>
    <col min="4579" max="4579" width="11.42578125" style="12"/>
    <col min="4580" max="4580" width="17.5703125" style="12" customWidth="1"/>
    <col min="4581" max="4581" width="11.5703125" style="12" customWidth="1"/>
    <col min="4582" max="4585" width="11.42578125" style="12"/>
    <col min="4586" max="4586" width="22.5703125" style="12" customWidth="1"/>
    <col min="4587" max="4587" width="14" style="12" customWidth="1"/>
    <col min="4588" max="4588" width="1.7109375" style="12" customWidth="1"/>
    <col min="4589" max="4833" width="11.42578125" style="12"/>
    <col min="4834" max="4834" width="4.42578125" style="12" customWidth="1"/>
    <col min="4835" max="4835" width="11.42578125" style="12"/>
    <col min="4836" max="4836" width="17.5703125" style="12" customWidth="1"/>
    <col min="4837" max="4837" width="11.5703125" style="12" customWidth="1"/>
    <col min="4838" max="4841" width="11.42578125" style="12"/>
    <col min="4842" max="4842" width="22.5703125" style="12" customWidth="1"/>
    <col min="4843" max="4843" width="14" style="12" customWidth="1"/>
    <col min="4844" max="4844" width="1.7109375" style="12" customWidth="1"/>
    <col min="4845" max="5089" width="11.42578125" style="12"/>
    <col min="5090" max="5090" width="4.42578125" style="12" customWidth="1"/>
    <col min="5091" max="5091" width="11.42578125" style="12"/>
    <col min="5092" max="5092" width="17.5703125" style="12" customWidth="1"/>
    <col min="5093" max="5093" width="11.5703125" style="12" customWidth="1"/>
    <col min="5094" max="5097" width="11.42578125" style="12"/>
    <col min="5098" max="5098" width="22.5703125" style="12" customWidth="1"/>
    <col min="5099" max="5099" width="14" style="12" customWidth="1"/>
    <col min="5100" max="5100" width="1.7109375" style="12" customWidth="1"/>
    <col min="5101" max="5345" width="11.42578125" style="12"/>
    <col min="5346" max="5346" width="4.42578125" style="12" customWidth="1"/>
    <col min="5347" max="5347" width="11.42578125" style="12"/>
    <col min="5348" max="5348" width="17.5703125" style="12" customWidth="1"/>
    <col min="5349" max="5349" width="11.5703125" style="12" customWidth="1"/>
    <col min="5350" max="5353" width="11.42578125" style="12"/>
    <col min="5354" max="5354" width="22.5703125" style="12" customWidth="1"/>
    <col min="5355" max="5355" width="14" style="12" customWidth="1"/>
    <col min="5356" max="5356" width="1.7109375" style="12" customWidth="1"/>
    <col min="5357" max="5601" width="11.42578125" style="12"/>
    <col min="5602" max="5602" width="4.42578125" style="12" customWidth="1"/>
    <col min="5603" max="5603" width="11.42578125" style="12"/>
    <col min="5604" max="5604" width="17.5703125" style="12" customWidth="1"/>
    <col min="5605" max="5605" width="11.5703125" style="12" customWidth="1"/>
    <col min="5606" max="5609" width="11.42578125" style="12"/>
    <col min="5610" max="5610" width="22.5703125" style="12" customWidth="1"/>
    <col min="5611" max="5611" width="14" style="12" customWidth="1"/>
    <col min="5612" max="5612" width="1.7109375" style="12" customWidth="1"/>
    <col min="5613" max="5857" width="11.42578125" style="12"/>
    <col min="5858" max="5858" width="4.42578125" style="12" customWidth="1"/>
    <col min="5859" max="5859" width="11.42578125" style="12"/>
    <col min="5860" max="5860" width="17.5703125" style="12" customWidth="1"/>
    <col min="5861" max="5861" width="11.5703125" style="12" customWidth="1"/>
    <col min="5862" max="5865" width="11.42578125" style="12"/>
    <col min="5866" max="5866" width="22.5703125" style="12" customWidth="1"/>
    <col min="5867" max="5867" width="14" style="12" customWidth="1"/>
    <col min="5868" max="5868" width="1.7109375" style="12" customWidth="1"/>
    <col min="5869" max="6113" width="11.42578125" style="12"/>
    <col min="6114" max="6114" width="4.42578125" style="12" customWidth="1"/>
    <col min="6115" max="6115" width="11.42578125" style="12"/>
    <col min="6116" max="6116" width="17.5703125" style="12" customWidth="1"/>
    <col min="6117" max="6117" width="11.5703125" style="12" customWidth="1"/>
    <col min="6118" max="6121" width="11.42578125" style="12"/>
    <col min="6122" max="6122" width="22.5703125" style="12" customWidth="1"/>
    <col min="6123" max="6123" width="14" style="12" customWidth="1"/>
    <col min="6124" max="6124" width="1.7109375" style="12" customWidth="1"/>
    <col min="6125" max="6369" width="11.42578125" style="12"/>
    <col min="6370" max="6370" width="4.42578125" style="12" customWidth="1"/>
    <col min="6371" max="6371" width="11.42578125" style="12"/>
    <col min="6372" max="6372" width="17.5703125" style="12" customWidth="1"/>
    <col min="6373" max="6373" width="11.5703125" style="12" customWidth="1"/>
    <col min="6374" max="6377" width="11.42578125" style="12"/>
    <col min="6378" max="6378" width="22.5703125" style="12" customWidth="1"/>
    <col min="6379" max="6379" width="14" style="12" customWidth="1"/>
    <col min="6380" max="6380" width="1.7109375" style="12" customWidth="1"/>
    <col min="6381" max="6625" width="11.42578125" style="12"/>
    <col min="6626" max="6626" width="4.42578125" style="12" customWidth="1"/>
    <col min="6627" max="6627" width="11.42578125" style="12"/>
    <col min="6628" max="6628" width="17.5703125" style="12" customWidth="1"/>
    <col min="6629" max="6629" width="11.5703125" style="12" customWidth="1"/>
    <col min="6630" max="6633" width="11.42578125" style="12"/>
    <col min="6634" max="6634" width="22.5703125" style="12" customWidth="1"/>
    <col min="6635" max="6635" width="14" style="12" customWidth="1"/>
    <col min="6636" max="6636" width="1.7109375" style="12" customWidth="1"/>
    <col min="6637" max="6881" width="11.42578125" style="12"/>
    <col min="6882" max="6882" width="4.42578125" style="12" customWidth="1"/>
    <col min="6883" max="6883" width="11.42578125" style="12"/>
    <col min="6884" max="6884" width="17.5703125" style="12" customWidth="1"/>
    <col min="6885" max="6885" width="11.5703125" style="12" customWidth="1"/>
    <col min="6886" max="6889" width="11.42578125" style="12"/>
    <col min="6890" max="6890" width="22.5703125" style="12" customWidth="1"/>
    <col min="6891" max="6891" width="14" style="12" customWidth="1"/>
    <col min="6892" max="6892" width="1.7109375" style="12" customWidth="1"/>
    <col min="6893" max="7137" width="11.42578125" style="12"/>
    <col min="7138" max="7138" width="4.42578125" style="12" customWidth="1"/>
    <col min="7139" max="7139" width="11.42578125" style="12"/>
    <col min="7140" max="7140" width="17.5703125" style="12" customWidth="1"/>
    <col min="7141" max="7141" width="11.5703125" style="12" customWidth="1"/>
    <col min="7142" max="7145" width="11.42578125" style="12"/>
    <col min="7146" max="7146" width="22.5703125" style="12" customWidth="1"/>
    <col min="7147" max="7147" width="14" style="12" customWidth="1"/>
    <col min="7148" max="7148" width="1.7109375" style="12" customWidth="1"/>
    <col min="7149" max="7393" width="11.42578125" style="12"/>
    <col min="7394" max="7394" width="4.42578125" style="12" customWidth="1"/>
    <col min="7395" max="7395" width="11.42578125" style="12"/>
    <col min="7396" max="7396" width="17.5703125" style="12" customWidth="1"/>
    <col min="7397" max="7397" width="11.5703125" style="12" customWidth="1"/>
    <col min="7398" max="7401" width="11.42578125" style="12"/>
    <col min="7402" max="7402" width="22.5703125" style="12" customWidth="1"/>
    <col min="7403" max="7403" width="14" style="12" customWidth="1"/>
    <col min="7404" max="7404" width="1.7109375" style="12" customWidth="1"/>
    <col min="7405" max="7649" width="11.42578125" style="12"/>
    <col min="7650" max="7650" width="4.42578125" style="12" customWidth="1"/>
    <col min="7651" max="7651" width="11.42578125" style="12"/>
    <col min="7652" max="7652" width="17.5703125" style="12" customWidth="1"/>
    <col min="7653" max="7653" width="11.5703125" style="12" customWidth="1"/>
    <col min="7654" max="7657" width="11.42578125" style="12"/>
    <col min="7658" max="7658" width="22.5703125" style="12" customWidth="1"/>
    <col min="7659" max="7659" width="14" style="12" customWidth="1"/>
    <col min="7660" max="7660" width="1.7109375" style="12" customWidth="1"/>
    <col min="7661" max="7905" width="11.42578125" style="12"/>
    <col min="7906" max="7906" width="4.42578125" style="12" customWidth="1"/>
    <col min="7907" max="7907" width="11.42578125" style="12"/>
    <col min="7908" max="7908" width="17.5703125" style="12" customWidth="1"/>
    <col min="7909" max="7909" width="11.5703125" style="12" customWidth="1"/>
    <col min="7910" max="7913" width="11.42578125" style="12"/>
    <col min="7914" max="7914" width="22.5703125" style="12" customWidth="1"/>
    <col min="7915" max="7915" width="14" style="12" customWidth="1"/>
    <col min="7916" max="7916" width="1.7109375" style="12" customWidth="1"/>
    <col min="7917" max="8161" width="11.42578125" style="12"/>
    <col min="8162" max="8162" width="4.42578125" style="12" customWidth="1"/>
    <col min="8163" max="8163" width="11.42578125" style="12"/>
    <col min="8164" max="8164" width="17.5703125" style="12" customWidth="1"/>
    <col min="8165" max="8165" width="11.5703125" style="12" customWidth="1"/>
    <col min="8166" max="8169" width="11.42578125" style="12"/>
    <col min="8170" max="8170" width="22.5703125" style="12" customWidth="1"/>
    <col min="8171" max="8171" width="14" style="12" customWidth="1"/>
    <col min="8172" max="8172" width="1.7109375" style="12" customWidth="1"/>
    <col min="8173" max="8417" width="11.42578125" style="12"/>
    <col min="8418" max="8418" width="4.42578125" style="12" customWidth="1"/>
    <col min="8419" max="8419" width="11.42578125" style="12"/>
    <col min="8420" max="8420" width="17.5703125" style="12" customWidth="1"/>
    <col min="8421" max="8421" width="11.5703125" style="12" customWidth="1"/>
    <col min="8422" max="8425" width="11.42578125" style="12"/>
    <col min="8426" max="8426" width="22.5703125" style="12" customWidth="1"/>
    <col min="8427" max="8427" width="14" style="12" customWidth="1"/>
    <col min="8428" max="8428" width="1.7109375" style="12" customWidth="1"/>
    <col min="8429" max="8673" width="11.42578125" style="12"/>
    <col min="8674" max="8674" width="4.42578125" style="12" customWidth="1"/>
    <col min="8675" max="8675" width="11.42578125" style="12"/>
    <col min="8676" max="8676" width="17.5703125" style="12" customWidth="1"/>
    <col min="8677" max="8677" width="11.5703125" style="12" customWidth="1"/>
    <col min="8678" max="8681" width="11.42578125" style="12"/>
    <col min="8682" max="8682" width="22.5703125" style="12" customWidth="1"/>
    <col min="8683" max="8683" width="14" style="12" customWidth="1"/>
    <col min="8684" max="8684" width="1.7109375" style="12" customWidth="1"/>
    <col min="8685" max="8929" width="11.42578125" style="12"/>
    <col min="8930" max="8930" width="4.42578125" style="12" customWidth="1"/>
    <col min="8931" max="8931" width="11.42578125" style="12"/>
    <col min="8932" max="8932" width="17.5703125" style="12" customWidth="1"/>
    <col min="8933" max="8933" width="11.5703125" style="12" customWidth="1"/>
    <col min="8934" max="8937" width="11.42578125" style="12"/>
    <col min="8938" max="8938" width="22.5703125" style="12" customWidth="1"/>
    <col min="8939" max="8939" width="14" style="12" customWidth="1"/>
    <col min="8940" max="8940" width="1.7109375" style="12" customWidth="1"/>
    <col min="8941" max="9185" width="11.42578125" style="12"/>
    <col min="9186" max="9186" width="4.42578125" style="12" customWidth="1"/>
    <col min="9187" max="9187" width="11.42578125" style="12"/>
    <col min="9188" max="9188" width="17.5703125" style="12" customWidth="1"/>
    <col min="9189" max="9189" width="11.5703125" style="12" customWidth="1"/>
    <col min="9190" max="9193" width="11.42578125" style="12"/>
    <col min="9194" max="9194" width="22.5703125" style="12" customWidth="1"/>
    <col min="9195" max="9195" width="14" style="12" customWidth="1"/>
    <col min="9196" max="9196" width="1.7109375" style="12" customWidth="1"/>
    <col min="9197" max="9441" width="11.42578125" style="12"/>
    <col min="9442" max="9442" width="4.42578125" style="12" customWidth="1"/>
    <col min="9443" max="9443" width="11.42578125" style="12"/>
    <col min="9444" max="9444" width="17.5703125" style="12" customWidth="1"/>
    <col min="9445" max="9445" width="11.5703125" style="12" customWidth="1"/>
    <col min="9446" max="9449" width="11.42578125" style="12"/>
    <col min="9450" max="9450" width="22.5703125" style="12" customWidth="1"/>
    <col min="9451" max="9451" width="14" style="12" customWidth="1"/>
    <col min="9452" max="9452" width="1.7109375" style="12" customWidth="1"/>
    <col min="9453" max="9697" width="11.42578125" style="12"/>
    <col min="9698" max="9698" width="4.42578125" style="12" customWidth="1"/>
    <col min="9699" max="9699" width="11.42578125" style="12"/>
    <col min="9700" max="9700" width="17.5703125" style="12" customWidth="1"/>
    <col min="9701" max="9701" width="11.5703125" style="12" customWidth="1"/>
    <col min="9702" max="9705" width="11.42578125" style="12"/>
    <col min="9706" max="9706" width="22.5703125" style="12" customWidth="1"/>
    <col min="9707" max="9707" width="14" style="12" customWidth="1"/>
    <col min="9708" max="9708" width="1.7109375" style="12" customWidth="1"/>
    <col min="9709" max="9953" width="11.42578125" style="12"/>
    <col min="9954" max="9954" width="4.42578125" style="12" customWidth="1"/>
    <col min="9955" max="9955" width="11.42578125" style="12"/>
    <col min="9956" max="9956" width="17.5703125" style="12" customWidth="1"/>
    <col min="9957" max="9957" width="11.5703125" style="12" customWidth="1"/>
    <col min="9958" max="9961" width="11.42578125" style="12"/>
    <col min="9962" max="9962" width="22.5703125" style="12" customWidth="1"/>
    <col min="9963" max="9963" width="14" style="12" customWidth="1"/>
    <col min="9964" max="9964" width="1.7109375" style="12" customWidth="1"/>
    <col min="9965" max="10209" width="11.42578125" style="12"/>
    <col min="10210" max="10210" width="4.42578125" style="12" customWidth="1"/>
    <col min="10211" max="10211" width="11.42578125" style="12"/>
    <col min="10212" max="10212" width="17.5703125" style="12" customWidth="1"/>
    <col min="10213" max="10213" width="11.5703125" style="12" customWidth="1"/>
    <col min="10214" max="10217" width="11.42578125" style="12"/>
    <col min="10218" max="10218" width="22.5703125" style="12" customWidth="1"/>
    <col min="10219" max="10219" width="14" style="12" customWidth="1"/>
    <col min="10220" max="10220" width="1.7109375" style="12" customWidth="1"/>
    <col min="10221" max="10465" width="11.42578125" style="12"/>
    <col min="10466" max="10466" width="4.42578125" style="12" customWidth="1"/>
    <col min="10467" max="10467" width="11.42578125" style="12"/>
    <col min="10468" max="10468" width="17.5703125" style="12" customWidth="1"/>
    <col min="10469" max="10469" width="11.5703125" style="12" customWidth="1"/>
    <col min="10470" max="10473" width="11.42578125" style="12"/>
    <col min="10474" max="10474" width="22.5703125" style="12" customWidth="1"/>
    <col min="10475" max="10475" width="14" style="12" customWidth="1"/>
    <col min="10476" max="10476" width="1.7109375" style="12" customWidth="1"/>
    <col min="10477" max="10721" width="11.42578125" style="12"/>
    <col min="10722" max="10722" width="4.42578125" style="12" customWidth="1"/>
    <col min="10723" max="10723" width="11.42578125" style="12"/>
    <col min="10724" max="10724" width="17.5703125" style="12" customWidth="1"/>
    <col min="10725" max="10725" width="11.5703125" style="12" customWidth="1"/>
    <col min="10726" max="10729" width="11.42578125" style="12"/>
    <col min="10730" max="10730" width="22.5703125" style="12" customWidth="1"/>
    <col min="10731" max="10731" width="14" style="12" customWidth="1"/>
    <col min="10732" max="10732" width="1.7109375" style="12" customWidth="1"/>
    <col min="10733" max="10977" width="11.42578125" style="12"/>
    <col min="10978" max="10978" width="4.42578125" style="12" customWidth="1"/>
    <col min="10979" max="10979" width="11.42578125" style="12"/>
    <col min="10980" max="10980" width="17.5703125" style="12" customWidth="1"/>
    <col min="10981" max="10981" width="11.5703125" style="12" customWidth="1"/>
    <col min="10982" max="10985" width="11.42578125" style="12"/>
    <col min="10986" max="10986" width="22.5703125" style="12" customWidth="1"/>
    <col min="10987" max="10987" width="14" style="12" customWidth="1"/>
    <col min="10988" max="10988" width="1.7109375" style="12" customWidth="1"/>
    <col min="10989" max="11233" width="11.42578125" style="12"/>
    <col min="11234" max="11234" width="4.42578125" style="12" customWidth="1"/>
    <col min="11235" max="11235" width="11.42578125" style="12"/>
    <col min="11236" max="11236" width="17.5703125" style="12" customWidth="1"/>
    <col min="11237" max="11237" width="11.5703125" style="12" customWidth="1"/>
    <col min="11238" max="11241" width="11.42578125" style="12"/>
    <col min="11242" max="11242" width="22.5703125" style="12" customWidth="1"/>
    <col min="11243" max="11243" width="14" style="12" customWidth="1"/>
    <col min="11244" max="11244" width="1.7109375" style="12" customWidth="1"/>
    <col min="11245" max="11489" width="11.42578125" style="12"/>
    <col min="11490" max="11490" width="4.42578125" style="12" customWidth="1"/>
    <col min="11491" max="11491" width="11.42578125" style="12"/>
    <col min="11492" max="11492" width="17.5703125" style="12" customWidth="1"/>
    <col min="11493" max="11493" width="11.5703125" style="12" customWidth="1"/>
    <col min="11494" max="11497" width="11.42578125" style="12"/>
    <col min="11498" max="11498" width="22.5703125" style="12" customWidth="1"/>
    <col min="11499" max="11499" width="14" style="12" customWidth="1"/>
    <col min="11500" max="11500" width="1.7109375" style="12" customWidth="1"/>
    <col min="11501" max="11745" width="11.42578125" style="12"/>
    <col min="11746" max="11746" width="4.42578125" style="12" customWidth="1"/>
    <col min="11747" max="11747" width="11.42578125" style="12"/>
    <col min="11748" max="11748" width="17.5703125" style="12" customWidth="1"/>
    <col min="11749" max="11749" width="11.5703125" style="12" customWidth="1"/>
    <col min="11750" max="11753" width="11.42578125" style="12"/>
    <col min="11754" max="11754" width="22.5703125" style="12" customWidth="1"/>
    <col min="11755" max="11755" width="14" style="12" customWidth="1"/>
    <col min="11756" max="11756" width="1.7109375" style="12" customWidth="1"/>
    <col min="11757" max="12001" width="11.42578125" style="12"/>
    <col min="12002" max="12002" width="4.42578125" style="12" customWidth="1"/>
    <col min="12003" max="12003" width="11.42578125" style="12"/>
    <col min="12004" max="12004" width="17.5703125" style="12" customWidth="1"/>
    <col min="12005" max="12005" width="11.5703125" style="12" customWidth="1"/>
    <col min="12006" max="12009" width="11.42578125" style="12"/>
    <col min="12010" max="12010" width="22.5703125" style="12" customWidth="1"/>
    <col min="12011" max="12011" width="14" style="12" customWidth="1"/>
    <col min="12012" max="12012" width="1.7109375" style="12" customWidth="1"/>
    <col min="12013" max="12257" width="11.42578125" style="12"/>
    <col min="12258" max="12258" width="4.42578125" style="12" customWidth="1"/>
    <col min="12259" max="12259" width="11.42578125" style="12"/>
    <col min="12260" max="12260" width="17.5703125" style="12" customWidth="1"/>
    <col min="12261" max="12261" width="11.5703125" style="12" customWidth="1"/>
    <col min="12262" max="12265" width="11.42578125" style="12"/>
    <col min="12266" max="12266" width="22.5703125" style="12" customWidth="1"/>
    <col min="12267" max="12267" width="14" style="12" customWidth="1"/>
    <col min="12268" max="12268" width="1.7109375" style="12" customWidth="1"/>
    <col min="12269" max="12513" width="11.42578125" style="12"/>
    <col min="12514" max="12514" width="4.42578125" style="12" customWidth="1"/>
    <col min="12515" max="12515" width="11.42578125" style="12"/>
    <col min="12516" max="12516" width="17.5703125" style="12" customWidth="1"/>
    <col min="12517" max="12517" width="11.5703125" style="12" customWidth="1"/>
    <col min="12518" max="12521" width="11.42578125" style="12"/>
    <col min="12522" max="12522" width="22.5703125" style="12" customWidth="1"/>
    <col min="12523" max="12523" width="14" style="12" customWidth="1"/>
    <col min="12524" max="12524" width="1.7109375" style="12" customWidth="1"/>
    <col min="12525" max="12769" width="11.42578125" style="12"/>
    <col min="12770" max="12770" width="4.42578125" style="12" customWidth="1"/>
    <col min="12771" max="12771" width="11.42578125" style="12"/>
    <col min="12772" max="12772" width="17.5703125" style="12" customWidth="1"/>
    <col min="12773" max="12773" width="11.5703125" style="12" customWidth="1"/>
    <col min="12774" max="12777" width="11.42578125" style="12"/>
    <col min="12778" max="12778" width="22.5703125" style="12" customWidth="1"/>
    <col min="12779" max="12779" width="14" style="12" customWidth="1"/>
    <col min="12780" max="12780" width="1.7109375" style="12" customWidth="1"/>
    <col min="12781" max="13025" width="11.42578125" style="12"/>
    <col min="13026" max="13026" width="4.42578125" style="12" customWidth="1"/>
    <col min="13027" max="13027" width="11.42578125" style="12"/>
    <col min="13028" max="13028" width="17.5703125" style="12" customWidth="1"/>
    <col min="13029" max="13029" width="11.5703125" style="12" customWidth="1"/>
    <col min="13030" max="13033" width="11.42578125" style="12"/>
    <col min="13034" max="13034" width="22.5703125" style="12" customWidth="1"/>
    <col min="13035" max="13035" width="14" style="12" customWidth="1"/>
    <col min="13036" max="13036" width="1.7109375" style="12" customWidth="1"/>
    <col min="13037" max="13281" width="11.42578125" style="12"/>
    <col min="13282" max="13282" width="4.42578125" style="12" customWidth="1"/>
    <col min="13283" max="13283" width="11.42578125" style="12"/>
    <col min="13284" max="13284" width="17.5703125" style="12" customWidth="1"/>
    <col min="13285" max="13285" width="11.5703125" style="12" customWidth="1"/>
    <col min="13286" max="13289" width="11.42578125" style="12"/>
    <col min="13290" max="13290" width="22.5703125" style="12" customWidth="1"/>
    <col min="13291" max="13291" width="14" style="12" customWidth="1"/>
    <col min="13292" max="13292" width="1.7109375" style="12" customWidth="1"/>
    <col min="13293" max="13537" width="11.42578125" style="12"/>
    <col min="13538" max="13538" width="4.42578125" style="12" customWidth="1"/>
    <col min="13539" max="13539" width="11.42578125" style="12"/>
    <col min="13540" max="13540" width="17.5703125" style="12" customWidth="1"/>
    <col min="13541" max="13541" width="11.5703125" style="12" customWidth="1"/>
    <col min="13542" max="13545" width="11.42578125" style="12"/>
    <col min="13546" max="13546" width="22.5703125" style="12" customWidth="1"/>
    <col min="13547" max="13547" width="14" style="12" customWidth="1"/>
    <col min="13548" max="13548" width="1.7109375" style="12" customWidth="1"/>
    <col min="13549" max="13793" width="11.42578125" style="12"/>
    <col min="13794" max="13794" width="4.42578125" style="12" customWidth="1"/>
    <col min="13795" max="13795" width="11.42578125" style="12"/>
    <col min="13796" max="13796" width="17.5703125" style="12" customWidth="1"/>
    <col min="13797" max="13797" width="11.5703125" style="12" customWidth="1"/>
    <col min="13798" max="13801" width="11.42578125" style="12"/>
    <col min="13802" max="13802" width="22.5703125" style="12" customWidth="1"/>
    <col min="13803" max="13803" width="14" style="12" customWidth="1"/>
    <col min="13804" max="13804" width="1.7109375" style="12" customWidth="1"/>
    <col min="13805" max="14049" width="11.42578125" style="12"/>
    <col min="14050" max="14050" width="4.42578125" style="12" customWidth="1"/>
    <col min="14051" max="14051" width="11.42578125" style="12"/>
    <col min="14052" max="14052" width="17.5703125" style="12" customWidth="1"/>
    <col min="14053" max="14053" width="11.5703125" style="12" customWidth="1"/>
    <col min="14054" max="14057" width="11.42578125" style="12"/>
    <col min="14058" max="14058" width="22.5703125" style="12" customWidth="1"/>
    <col min="14059" max="14059" width="14" style="12" customWidth="1"/>
    <col min="14060" max="14060" width="1.7109375" style="12" customWidth="1"/>
    <col min="14061" max="14305" width="11.42578125" style="12"/>
    <col min="14306" max="14306" width="4.42578125" style="12" customWidth="1"/>
    <col min="14307" max="14307" width="11.42578125" style="12"/>
    <col min="14308" max="14308" width="17.5703125" style="12" customWidth="1"/>
    <col min="14309" max="14309" width="11.5703125" style="12" customWidth="1"/>
    <col min="14310" max="14313" width="11.42578125" style="12"/>
    <col min="14314" max="14314" width="22.5703125" style="12" customWidth="1"/>
    <col min="14315" max="14315" width="14" style="12" customWidth="1"/>
    <col min="14316" max="14316" width="1.7109375" style="12" customWidth="1"/>
    <col min="14317" max="14561" width="11.42578125" style="12"/>
    <col min="14562" max="14562" width="4.42578125" style="12" customWidth="1"/>
    <col min="14563" max="14563" width="11.42578125" style="12"/>
    <col min="14564" max="14564" width="17.5703125" style="12" customWidth="1"/>
    <col min="14565" max="14565" width="11.5703125" style="12" customWidth="1"/>
    <col min="14566" max="14569" width="11.42578125" style="12"/>
    <col min="14570" max="14570" width="22.5703125" style="12" customWidth="1"/>
    <col min="14571" max="14571" width="14" style="12" customWidth="1"/>
    <col min="14572" max="14572" width="1.7109375" style="12" customWidth="1"/>
    <col min="14573" max="14817" width="11.42578125" style="12"/>
    <col min="14818" max="14818" width="4.42578125" style="12" customWidth="1"/>
    <col min="14819" max="14819" width="11.42578125" style="12"/>
    <col min="14820" max="14820" width="17.5703125" style="12" customWidth="1"/>
    <col min="14821" max="14821" width="11.5703125" style="12" customWidth="1"/>
    <col min="14822" max="14825" width="11.42578125" style="12"/>
    <col min="14826" max="14826" width="22.5703125" style="12" customWidth="1"/>
    <col min="14827" max="14827" width="14" style="12" customWidth="1"/>
    <col min="14828" max="14828" width="1.7109375" style="12" customWidth="1"/>
    <col min="14829" max="15073" width="11.42578125" style="12"/>
    <col min="15074" max="15074" width="4.42578125" style="12" customWidth="1"/>
    <col min="15075" max="15075" width="11.42578125" style="12"/>
    <col min="15076" max="15076" width="17.5703125" style="12" customWidth="1"/>
    <col min="15077" max="15077" width="11.5703125" style="12" customWidth="1"/>
    <col min="15078" max="15081" width="11.42578125" style="12"/>
    <col min="15082" max="15082" width="22.5703125" style="12" customWidth="1"/>
    <col min="15083" max="15083" width="14" style="12" customWidth="1"/>
    <col min="15084" max="15084" width="1.7109375" style="12" customWidth="1"/>
    <col min="15085" max="15329" width="11.42578125" style="12"/>
    <col min="15330" max="15330" width="4.42578125" style="12" customWidth="1"/>
    <col min="15331" max="15331" width="11.42578125" style="12"/>
    <col min="15332" max="15332" width="17.5703125" style="12" customWidth="1"/>
    <col min="15333" max="15333" width="11.5703125" style="12" customWidth="1"/>
    <col min="15334" max="15337" width="11.42578125" style="12"/>
    <col min="15338" max="15338" width="22.5703125" style="12" customWidth="1"/>
    <col min="15339" max="15339" width="14" style="12" customWidth="1"/>
    <col min="15340" max="15340" width="1.7109375" style="12" customWidth="1"/>
    <col min="15341" max="15585" width="11.42578125" style="12"/>
    <col min="15586" max="15586" width="4.42578125" style="12" customWidth="1"/>
    <col min="15587" max="15587" width="11.42578125" style="12"/>
    <col min="15588" max="15588" width="17.5703125" style="12" customWidth="1"/>
    <col min="15589" max="15589" width="11.5703125" style="12" customWidth="1"/>
    <col min="15590" max="15593" width="11.42578125" style="12"/>
    <col min="15594" max="15594" width="22.5703125" style="12" customWidth="1"/>
    <col min="15595" max="15595" width="14" style="12" customWidth="1"/>
    <col min="15596" max="15596" width="1.7109375" style="12" customWidth="1"/>
    <col min="15597" max="15841" width="11.42578125" style="12"/>
    <col min="15842" max="15842" width="4.42578125" style="12" customWidth="1"/>
    <col min="15843" max="15843" width="11.42578125" style="12"/>
    <col min="15844" max="15844" width="17.5703125" style="12" customWidth="1"/>
    <col min="15845" max="15845" width="11.5703125" style="12" customWidth="1"/>
    <col min="15846" max="15849" width="11.42578125" style="12"/>
    <col min="15850" max="15850" width="22.5703125" style="12" customWidth="1"/>
    <col min="15851" max="15851" width="14" style="12" customWidth="1"/>
    <col min="15852" max="15852" width="1.7109375" style="12" customWidth="1"/>
    <col min="15853" max="16097" width="11.42578125" style="12"/>
    <col min="16098" max="16098" width="4.42578125" style="12" customWidth="1"/>
    <col min="16099" max="16099" width="11.42578125" style="12"/>
    <col min="16100" max="16100" width="17.5703125" style="12" customWidth="1"/>
    <col min="16101" max="16101" width="11.5703125" style="12" customWidth="1"/>
    <col min="16102" max="16105" width="11.42578125" style="12"/>
    <col min="16106" max="16106" width="22.5703125" style="12" customWidth="1"/>
    <col min="16107" max="16107" width="14" style="12" customWidth="1"/>
    <col min="16108" max="16108" width="1.7109375" style="12" customWidth="1"/>
    <col min="16109" max="16384" width="11.42578125" style="12"/>
  </cols>
  <sheetData>
    <row r="1" spans="2:10" ht="6" customHeight="1" thickBot="1" x14ac:dyDescent="0.25"/>
    <row r="2" spans="2:10" ht="19.5" customHeight="1" x14ac:dyDescent="0.2">
      <c r="B2" s="13"/>
      <c r="C2" s="14"/>
      <c r="D2" s="15" t="s">
        <v>45</v>
      </c>
      <c r="E2" s="16"/>
      <c r="F2" s="16"/>
      <c r="G2" s="16"/>
      <c r="H2" s="16"/>
      <c r="I2" s="17"/>
      <c r="J2" s="18" t="s">
        <v>46</v>
      </c>
    </row>
    <row r="3" spans="2:10" ht="13.5" thickBot="1" x14ac:dyDescent="0.25">
      <c r="B3" s="19"/>
      <c r="C3" s="20"/>
      <c r="D3" s="21"/>
      <c r="E3" s="22"/>
      <c r="F3" s="22"/>
      <c r="G3" s="22"/>
      <c r="H3" s="22"/>
      <c r="I3" s="23"/>
      <c r="J3" s="24"/>
    </row>
    <row r="4" spans="2:10" x14ac:dyDescent="0.2">
      <c r="B4" s="19"/>
      <c r="C4" s="20"/>
      <c r="D4" s="15" t="s">
        <v>47</v>
      </c>
      <c r="E4" s="16"/>
      <c r="F4" s="16"/>
      <c r="G4" s="16"/>
      <c r="H4" s="16"/>
      <c r="I4" s="17"/>
      <c r="J4" s="18" t="s">
        <v>48</v>
      </c>
    </row>
    <row r="5" spans="2:10" x14ac:dyDescent="0.2">
      <c r="B5" s="19"/>
      <c r="C5" s="20"/>
      <c r="D5" s="25"/>
      <c r="E5" s="26"/>
      <c r="F5" s="26"/>
      <c r="G5" s="26"/>
      <c r="H5" s="26"/>
      <c r="I5" s="27"/>
      <c r="J5" s="28"/>
    </row>
    <row r="6" spans="2:10" ht="13.5" thickBot="1" x14ac:dyDescent="0.25">
      <c r="B6" s="29"/>
      <c r="C6" s="30"/>
      <c r="D6" s="21"/>
      <c r="E6" s="22"/>
      <c r="F6" s="22"/>
      <c r="G6" s="22"/>
      <c r="H6" s="22"/>
      <c r="I6" s="23"/>
      <c r="J6" s="24"/>
    </row>
    <row r="7" spans="2:10" x14ac:dyDescent="0.2">
      <c r="B7" s="31"/>
      <c r="J7" s="32"/>
    </row>
    <row r="8" spans="2:10" x14ac:dyDescent="0.2">
      <c r="B8" s="31"/>
      <c r="J8" s="32"/>
    </row>
    <row r="9" spans="2:10" x14ac:dyDescent="0.2">
      <c r="B9" s="31"/>
      <c r="J9" s="32"/>
    </row>
    <row r="10" spans="2:10" x14ac:dyDescent="0.2">
      <c r="B10" s="31"/>
      <c r="C10" s="33" t="s">
        <v>86</v>
      </c>
      <c r="E10" s="34"/>
      <c r="J10" s="32"/>
    </row>
    <row r="11" spans="2:10" x14ac:dyDescent="0.2">
      <c r="B11" s="31"/>
      <c r="J11" s="32"/>
    </row>
    <row r="12" spans="2:10" x14ac:dyDescent="0.2">
      <c r="B12" s="31"/>
      <c r="C12" s="33" t="s">
        <v>68</v>
      </c>
      <c r="J12" s="32"/>
    </row>
    <row r="13" spans="2:10" x14ac:dyDescent="0.2">
      <c r="B13" s="31"/>
      <c r="C13" s="33" t="s">
        <v>69</v>
      </c>
      <c r="J13" s="32"/>
    </row>
    <row r="14" spans="2:10" x14ac:dyDescent="0.2">
      <c r="B14" s="31"/>
      <c r="J14" s="32"/>
    </row>
    <row r="15" spans="2:10" x14ac:dyDescent="0.2">
      <c r="B15" s="31"/>
      <c r="C15" s="12" t="s">
        <v>49</v>
      </c>
      <c r="J15" s="32"/>
    </row>
    <row r="16" spans="2:10" x14ac:dyDescent="0.2">
      <c r="B16" s="31"/>
      <c r="C16" s="35"/>
      <c r="J16" s="32"/>
    </row>
    <row r="17" spans="2:10" x14ac:dyDescent="0.2">
      <c r="B17" s="31"/>
      <c r="C17" s="12" t="s">
        <v>50</v>
      </c>
      <c r="D17" s="34"/>
      <c r="H17" s="36" t="s">
        <v>51</v>
      </c>
      <c r="I17" s="36" t="s">
        <v>52</v>
      </c>
      <c r="J17" s="32"/>
    </row>
    <row r="18" spans="2:10" x14ac:dyDescent="0.2">
      <c r="B18" s="31"/>
      <c r="C18" s="33" t="s">
        <v>53</v>
      </c>
      <c r="D18" s="33"/>
      <c r="E18" s="33"/>
      <c r="F18" s="33"/>
      <c r="H18" s="37">
        <v>11</v>
      </c>
      <c r="I18" s="63">
        <v>50449106</v>
      </c>
      <c r="J18" s="32"/>
    </row>
    <row r="19" spans="2:10" x14ac:dyDescent="0.2">
      <c r="B19" s="31"/>
      <c r="C19" s="12" t="s">
        <v>54</v>
      </c>
      <c r="H19" s="38">
        <v>0</v>
      </c>
      <c r="I19" s="39">
        <v>0</v>
      </c>
      <c r="J19" s="32"/>
    </row>
    <row r="20" spans="2:10" x14ac:dyDescent="0.2">
      <c r="B20" s="31"/>
      <c r="C20" s="12" t="s">
        <v>55</v>
      </c>
      <c r="H20" s="38">
        <v>1</v>
      </c>
      <c r="I20" s="39">
        <v>4015466</v>
      </c>
      <c r="J20" s="32" t="s">
        <v>104</v>
      </c>
    </row>
    <row r="21" spans="2:10" x14ac:dyDescent="0.2">
      <c r="B21" s="31"/>
      <c r="C21" s="12" t="s">
        <v>56</v>
      </c>
      <c r="H21" s="38">
        <v>0</v>
      </c>
      <c r="I21" s="40">
        <v>0</v>
      </c>
      <c r="J21" s="32"/>
    </row>
    <row r="22" spans="2:10" x14ac:dyDescent="0.2">
      <c r="B22" s="31"/>
      <c r="C22" s="12" t="s">
        <v>57</v>
      </c>
      <c r="H22" s="38">
        <v>0</v>
      </c>
      <c r="I22" s="39">
        <v>0</v>
      </c>
      <c r="J22" s="32"/>
    </row>
    <row r="23" spans="2:10" ht="13.5" thickBot="1" x14ac:dyDescent="0.25">
      <c r="B23" s="31"/>
      <c r="C23" s="12" t="s">
        <v>58</v>
      </c>
      <c r="H23" s="41">
        <v>10</v>
      </c>
      <c r="I23" s="42">
        <v>13171403</v>
      </c>
      <c r="J23" s="32"/>
    </row>
    <row r="24" spans="2:10" x14ac:dyDescent="0.2">
      <c r="B24" s="31"/>
      <c r="C24" s="33" t="s">
        <v>59</v>
      </c>
      <c r="D24" s="33"/>
      <c r="E24" s="33"/>
      <c r="F24" s="33"/>
      <c r="H24" s="37">
        <f>H19+H20+H21+H22+H23</f>
        <v>11</v>
      </c>
      <c r="I24" s="43">
        <f>I19+I20+I21+I22+I23</f>
        <v>17186869</v>
      </c>
      <c r="J24" s="32"/>
    </row>
    <row r="25" spans="2:10" x14ac:dyDescent="0.2">
      <c r="B25" s="31"/>
      <c r="C25" s="12" t="s">
        <v>60</v>
      </c>
      <c r="H25" s="38">
        <v>0</v>
      </c>
      <c r="I25" s="39">
        <v>33262237</v>
      </c>
      <c r="J25" s="32"/>
    </row>
    <row r="26" spans="2:10" ht="13.5" thickBot="1" x14ac:dyDescent="0.25">
      <c r="B26" s="31"/>
      <c r="C26" s="12" t="s">
        <v>61</v>
      </c>
      <c r="H26" s="41">
        <v>0</v>
      </c>
      <c r="I26" s="42">
        <v>0</v>
      </c>
      <c r="J26" s="32"/>
    </row>
    <row r="27" spans="2:10" x14ac:dyDescent="0.2">
      <c r="B27" s="31"/>
      <c r="C27" s="33" t="s">
        <v>62</v>
      </c>
      <c r="D27" s="33"/>
      <c r="E27" s="33"/>
      <c r="F27" s="33"/>
      <c r="H27" s="37">
        <f>H25+H26</f>
        <v>0</v>
      </c>
      <c r="I27" s="43">
        <f>I25+I26</f>
        <v>33262237</v>
      </c>
      <c r="J27" s="32"/>
    </row>
    <row r="28" spans="2:10" ht="13.5" thickBot="1" x14ac:dyDescent="0.25">
      <c r="B28" s="31"/>
      <c r="C28" s="12" t="s">
        <v>63</v>
      </c>
      <c r="D28" s="33"/>
      <c r="E28" s="33"/>
      <c r="F28" s="33"/>
      <c r="H28" s="41">
        <v>0</v>
      </c>
      <c r="I28" s="42">
        <v>0</v>
      </c>
      <c r="J28" s="32"/>
    </row>
    <row r="29" spans="2:10" x14ac:dyDescent="0.2">
      <c r="B29" s="31"/>
      <c r="C29" s="33" t="s">
        <v>64</v>
      </c>
      <c r="D29" s="33"/>
      <c r="E29" s="33"/>
      <c r="F29" s="33"/>
      <c r="H29" s="38">
        <f>H28</f>
        <v>0</v>
      </c>
      <c r="I29" s="39">
        <f>I28</f>
        <v>0</v>
      </c>
      <c r="J29" s="32"/>
    </row>
    <row r="30" spans="2:10" x14ac:dyDescent="0.2">
      <c r="B30" s="31"/>
      <c r="C30" s="33"/>
      <c r="D30" s="33"/>
      <c r="E30" s="33"/>
      <c r="F30" s="33"/>
      <c r="H30" s="44"/>
      <c r="I30" s="43"/>
      <c r="J30" s="32"/>
    </row>
    <row r="31" spans="2:10" ht="13.5" thickBot="1" x14ac:dyDescent="0.25">
      <c r="B31" s="31"/>
      <c r="C31" s="33" t="s">
        <v>65</v>
      </c>
      <c r="D31" s="33"/>
      <c r="H31" s="45">
        <f>H24+H27+H29</f>
        <v>11</v>
      </c>
      <c r="I31" s="46">
        <f>I24+I27+I29</f>
        <v>50449106</v>
      </c>
      <c r="J31" s="32"/>
    </row>
    <row r="32" spans="2:10" ht="13.5" thickTop="1" x14ac:dyDescent="0.2">
      <c r="B32" s="31"/>
      <c r="C32" s="33"/>
      <c r="D32" s="33"/>
      <c r="H32" s="47"/>
      <c r="I32" s="39"/>
      <c r="J32" s="32"/>
    </row>
    <row r="33" spans="2:10" x14ac:dyDescent="0.2">
      <c r="B33" s="31"/>
      <c r="G33" s="47"/>
      <c r="H33" s="47"/>
      <c r="I33" s="47"/>
      <c r="J33" s="32"/>
    </row>
    <row r="34" spans="2:10" x14ac:dyDescent="0.2">
      <c r="B34" s="31"/>
      <c r="G34" s="47"/>
      <c r="H34" s="47"/>
      <c r="I34" s="47"/>
      <c r="J34" s="32"/>
    </row>
    <row r="35" spans="2:10" x14ac:dyDescent="0.2">
      <c r="B35" s="31"/>
      <c r="G35" s="47"/>
      <c r="H35" s="47"/>
      <c r="I35" s="47"/>
      <c r="J35" s="32"/>
    </row>
    <row r="36" spans="2:10" ht="13.5" thickBot="1" x14ac:dyDescent="0.25">
      <c r="B36" s="31"/>
      <c r="C36" s="48"/>
      <c r="D36" s="48"/>
      <c r="G36" s="49" t="s">
        <v>66</v>
      </c>
      <c r="H36" s="48"/>
      <c r="I36" s="47"/>
      <c r="J36" s="32"/>
    </row>
    <row r="37" spans="2:10" ht="4.5" customHeight="1" x14ac:dyDescent="0.2">
      <c r="B37" s="31"/>
      <c r="C37" s="47"/>
      <c r="D37" s="47"/>
      <c r="G37" s="47"/>
      <c r="H37" s="47"/>
      <c r="I37" s="47"/>
      <c r="J37" s="32"/>
    </row>
    <row r="38" spans="2:10" x14ac:dyDescent="0.2">
      <c r="B38" s="31"/>
      <c r="C38" s="33" t="s">
        <v>83</v>
      </c>
      <c r="G38" s="50" t="s">
        <v>67</v>
      </c>
      <c r="H38" s="47"/>
      <c r="I38" s="47"/>
      <c r="J38" s="32"/>
    </row>
    <row r="39" spans="2:10" x14ac:dyDescent="0.2">
      <c r="B39" s="31"/>
      <c r="G39" s="47"/>
      <c r="H39" s="47"/>
      <c r="I39" s="47"/>
      <c r="J39" s="32"/>
    </row>
    <row r="40" spans="2:10" ht="18.75" customHeight="1" thickBot="1" x14ac:dyDescent="0.25">
      <c r="B40" s="51"/>
      <c r="C40" s="52"/>
      <c r="D40" s="52"/>
      <c r="E40" s="52"/>
      <c r="F40" s="52"/>
      <c r="G40" s="48"/>
      <c r="H40" s="48"/>
      <c r="I40" s="48"/>
      <c r="J40" s="53"/>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InKulpado666</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Juan Camilo Paez Ramirez</cp:lastModifiedBy>
  <cp:lastPrinted>2023-11-08T13:23:52Z</cp:lastPrinted>
  <dcterms:created xsi:type="dcterms:W3CDTF">2023-10-25T12:45:40Z</dcterms:created>
  <dcterms:modified xsi:type="dcterms:W3CDTF">2023-11-15T13:51:15Z</dcterms:modified>
</cp:coreProperties>
</file>