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1. NOVIEMBRE\NIT 891380070_HOSP DEL ROSARIO (GINEBRA) ACTUALIZAR\"/>
    </mc:Choice>
  </mc:AlternateContent>
  <bookViews>
    <workbookView xWindow="-105" yWindow="-105" windowWidth="23250" windowHeight="12600" activeTab="2"/>
  </bookViews>
  <sheets>
    <sheet name="INFO IPS" sheetId="1" r:id="rId1"/>
    <sheet name="TD" sheetId="5" r:id="rId2"/>
    <sheet name="TD2" sheetId="7" r:id="rId3"/>
    <sheet name="ESTADO DE CADA FACTURA" sheetId="2" r:id="rId4"/>
    <sheet name="FOR-CSA-004" sheetId="4" r:id="rId5"/>
    <sheet name="FOR-CSA-018" sheetId="3" r:id="rId6"/>
    <sheet name="FOR-CSA-018 (2)" sheetId="8" r:id="rId7"/>
  </sheets>
  <externalReferences>
    <externalReference r:id="rId8"/>
  </externalReferences>
  <definedNames>
    <definedName name="_xlnm._FilterDatabase" localSheetId="3" hidden="1">'ESTADO DE CADA FACTURA'!$A$2:$Z$125</definedName>
    <definedName name="_xlnm._FilterDatabase" localSheetId="0" hidden="1">'INFO IPS'!$B$8:$U$132</definedName>
  </definedNames>
  <calcPr calcId="152511" iterateDelta="1E-4"/>
  <pivotCaches>
    <pivotCache cacheId="26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9" i="8" l="1"/>
  <c r="H29" i="8"/>
  <c r="I27" i="8"/>
  <c r="H27" i="8"/>
  <c r="I24" i="8"/>
  <c r="H24" i="8"/>
  <c r="H31" i="8" l="1"/>
  <c r="I31" i="8"/>
  <c r="I22" i="4"/>
  <c r="H22" i="4"/>
  <c r="WUG6" i="4"/>
  <c r="I29" i="3"/>
  <c r="H29" i="3"/>
  <c r="I27" i="3"/>
  <c r="H27" i="3"/>
  <c r="I24" i="3"/>
  <c r="I31" i="3" s="1"/>
  <c r="H24" i="3"/>
  <c r="H31" i="3" s="1"/>
  <c r="W1" i="2" l="1"/>
  <c r="P1" i="2"/>
  <c r="V1" i="2"/>
  <c r="U1" i="2"/>
  <c r="T1" i="2"/>
  <c r="S1" i="2"/>
  <c r="R1" i="2"/>
  <c r="O1" i="2"/>
  <c r="N53" i="2"/>
  <c r="N54" i="2"/>
  <c r="N55" i="2"/>
  <c r="N56" i="2"/>
  <c r="N57" i="2"/>
  <c r="N61" i="2"/>
  <c r="N62" i="2"/>
  <c r="N63" i="2"/>
  <c r="N64" i="2"/>
  <c r="N65" i="2"/>
  <c r="N66" i="2"/>
  <c r="N67" i="2"/>
  <c r="N68" i="2"/>
  <c r="N71" i="2"/>
  <c r="N72" i="2"/>
  <c r="N73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" i="2" l="1"/>
  <c r="H1" i="2"/>
  <c r="F132" i="1" l="1"/>
</calcChain>
</file>

<file path=xl/sharedStrings.xml><?xml version="1.0" encoding="utf-8"?>
<sst xmlns="http://schemas.openxmlformats.org/spreadsheetml/2006/main" count="1301" uniqueCount="364">
  <si>
    <t>FECHA_BASE</t>
  </si>
  <si>
    <t>Plan Obligatorio de Salud (POS)- por EPS con facturacion Radicada</t>
  </si>
  <si>
    <t>Plan subsidiado de salud (POSS)-por EPS - con facturacion radicada</t>
  </si>
  <si>
    <t>FV</t>
  </si>
  <si>
    <t>FEHR</t>
  </si>
  <si>
    <t>PREFIJO</t>
  </si>
  <si>
    <t xml:space="preserve">FRA </t>
  </si>
  <si>
    <t xml:space="preserve">VALOR </t>
  </si>
  <si>
    <t>DESCRIPCIÓN</t>
  </si>
  <si>
    <t xml:space="preserve">NIT IPS </t>
  </si>
  <si>
    <t xml:space="preserve">ESE HOSPITAL DEL ROSARIO </t>
  </si>
  <si>
    <t>CARTERA COMFENALCO CON CORTE 31 AGOSTO 2023</t>
  </si>
  <si>
    <t>TOTAL</t>
  </si>
  <si>
    <t>Octubre 3 de 2023</t>
  </si>
  <si>
    <t>HOSPITAL DEL ROSARIO (GINEBRA)</t>
  </si>
  <si>
    <t>NIT</t>
  </si>
  <si>
    <t>NOMBRE IPS</t>
  </si>
  <si>
    <t>FACTURA</t>
  </si>
  <si>
    <t>No FACTURA</t>
  </si>
  <si>
    <t>FV1410458</t>
  </si>
  <si>
    <t>FV1410686</t>
  </si>
  <si>
    <t>FV1411314</t>
  </si>
  <si>
    <t>FV1411316</t>
  </si>
  <si>
    <t>FV1412541</t>
  </si>
  <si>
    <t>FV1413826</t>
  </si>
  <si>
    <t>FV1413827</t>
  </si>
  <si>
    <t>FV1414152</t>
  </si>
  <si>
    <t>FV1414248</t>
  </si>
  <si>
    <t>FV1414249</t>
  </si>
  <si>
    <t>FV1414250</t>
  </si>
  <si>
    <t>FV1414251</t>
  </si>
  <si>
    <t>FV1415009</t>
  </si>
  <si>
    <t>FV1415121</t>
  </si>
  <si>
    <t>FV1415123</t>
  </si>
  <si>
    <t>FV1415124</t>
  </si>
  <si>
    <t>FV1415264</t>
  </si>
  <si>
    <t>FV1415403</t>
  </si>
  <si>
    <t>FV1415421</t>
  </si>
  <si>
    <t>FV1415428</t>
  </si>
  <si>
    <t>FV1459738</t>
  </si>
  <si>
    <t>FV1466567</t>
  </si>
  <si>
    <t>FV1468014</t>
  </si>
  <si>
    <t>FV1470676</t>
  </si>
  <si>
    <t>FV1470773</t>
  </si>
  <si>
    <t>FV1473196</t>
  </si>
  <si>
    <t>FV1473838</t>
  </si>
  <si>
    <t>FV1474071</t>
  </si>
  <si>
    <t>FV1475987</t>
  </si>
  <si>
    <t>FV1479946</t>
  </si>
  <si>
    <t>FV1482070</t>
  </si>
  <si>
    <t>FV1482240</t>
  </si>
  <si>
    <t>FV1485414</t>
  </si>
  <si>
    <t>FV1487226</t>
  </si>
  <si>
    <t>FV1413666</t>
  </si>
  <si>
    <t>FV1425181</t>
  </si>
  <si>
    <t>FV1431893</t>
  </si>
  <si>
    <t>FV1626113</t>
  </si>
  <si>
    <t>FV1665219</t>
  </si>
  <si>
    <t>FV1773030</t>
  </si>
  <si>
    <t>FV1923378</t>
  </si>
  <si>
    <t>FV1941410</t>
  </si>
  <si>
    <t>FV1949576</t>
  </si>
  <si>
    <t>FEHR2228</t>
  </si>
  <si>
    <t>FEHR3369</t>
  </si>
  <si>
    <t>FEHR5062</t>
  </si>
  <si>
    <t>FEHR561</t>
  </si>
  <si>
    <t>FEHR777</t>
  </si>
  <si>
    <t>FEHR10099</t>
  </si>
  <si>
    <t>FEHR34092</t>
  </si>
  <si>
    <t>FEHR36099</t>
  </si>
  <si>
    <t>FEHR36493</t>
  </si>
  <si>
    <t>FEHR38750</t>
  </si>
  <si>
    <t>FEHR42408</t>
  </si>
  <si>
    <t>FEHR42699</t>
  </si>
  <si>
    <t>FEHR43289</t>
  </si>
  <si>
    <t>FEHR45305</t>
  </si>
  <si>
    <t>FEHR45620</t>
  </si>
  <si>
    <t>FEHR51891</t>
  </si>
  <si>
    <t>FEHR52605</t>
  </si>
  <si>
    <t>FEHR53271</t>
  </si>
  <si>
    <t>FEHR54317</t>
  </si>
  <si>
    <t>FEHR54573</t>
  </si>
  <si>
    <t>FEHR57001</t>
  </si>
  <si>
    <t>FEHR58880</t>
  </si>
  <si>
    <t>FEHR70063</t>
  </si>
  <si>
    <t>FEHR37442</t>
  </si>
  <si>
    <t>FEHR38666</t>
  </si>
  <si>
    <t>FEHR43207</t>
  </si>
  <si>
    <t>FEHR46087</t>
  </si>
  <si>
    <t>FEHR70788</t>
  </si>
  <si>
    <t>FEHR77755</t>
  </si>
  <si>
    <t>FEHR78994</t>
  </si>
  <si>
    <t>FEHR79738</t>
  </si>
  <si>
    <t>FEHR79948</t>
  </si>
  <si>
    <t>FEHR81895</t>
  </si>
  <si>
    <t>FEHR82877</t>
  </si>
  <si>
    <t>FEHR101215</t>
  </si>
  <si>
    <t>FEHR104234</t>
  </si>
  <si>
    <t>FEHR105713</t>
  </si>
  <si>
    <t>FEHR108025</t>
  </si>
  <si>
    <t>FEHR110085</t>
  </si>
  <si>
    <t>FEHR110086</t>
  </si>
  <si>
    <t>FEHR115375</t>
  </si>
  <si>
    <t>FEHR111009</t>
  </si>
  <si>
    <t>FEHR113607</t>
  </si>
  <si>
    <t>FEHR128766</t>
  </si>
  <si>
    <t>FEHR130361</t>
  </si>
  <si>
    <t>FEHR131110</t>
  </si>
  <si>
    <t>FEHR131161</t>
  </si>
  <si>
    <t>FEHR132717</t>
  </si>
  <si>
    <t>FEHR133547</t>
  </si>
  <si>
    <t>FEHR134406</t>
  </si>
  <si>
    <t>FEHR134920</t>
  </si>
  <si>
    <t>FEHR135222</t>
  </si>
  <si>
    <t>FEHR136457</t>
  </si>
  <si>
    <t>FEHR136622</t>
  </si>
  <si>
    <t>FEHR138460</t>
  </si>
  <si>
    <t>FEHR139492</t>
  </si>
  <si>
    <t>FEHR140623</t>
  </si>
  <si>
    <t>FEHR140863</t>
  </si>
  <si>
    <t>FEHR144830</t>
  </si>
  <si>
    <t>FEHR145607</t>
  </si>
  <si>
    <t>FEHR148650</t>
  </si>
  <si>
    <t>FEHR149565</t>
  </si>
  <si>
    <t>FEHR149632</t>
  </si>
  <si>
    <t>FEHR123426</t>
  </si>
  <si>
    <t>FEHR126080</t>
  </si>
  <si>
    <t>FEHR129871</t>
  </si>
  <si>
    <t>FEHR152125</t>
  </si>
  <si>
    <t>FEHR154106</t>
  </si>
  <si>
    <t>FEHR155186</t>
  </si>
  <si>
    <t>FEHR155355</t>
  </si>
  <si>
    <t>FEHR155724</t>
  </si>
  <si>
    <t>FEHR158113</t>
  </si>
  <si>
    <t>FEHR158848</t>
  </si>
  <si>
    <t>FEHR159373</t>
  </si>
  <si>
    <t>FEHR159613</t>
  </si>
  <si>
    <t>FEHR128329</t>
  </si>
  <si>
    <t>FEHR150667</t>
  </si>
  <si>
    <t>FEHR150852</t>
  </si>
  <si>
    <t>FEHR151673</t>
  </si>
  <si>
    <t>FEHR151733</t>
  </si>
  <si>
    <t>LLAVE</t>
  </si>
  <si>
    <t>891380070_FV_1410458</t>
  </si>
  <si>
    <t>891380070_FV_1410686</t>
  </si>
  <si>
    <t>891380070_FV_1411314</t>
  </si>
  <si>
    <t>891380070_FV_1411316</t>
  </si>
  <si>
    <t>891380070_FV_1412541</t>
  </si>
  <si>
    <t>891380070_FV_1413826</t>
  </si>
  <si>
    <t>891380070_FV_1413827</t>
  </si>
  <si>
    <t>891380070_FV_1414152</t>
  </si>
  <si>
    <t>891380070_FV_1414248</t>
  </si>
  <si>
    <t>891380070_FV_1414249</t>
  </si>
  <si>
    <t>891380070_FV_1414250</t>
  </si>
  <si>
    <t>891380070_FV_1414251</t>
  </si>
  <si>
    <t>891380070_FV_1415009</t>
  </si>
  <si>
    <t>891380070_FV_1415121</t>
  </si>
  <si>
    <t>891380070_FV_1415123</t>
  </si>
  <si>
    <t>891380070_FV_1415124</t>
  </si>
  <si>
    <t>891380070_FV_1415264</t>
  </si>
  <si>
    <t>891380070_FV_1415403</t>
  </si>
  <si>
    <t>891380070_FV_1415421</t>
  </si>
  <si>
    <t>891380070_FV_1415428</t>
  </si>
  <si>
    <t>891380070_FV_1459738</t>
  </si>
  <si>
    <t>891380070_FV_1466567</t>
  </si>
  <si>
    <t>891380070_FV_1468014</t>
  </si>
  <si>
    <t>891380070_FV_1470676</t>
  </si>
  <si>
    <t>891380070_FV_1470773</t>
  </si>
  <si>
    <t>891380070_FV_1473196</t>
  </si>
  <si>
    <t>891380070_FV_1473838</t>
  </si>
  <si>
    <t>891380070_FV_1474071</t>
  </si>
  <si>
    <t>891380070_FV_1475987</t>
  </si>
  <si>
    <t>891380070_FV_1479946</t>
  </si>
  <si>
    <t>891380070_FV_1482070</t>
  </si>
  <si>
    <t>891380070_FV_1482240</t>
  </si>
  <si>
    <t>891380070_FV_1485414</t>
  </si>
  <si>
    <t>891380070_FV_1487226</t>
  </si>
  <si>
    <t>891380070_FV_1413666</t>
  </si>
  <si>
    <t>891380070_FV_1425181</t>
  </si>
  <si>
    <t>891380070_FV_1431893</t>
  </si>
  <si>
    <t>891380070_FV_1626113</t>
  </si>
  <si>
    <t>891380070_FV_1665219</t>
  </si>
  <si>
    <t>891380070_FV_1773030</t>
  </si>
  <si>
    <t>891380070_FV_1923378</t>
  </si>
  <si>
    <t>891380070_FV_1941410</t>
  </si>
  <si>
    <t>891380070_FV_1949576</t>
  </si>
  <si>
    <t>891380070_FEHR_2228</t>
  </si>
  <si>
    <t>891380070_FEHR_3369</t>
  </si>
  <si>
    <t>891380070_FEHR_5062</t>
  </si>
  <si>
    <t>891380070_FEHR_561</t>
  </si>
  <si>
    <t>891380070_FEHR_777</t>
  </si>
  <si>
    <t>891380070_FEHR_10099</t>
  </si>
  <si>
    <t>891380070_FEHR_34092</t>
  </si>
  <si>
    <t>891380070_FEHR_36099</t>
  </si>
  <si>
    <t>891380070_FEHR_36493</t>
  </si>
  <si>
    <t>891380070_FEHR_38750</t>
  </si>
  <si>
    <t>891380070_FEHR_42408</t>
  </si>
  <si>
    <t>891380070_FEHR_42699</t>
  </si>
  <si>
    <t>891380070_FEHR_43289</t>
  </si>
  <si>
    <t>891380070_FEHR_45305</t>
  </si>
  <si>
    <t>891380070_FEHR_45620</t>
  </si>
  <si>
    <t>891380070_FEHR_51891</t>
  </si>
  <si>
    <t>891380070_FEHR_52605</t>
  </si>
  <si>
    <t>891380070_FEHR_53271</t>
  </si>
  <si>
    <t>891380070_FEHR_54317</t>
  </si>
  <si>
    <t>891380070_FEHR_54573</t>
  </si>
  <si>
    <t>891380070_FEHR_57001</t>
  </si>
  <si>
    <t>891380070_FEHR_58880</t>
  </si>
  <si>
    <t>891380070_FEHR_70063</t>
  </si>
  <si>
    <t>891380070_FEHR_37442</t>
  </si>
  <si>
    <t>891380070_FEHR_38666</t>
  </si>
  <si>
    <t>891380070_FEHR_43207</t>
  </si>
  <si>
    <t>891380070_FEHR_46087</t>
  </si>
  <si>
    <t>891380070_FEHR_70788</t>
  </si>
  <si>
    <t>891380070_FEHR_77755</t>
  </si>
  <si>
    <t>891380070_FEHR_78994</t>
  </si>
  <si>
    <t>891380070_FEHR_79738</t>
  </si>
  <si>
    <t>891380070_FEHR_79948</t>
  </si>
  <si>
    <t>891380070_FEHR_81895</t>
  </si>
  <si>
    <t>891380070_FEHR_82877</t>
  </si>
  <si>
    <t>891380070_FEHR_101215</t>
  </si>
  <si>
    <t>891380070_FEHR_104234</t>
  </si>
  <si>
    <t>891380070_FEHR_105713</t>
  </si>
  <si>
    <t>891380070_FEHR_108025</t>
  </si>
  <si>
    <t>891380070_FEHR_110085</t>
  </si>
  <si>
    <t>891380070_FEHR_110086</t>
  </si>
  <si>
    <t>891380070_FEHR_115375</t>
  </si>
  <si>
    <t>891380070_FEHR_111009</t>
  </si>
  <si>
    <t>891380070_FEHR_113607</t>
  </si>
  <si>
    <t>891380070_FEHR_128766</t>
  </si>
  <si>
    <t>891380070_FEHR_130361</t>
  </si>
  <si>
    <t>891380070_FEHR_131110</t>
  </si>
  <si>
    <t>891380070_FEHR_131161</t>
  </si>
  <si>
    <t>891380070_FEHR_132717</t>
  </si>
  <si>
    <t>891380070_FEHR_133547</t>
  </si>
  <si>
    <t>891380070_FEHR_134406</t>
  </si>
  <si>
    <t>891380070_FEHR_134920</t>
  </si>
  <si>
    <t>891380070_FEHR_135222</t>
  </si>
  <si>
    <t>891380070_FEHR_136457</t>
  </si>
  <si>
    <t>891380070_FEHR_136622</t>
  </si>
  <si>
    <t>891380070_FEHR_138460</t>
  </si>
  <si>
    <t>891380070_FEHR_139492</t>
  </si>
  <si>
    <t>891380070_FEHR_140623</t>
  </si>
  <si>
    <t>891380070_FEHR_140863</t>
  </si>
  <si>
    <t>891380070_FEHR_144830</t>
  </si>
  <si>
    <t>891380070_FEHR_145607</t>
  </si>
  <si>
    <t>891380070_FEHR_148650</t>
  </si>
  <si>
    <t>891380070_FEHR_149565</t>
  </si>
  <si>
    <t>891380070_FEHR_149632</t>
  </si>
  <si>
    <t>891380070_FEHR_123426</t>
  </si>
  <si>
    <t>891380070_FEHR_126080</t>
  </si>
  <si>
    <t>891380070_FEHR_129871</t>
  </si>
  <si>
    <t>891380070_FEHR_152125</t>
  </si>
  <si>
    <t>891380070_FEHR_154106</t>
  </si>
  <si>
    <t>891380070_FEHR_155186</t>
  </si>
  <si>
    <t>891380070_FEHR_155355</t>
  </si>
  <si>
    <t>891380070_FEHR_155724</t>
  </si>
  <si>
    <t>891380070_FEHR_158113</t>
  </si>
  <si>
    <t>891380070_FEHR_158848</t>
  </si>
  <si>
    <t>891380070_FEHR_159373</t>
  </si>
  <si>
    <t>891380070_FEHR_159613</t>
  </si>
  <si>
    <t>891380070_FEHR_128329</t>
  </si>
  <si>
    <t>891380070_FEHR_150667</t>
  </si>
  <si>
    <t>891380070_FEHR_150852</t>
  </si>
  <si>
    <t>891380070_FEHR_151673</t>
  </si>
  <si>
    <t>891380070_FEHR_151733</t>
  </si>
  <si>
    <t>TipoContrato</t>
  </si>
  <si>
    <t>ESTADO EPS 04 DE OCTUBRE DE 2023</t>
  </si>
  <si>
    <t>EstadoFacturaBoxalud</t>
  </si>
  <si>
    <t>Finalizada</t>
  </si>
  <si>
    <t>Para auditoria de pertinencia</t>
  </si>
  <si>
    <t>Devuelta</t>
  </si>
  <si>
    <t>Para cargar RIPS o soportes</t>
  </si>
  <si>
    <t>Demanda</t>
  </si>
  <si>
    <t>ValorTotalBruto</t>
  </si>
  <si>
    <t>ValorDevolucion</t>
  </si>
  <si>
    <t>ValorCasusado</t>
  </si>
  <si>
    <t>ValorRadicado</t>
  </si>
  <si>
    <t>ValorDeducible</t>
  </si>
  <si>
    <t>ValorAprobado</t>
  </si>
  <si>
    <t>ValorGlosaAceptada</t>
  </si>
  <si>
    <t>ValorGlosaPendiente</t>
  </si>
  <si>
    <t>ValorPagar</t>
  </si>
  <si>
    <t>ObservacionGlosaDevolucion</t>
  </si>
  <si>
    <t>Se realiza glosa por valor de $21.006 mayor valor cobrado enla facturacion segun circular 049 del 2020 PCR 908856, debe facturarse por valor de $216.994 Kevin Yalanda.</t>
  </si>
  <si>
    <t>SE REALIZA DEVOLUCION DE FACTURA, NO CUENTA CON SOPORTE DE LLA TOMA Y RESULTADO, NO SE EVIDENCIA EN SISMUESTRA CON LA FE CHA DE FACTURA. KEVIN YALANDA</t>
  </si>
  <si>
    <t>Se realiza glosa por valor de $21.006 segun circular 049 del2020 PCR debe facturarse por valor de $216.994 mayor valor cobrado, favor validar para continuar con el tra mite de pago. Kevin Yalanda.</t>
  </si>
  <si>
    <t>Se hace dev de fact con soportes completos y originales,ya que no se evidencia registro del usuario en el PAIWEB. Favor verificar para tramite de pago. NC</t>
  </si>
  <si>
    <t>PAIWED.SE DEVUELVE LA FACTURA POR QUE LA APLICACION DE LA VAVACUNA INFLUENZA NINOS PAI CON FECHA 6/08/2021 NO SE ENCUENTRA REGISTRADA EN LA PAIWED ANGELA CAMPAZ</t>
  </si>
  <si>
    <t>Se glosa valor 18.568, tarifa convenida para SARS COV280.832 y lo facturan por 99.400.  nc</t>
  </si>
  <si>
    <t>AUTO. SE DEVUELVE LA FACT. QUE LA AUTO.220518516858251YA FUE PAGADA EN LA FACTURA FEHR-77305  ANGELA CAMPAZ</t>
  </si>
  <si>
    <t>Se hace dev de fact con soportes completos y originales,ya que no se evidencia registro del usuario en el PAI WEB. Favor verificar para tramite de pago. NC</t>
  </si>
  <si>
    <t>DEVOLUCION DE FACTURA CON SOPORTES COMPLETOS: NO SE EVIDENCIA AUTORIZACION NI TRAZABILIDAD OPORTUNA DE LA MISMA. VALIDAR  INFIRMACION CON LA CAP ADJUNTANDO SOPORTES DE LA CUENTA AL CORREO capautorizaciones@epscomfenalcovalle.com.co. KEVIN Y.</t>
  </si>
  <si>
    <t>DEVOLUCION DE FACTURA CON SOPORTES COMPLETOS: Se realiza auditoria a la factura la cual no observa reporte a la CAP. Tel: 018000185462 (servicio 24 horas)3168341823 (servicio 24 horas)Para solicitud de autorización de servicios de urgenci as y procedimientos:autorizacionescap@epscomfenalcovalle.com  .co - Para autorizaciones de egresos hospitalarios: capautorizaciones@epscomfenalcovalle.com.co Una vez solicitada autorización presentar nuevamente la cuen ta. kevin yalanda</t>
  </si>
  <si>
    <t>PAIWEB: Se hace dev de fact con soportes completos yoriginales, NO se evidencia registro del usuario en el PAIWEB. Favor verificar para tramite de pago. NANCY</t>
  </si>
  <si>
    <t>PAIWEB: Se hace dev de fact con soportes completos yoriginales, no se encuentran datos registrados del usuario en el PAIWEB. favor verificar para tramite de pago. NANCY</t>
  </si>
  <si>
    <t>PAIWEB. SE DEVUELVE LA FACTURA POR QUE EL SERVICIO NO SE ENCUENTRA REGISTRADO EN LA PAIWEB  19976172-04	COVID FECHA 20230221 ANGELA CAMPAZ</t>
  </si>
  <si>
    <t>PAIWEB. SE DEVUELVE LA FACTURA POR QUE EL SERVICIO NO SE ENCUENTRA REGISTRADO EN LA PAIWEB  019977336-01	COVID FECHA 20230216 ANGELA CAMPAZ</t>
  </si>
  <si>
    <t>FACTURA DEVUELTA</t>
  </si>
  <si>
    <t>FACTURA EN PROGRAMACION DE PAGO</t>
  </si>
  <si>
    <t>FACTURA EN PROCESO INTERNO</t>
  </si>
  <si>
    <t>FACTURA NO RADICADA</t>
  </si>
  <si>
    <t>FACTURA ACEPTADA POR IPS</t>
  </si>
  <si>
    <t>FACTURA COVID-19 - GLOSA CERRADA POR EXTEMPORANEIDAD</t>
  </si>
  <si>
    <t>FACTURA CANCELADA</t>
  </si>
  <si>
    <t>VALOR CANCELADO SAP</t>
  </si>
  <si>
    <t>DOC COMPENSACION SAP</t>
  </si>
  <si>
    <t>FECHA COMPENSACION SAP</t>
  </si>
  <si>
    <t>22.11.2021</t>
  </si>
  <si>
    <t>FOR-CSA-018</t>
  </si>
  <si>
    <t>HOJA 1 DE 2</t>
  </si>
  <si>
    <t>RESUMEN DE CARTERA REVISADA POR LA EPS</t>
  </si>
  <si>
    <t>VERSION 1</t>
  </si>
  <si>
    <t>Señores : ESE HOSPITAL DEL ROSARIO</t>
  </si>
  <si>
    <t>NIT: 891380070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</si>
  <si>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</si>
  <si>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</si>
  <si>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</si>
  <si>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</si>
  <si>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</si>
  <si>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</si>
  <si>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</si>
  <si>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CERRADA POR EXTEMPORANEIDAD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</si>
  <si>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</si>
  <si>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</si>
  <si>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</si>
  <si>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</si>
  <si>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</si>
  <si>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</si>
  <si>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</si>
  <si>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Diana Marcela Dominguez</t>
  </si>
  <si>
    <t>Cartera - ESE HOSPITAL DEL ROSARIO</t>
  </si>
  <si>
    <t>Cartera - Cuentas Salud EPS Comfenalco Valle.</t>
  </si>
  <si>
    <t>FOR-CSA-004</t>
  </si>
  <si>
    <t>HOJA 1 DE 1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</si>
  <si>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</si>
  <si>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</si>
  <si>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</si>
  <si>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</si>
  <si>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</si>
  <si>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TOTAL CARTERA REVISADA CIRCULAR 030</t>
  </si>
  <si>
    <t>Cartera - EPS Comfenalco Valle Delagente</t>
  </si>
  <si>
    <t>Natalia Granados</t>
  </si>
  <si>
    <t>Total general</t>
  </si>
  <si>
    <t>SANTIAGO DE CALI , OCTUBRE 04  DE 2023</t>
  </si>
  <si>
    <t>A continuacion me permito remitir nuestra respuesta al estado de cartera presentado en la fecha: 04/10/2023</t>
  </si>
  <si>
    <t>Con Corte al dia :30/09/2023</t>
  </si>
  <si>
    <t xml:space="preserve"> TIPIFICACION</t>
  </si>
  <si>
    <t xml:space="preserve"> CANT FACT</t>
  </si>
  <si>
    <t xml:space="preserve"> SALDO VALOR IPS</t>
  </si>
  <si>
    <t>FACTURA PENDIENTE RADICAR ANTE ADRES</t>
  </si>
  <si>
    <t>VALIDACION COVIDRECOBROS</t>
  </si>
  <si>
    <t>Corte al dia: 30/09/2023</t>
  </si>
  <si>
    <t>ips validara con el area financiera</t>
  </si>
  <si>
    <t>pendiente respuesta ips persona encargada en vacaciones</t>
  </si>
  <si>
    <t>refacturacion vigencia 2019-2020-2021-2022/escalar caso a gerencia</t>
  </si>
  <si>
    <t>ok</t>
  </si>
  <si>
    <t>presentar respuesta glosa</t>
  </si>
  <si>
    <t>paz ysalvo queda condicionado según direccionamiento para refacturas vigencias antiguas</t>
  </si>
  <si>
    <t>ESTADO EPS 23 DE NOVIEMBRE DE 2023</t>
  </si>
  <si>
    <t>15.11.2023</t>
  </si>
  <si>
    <t>CANT FAC</t>
  </si>
  <si>
    <t>SUMA SALDO IPS</t>
  </si>
  <si>
    <t>SANTIAGO DE CALI , NOVIEMBRE 23 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</si>
</sst>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-* #,##0_-;\-* #,##0_-;_-* &quot;-&quot;??_-;_-@_-"/>
    <numFmt numFmtId="166" formatCode="&quot;$&quot;\ #,##0"/>
    <numFmt numFmtId="167" formatCode="&quot;$&quot;\ #,##0;[Red]&quot;$&quot;\ #,##0"/>
    <numFmt numFmtId="168" formatCode="[$-240A]d&quot; de &quot;mmmm&quot; de &quot;yyyy;@"/>
    <numFmt numFmtId="169" formatCode="[$$-240A]\ #,##0;\-[$$-240A]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/>
  </cellStyleXfs>
  <cellXfs count="90">
    <xf numFmtId="0" fontId="0" fillId="0" borderId="0" xfId="0"/>
    <xf numFmtId="1" fontId="0" fillId="0" borderId="0" xfId="0" applyNumberFormat="1"/>
    <xf numFmtId="14" fontId="0" fillId="0" borderId="0" xfId="0" applyNumberFormat="1"/>
    <xf numFmtId="1" fontId="0" fillId="0" borderId="0" xfId="1" applyNumberFormat="1" applyFont="1"/>
    <xf numFmtId="0" fontId="3" fillId="0" borderId="0" xfId="0" applyFont="1"/>
    <xf numFmtId="0" fontId="4" fillId="0" borderId="0" xfId="0" applyFont="1"/>
    <xf numFmtId="17" fontId="0" fillId="0" borderId="0" xfId="0" applyNumberFormat="1"/>
    <xf numFmtId="0" fontId="2" fillId="2" borderId="0" xfId="0" applyFont="1" applyFill="1"/>
    <xf numFmtId="1" fontId="2" fillId="2" borderId="0" xfId="0" applyNumberFormat="1" applyFont="1" applyFill="1"/>
    <xf numFmtId="1" fontId="2" fillId="3" borderId="0" xfId="0" applyNumberFormat="1" applyFont="1" applyFill="1"/>
    <xf numFmtId="1" fontId="2" fillId="3" borderId="0" xfId="0" applyNumberFormat="1" applyFont="1" applyFill="1" applyAlignment="1">
      <alignment horizontal="center"/>
    </xf>
    <xf numFmtId="2" fontId="2" fillId="3" borderId="0" xfId="0" applyNumberFormat="1" applyFont="1" applyFill="1" applyAlignment="1">
      <alignment horizontal="center"/>
    </xf>
    <xf numFmtId="0" fontId="2" fillId="3" borderId="0" xfId="0" applyFont="1" applyFill="1"/>
    <xf numFmtId="0" fontId="0" fillId="0" borderId="1" xfId="0" applyBorder="1"/>
    <xf numFmtId="41" fontId="0" fillId="0" borderId="0" xfId="3" applyFont="1"/>
    <xf numFmtId="0" fontId="2" fillId="0" borderId="1" xfId="0" applyFont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Border="1"/>
    <xf numFmtId="14" fontId="0" fillId="0" borderId="1" xfId="0" applyNumberFormat="1" applyBorder="1"/>
    <xf numFmtId="41" fontId="0" fillId="0" borderId="1" xfId="3" applyFont="1" applyBorder="1"/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1" fontId="0" fillId="0" borderId="1" xfId="3" applyNumberFormat="1" applyFont="1" applyBorder="1"/>
    <xf numFmtId="165" fontId="2" fillId="7" borderId="1" xfId="2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165" fontId="0" fillId="0" borderId="1" xfId="2" applyNumberFormat="1" applyFont="1" applyBorder="1"/>
    <xf numFmtId="0" fontId="6" fillId="0" borderId="0" xfId="4" applyFont="1"/>
    <xf numFmtId="0" fontId="6" fillId="0" borderId="3" xfId="4" applyFont="1" applyBorder="1" applyAlignment="1">
      <alignment horizontal="centerContinuous"/>
    </xf>
    <xf numFmtId="0" fontId="6" fillId="0" borderId="4" xfId="4" applyFont="1" applyBorder="1" applyAlignment="1">
      <alignment horizontal="centerContinuous"/>
    </xf>
    <xf numFmtId="0" fontId="7" fillId="0" borderId="3" xfId="4" applyFont="1" applyBorder="1" applyAlignment="1">
      <alignment horizontal="centerContinuous" vertical="center"/>
    </xf>
    <xf numFmtId="0" fontId="7" fillId="0" borderId="5" xfId="4" applyFont="1" applyBorder="1" applyAlignment="1">
      <alignment horizontal="centerContinuous" vertical="center"/>
    </xf>
    <xf numFmtId="0" fontId="7" fillId="0" borderId="4" xfId="4" applyFont="1" applyBorder="1" applyAlignment="1">
      <alignment horizontal="centerContinuous" vertical="center"/>
    </xf>
    <xf numFmtId="0" fontId="7" fillId="0" borderId="6" xfId="4" applyFont="1" applyBorder="1" applyAlignment="1">
      <alignment horizontal="centerContinuous" vertical="center"/>
    </xf>
    <xf numFmtId="0" fontId="6" fillId="0" borderId="7" xfId="4" applyFont="1" applyBorder="1" applyAlignment="1">
      <alignment horizontal="centerContinuous"/>
    </xf>
    <xf numFmtId="0" fontId="6" fillId="0" borderId="8" xfId="4" applyFont="1" applyBorder="1" applyAlignment="1">
      <alignment horizontal="centerContinuous"/>
    </xf>
    <xf numFmtId="0" fontId="7" fillId="0" borderId="9" xfId="4" applyFont="1" applyBorder="1" applyAlignment="1">
      <alignment horizontal="centerContinuous" vertical="center"/>
    </xf>
    <xf numFmtId="0" fontId="7" fillId="0" borderId="10" xfId="4" applyFont="1" applyBorder="1" applyAlignment="1">
      <alignment horizontal="centerContinuous" vertical="center"/>
    </xf>
    <xf numFmtId="0" fontId="7" fillId="0" borderId="11" xfId="4" applyFont="1" applyBorder="1" applyAlignment="1">
      <alignment horizontal="centerContinuous" vertical="center"/>
    </xf>
    <xf numFmtId="0" fontId="7" fillId="0" borderId="12" xfId="4" applyFont="1" applyBorder="1" applyAlignment="1">
      <alignment horizontal="centerContinuous" vertical="center"/>
    </xf>
    <xf numFmtId="0" fontId="7" fillId="0" borderId="7" xfId="4" applyFont="1" applyBorder="1" applyAlignment="1">
      <alignment horizontal="centerContinuous" vertical="center"/>
    </xf>
    <xf numFmtId="0" fontId="7" fillId="0" borderId="0" xfId="4" applyFont="1" applyAlignment="1">
      <alignment horizontal="centerContinuous" vertical="center"/>
    </xf>
    <xf numFmtId="0" fontId="7" fillId="0" borderId="8" xfId="4" applyFont="1" applyBorder="1" applyAlignment="1">
      <alignment horizontal="centerContinuous" vertical="center"/>
    </xf>
    <xf numFmtId="0" fontId="7" fillId="0" borderId="13" xfId="4" applyFont="1" applyBorder="1" applyAlignment="1">
      <alignment horizontal="centerContinuous" vertical="center"/>
    </xf>
    <xf numFmtId="0" fontId="6" fillId="0" borderId="9" xfId="4" applyFont="1" applyBorder="1" applyAlignment="1">
      <alignment horizontal="centerContinuous"/>
    </xf>
    <xf numFmtId="0" fontId="6" fillId="0" borderId="11" xfId="4" applyFont="1" applyBorder="1" applyAlignment="1">
      <alignment horizontal="centerContinuous"/>
    </xf>
    <xf numFmtId="0" fontId="6" fillId="0" borderId="7" xfId="4" applyFont="1" applyBorder="1"/>
    <xf numFmtId="0" fontId="6" fillId="0" borderId="8" xfId="4" applyFont="1" applyBorder="1"/>
    <xf numFmtId="0" fontId="7" fillId="0" borderId="0" xfId="4" applyFont="1"/>
    <xf numFmtId="14" fontId="6" fillId="0" borderId="0" xfId="4" applyNumberFormat="1" applyFont="1"/>
    <xf numFmtId="14" fontId="6" fillId="0" borderId="0" xfId="4" applyNumberFormat="1" applyFont="1" applyAlignment="1">
      <alignment horizontal="left"/>
    </xf>
    <xf numFmtId="0" fontId="7" fillId="0" borderId="0" xfId="4" applyFont="1" applyAlignment="1">
      <alignment horizontal="center"/>
    </xf>
    <xf numFmtId="1" fontId="7" fillId="0" borderId="0" xfId="4" applyNumberFormat="1" applyFont="1" applyAlignment="1">
      <alignment horizontal="center"/>
    </xf>
    <xf numFmtId="166" fontId="7" fillId="0" borderId="0" xfId="4" applyNumberFormat="1" applyFont="1" applyAlignment="1">
      <alignment horizontal="right"/>
    </xf>
    <xf numFmtId="1" fontId="6" fillId="0" borderId="0" xfId="4" applyNumberFormat="1" applyFont="1" applyAlignment="1">
      <alignment horizontal="center"/>
    </xf>
    <xf numFmtId="167" fontId="6" fillId="0" borderId="0" xfId="4" applyNumberFormat="1" applyFont="1" applyAlignment="1">
      <alignment horizontal="right"/>
    </xf>
    <xf numFmtId="166" fontId="6" fillId="0" borderId="0" xfId="4" applyNumberFormat="1" applyFont="1" applyAlignment="1">
      <alignment horizontal="right"/>
    </xf>
    <xf numFmtId="1" fontId="6" fillId="0" borderId="10" xfId="4" applyNumberFormat="1" applyFont="1" applyBorder="1" applyAlignment="1">
      <alignment horizontal="center"/>
    </xf>
    <xf numFmtId="167" fontId="6" fillId="0" borderId="10" xfId="4" applyNumberFormat="1" applyFont="1" applyBorder="1" applyAlignment="1">
      <alignment horizontal="right"/>
    </xf>
    <xf numFmtId="167" fontId="7" fillId="0" borderId="0" xfId="4" applyNumberFormat="1" applyFont="1" applyAlignment="1">
      <alignment horizontal="right"/>
    </xf>
    <xf numFmtId="0" fontId="6" fillId="0" borderId="0" xfId="4" applyFont="1" applyAlignment="1">
      <alignment horizontal="center"/>
    </xf>
    <xf numFmtId="1" fontId="7" fillId="0" borderId="14" xfId="4" applyNumberFormat="1" applyFont="1" applyBorder="1" applyAlignment="1">
      <alignment horizontal="center"/>
    </xf>
    <xf numFmtId="167" fontId="7" fillId="0" borderId="14" xfId="4" applyNumberFormat="1" applyFont="1" applyBorder="1" applyAlignment="1">
      <alignment horizontal="right"/>
    </xf>
    <xf numFmtId="167" fontId="6" fillId="0" borderId="0" xfId="4" applyNumberFormat="1" applyFont="1"/>
    <xf numFmtId="167" fontId="7" fillId="0" borderId="10" xfId="4" applyNumberFormat="1" applyFont="1" applyBorder="1"/>
    <xf numFmtId="167" fontId="6" fillId="0" borderId="10" xfId="4" applyNumberFormat="1" applyFont="1" applyBorder="1"/>
    <xf numFmtId="167" fontId="7" fillId="0" borderId="0" xfId="4" applyNumberFormat="1" applyFont="1"/>
    <xf numFmtId="0" fontId="6" fillId="0" borderId="9" xfId="4" applyFont="1" applyBorder="1"/>
    <xf numFmtId="0" fontId="6" fillId="0" borderId="10" xfId="4" applyFont="1" applyBorder="1"/>
    <xf numFmtId="0" fontId="6" fillId="0" borderId="11" xfId="4" applyFont="1" applyBorder="1"/>
    <xf numFmtId="168" fontId="6" fillId="0" borderId="0" xfId="4" applyNumberFormat="1" applyFont="1"/>
    <xf numFmtId="0" fontId="6" fillId="4" borderId="0" xfId="4" applyFont="1" applyFill="1"/>
    <xf numFmtId="165" fontId="6" fillId="0" borderId="0" xfId="2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6" fillId="0" borderId="0" xfId="2" applyNumberFormat="1" applyFont="1" applyAlignment="1">
      <alignment horizontal="right"/>
    </xf>
    <xf numFmtId="165" fontId="6" fillId="0" borderId="2" xfId="2" applyNumberFormat="1" applyFont="1" applyBorder="1" applyAlignment="1">
      <alignment horizontal="center"/>
    </xf>
    <xf numFmtId="169" fontId="6" fillId="0" borderId="2" xfId="2" applyNumberFormat="1" applyFont="1" applyBorder="1" applyAlignment="1">
      <alignment horizontal="right"/>
    </xf>
    <xf numFmtId="165" fontId="6" fillId="0" borderId="14" xfId="2" applyNumberFormat="1" applyFont="1" applyBorder="1" applyAlignment="1">
      <alignment horizontal="center"/>
    </xf>
    <xf numFmtId="169" fontId="6" fillId="0" borderId="14" xfId="2" applyNumberFormat="1" applyFont="1" applyBorder="1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2" fontId="8" fillId="6" borderId="1" xfId="0" applyNumberFormat="1" applyFont="1" applyFill="1" applyBorder="1" applyAlignment="1">
      <alignment horizontal="center" vertical="center" wrapText="1"/>
    </xf>
    <xf numFmtId="0" fontId="7" fillId="0" borderId="7" xfId="4" applyFont="1" applyBorder="1" applyAlignment="1">
      <alignment horizontal="center" vertical="center" wrapText="1"/>
    </xf>
    <xf numFmtId="0" fontId="7" fillId="0" borderId="0" xfId="4" applyFont="1" applyAlignment="1">
      <alignment horizontal="center" vertical="center" wrapText="1"/>
    </xf>
    <xf numFmtId="0" fontId="7" fillId="0" borderId="8" xfId="4" applyFont="1" applyBorder="1" applyAlignment="1">
      <alignment horizontal="center" vertical="center" wrapText="1"/>
    </xf>
    <xf numFmtId="3" fontId="0" fillId="0" borderId="1" xfId="0" applyNumberFormat="1" applyBorder="1"/>
  </cellXfs>
  <cellStyles count="5">
    <cellStyle name="Millares" xfId="2" builtinId="3"/>
    <cellStyle name="Millares [0]" xfId="3" builtinId="6"/>
    <cellStyle name="Moneda" xfId="1" builtinId="4"/>
    <cellStyle name="Normal" xfId="0" builtinId="0"/>
    <cellStyle name="Normal 2 2" xfId="4"/>
  </cellStyles>
  <dxfs count="11"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4064" cy="7724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669018</xdr:colOff>
      <xdr:row>23</xdr:row>
      <xdr:rowOff>136071</xdr:rowOff>
    </xdr:from>
    <xdr:to>
      <xdr:col>8</xdr:col>
      <xdr:colOff>818392</xdr:colOff>
      <xdr:row>26</xdr:row>
      <xdr:rowOff>115149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07857" y="3980089"/>
          <a:ext cx="2428571" cy="466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582083</xdr:colOff>
      <xdr:row>31</xdr:row>
      <xdr:rowOff>95250</xdr:rowOff>
    </xdr:from>
    <xdr:to>
      <xdr:col>8</xdr:col>
      <xdr:colOff>724654</xdr:colOff>
      <xdr:row>34</xdr:row>
      <xdr:rowOff>75084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16916" y="5080000"/>
          <a:ext cx="2428571" cy="46666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582083</xdr:colOff>
      <xdr:row>31</xdr:row>
      <xdr:rowOff>95250</xdr:rowOff>
    </xdr:from>
    <xdr:to>
      <xdr:col>8</xdr:col>
      <xdr:colOff>724654</xdr:colOff>
      <xdr:row>33</xdr:row>
      <xdr:rowOff>170334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15858" y="5172075"/>
          <a:ext cx="2428571" cy="47513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egranadoso\Downloads\data%20-%202023-10-04T141124.36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"/>
    </sheetNames>
    <sheetDataSet>
      <sheetData sheetId="0">
        <row r="2">
          <cell r="J2" t="str">
            <v>NumeroFactura</v>
          </cell>
          <cell r="K2" t="str">
            <v>EstadoFactura</v>
          </cell>
          <cell r="L2" t="str">
            <v>ValorTotalBruto</v>
          </cell>
        </row>
        <row r="3">
          <cell r="J3" t="str">
            <v>FEHR79947</v>
          </cell>
          <cell r="K3" t="str">
            <v>Finalizada</v>
          </cell>
          <cell r="L3">
            <v>65700</v>
          </cell>
        </row>
        <row r="4">
          <cell r="J4" t="str">
            <v>FEHR144830</v>
          </cell>
          <cell r="K4" t="str">
            <v>Finalizada</v>
          </cell>
          <cell r="L4">
            <v>93600</v>
          </cell>
        </row>
        <row r="5">
          <cell r="J5" t="str">
            <v>FEHR145607</v>
          </cell>
          <cell r="K5" t="str">
            <v>Finalizada</v>
          </cell>
          <cell r="L5">
            <v>80500</v>
          </cell>
        </row>
        <row r="6">
          <cell r="J6" t="str">
            <v>FEHR131110</v>
          </cell>
          <cell r="K6" t="str">
            <v>Devuelta</v>
          </cell>
          <cell r="L6">
            <v>1400</v>
          </cell>
        </row>
        <row r="7">
          <cell r="J7" t="str">
            <v>FEHR131161</v>
          </cell>
          <cell r="K7" t="str">
            <v>Devuelta</v>
          </cell>
          <cell r="L7">
            <v>13200</v>
          </cell>
        </row>
        <row r="8">
          <cell r="J8" t="str">
            <v>FEHR82877</v>
          </cell>
          <cell r="K8" t="str">
            <v>Finalizada</v>
          </cell>
          <cell r="L8">
            <v>67970</v>
          </cell>
        </row>
        <row r="9">
          <cell r="J9" t="str">
            <v>FEHR128766</v>
          </cell>
          <cell r="K9" t="str">
            <v>Finalizada</v>
          </cell>
          <cell r="L9">
            <v>76200</v>
          </cell>
        </row>
        <row r="10">
          <cell r="J10" t="str">
            <v>FEHR79948</v>
          </cell>
          <cell r="K10" t="str">
            <v>Finalizada</v>
          </cell>
          <cell r="L10">
            <v>78660</v>
          </cell>
        </row>
        <row r="11">
          <cell r="J11" t="str">
            <v>FEHR54317</v>
          </cell>
          <cell r="K11" t="str">
            <v>Finalizada</v>
          </cell>
          <cell r="L11">
            <v>69900</v>
          </cell>
        </row>
        <row r="12">
          <cell r="J12" t="str">
            <v>FEHR51891</v>
          </cell>
          <cell r="K12" t="str">
            <v>Devuelta</v>
          </cell>
          <cell r="L12">
            <v>5500</v>
          </cell>
        </row>
        <row r="13">
          <cell r="J13" t="str">
            <v>FEHR79738</v>
          </cell>
          <cell r="K13" t="str">
            <v>Finalizada</v>
          </cell>
          <cell r="L13">
            <v>121180</v>
          </cell>
        </row>
        <row r="14">
          <cell r="J14" t="str">
            <v>FEHR81895</v>
          </cell>
          <cell r="K14" t="str">
            <v>Finalizada</v>
          </cell>
          <cell r="L14">
            <v>458490</v>
          </cell>
        </row>
        <row r="15">
          <cell r="J15" t="str">
            <v>FEHR78994</v>
          </cell>
          <cell r="K15" t="str">
            <v>Finalizada</v>
          </cell>
          <cell r="L15">
            <v>72160</v>
          </cell>
        </row>
        <row r="16">
          <cell r="J16" t="str">
            <v>FEHR54573</v>
          </cell>
          <cell r="K16" t="str">
            <v>Devuelta</v>
          </cell>
          <cell r="L16">
            <v>71880</v>
          </cell>
        </row>
        <row r="17">
          <cell r="J17" t="str">
            <v>FEHR52605</v>
          </cell>
          <cell r="K17" t="str">
            <v>Finalizada</v>
          </cell>
          <cell r="L17">
            <v>112120</v>
          </cell>
        </row>
        <row r="18">
          <cell r="J18" t="str">
            <v>FEHR130361</v>
          </cell>
          <cell r="K18" t="str">
            <v>Finalizada</v>
          </cell>
          <cell r="L18">
            <v>98800</v>
          </cell>
        </row>
        <row r="19">
          <cell r="J19" t="str">
            <v>FEHR139492</v>
          </cell>
          <cell r="K19" t="str">
            <v>Finalizada</v>
          </cell>
          <cell r="L19">
            <v>91900</v>
          </cell>
        </row>
        <row r="20">
          <cell r="J20" t="str">
            <v>FEHR140623</v>
          </cell>
          <cell r="K20" t="str">
            <v>Finalizada</v>
          </cell>
          <cell r="L20">
            <v>7000</v>
          </cell>
        </row>
        <row r="21">
          <cell r="J21" t="str">
            <v>FEHR138460</v>
          </cell>
          <cell r="K21" t="str">
            <v>Finalizada</v>
          </cell>
          <cell r="L21">
            <v>152600</v>
          </cell>
        </row>
        <row r="22">
          <cell r="J22" t="str">
            <v>FEHR140863</v>
          </cell>
          <cell r="K22" t="str">
            <v>Finalizada</v>
          </cell>
          <cell r="L22">
            <v>7000</v>
          </cell>
        </row>
        <row r="23">
          <cell r="J23" t="str">
            <v>FEHR140989</v>
          </cell>
          <cell r="K23" t="str">
            <v>Finalizada</v>
          </cell>
          <cell r="L23">
            <v>79200</v>
          </cell>
        </row>
        <row r="24">
          <cell r="J24" t="str">
            <v>FEHR135222</v>
          </cell>
          <cell r="K24" t="str">
            <v>Finalizada</v>
          </cell>
          <cell r="L24">
            <v>177100</v>
          </cell>
        </row>
        <row r="25">
          <cell r="J25" t="str">
            <v>FEHR134406</v>
          </cell>
          <cell r="K25" t="str">
            <v>Finalizada</v>
          </cell>
          <cell r="L25">
            <v>80500</v>
          </cell>
        </row>
        <row r="26">
          <cell r="J26" t="str">
            <v>FEHR136457</v>
          </cell>
          <cell r="K26" t="str">
            <v>Finalizada</v>
          </cell>
          <cell r="L26">
            <v>76200</v>
          </cell>
        </row>
        <row r="27">
          <cell r="J27" t="str">
            <v>FEHR132717</v>
          </cell>
          <cell r="K27" t="str">
            <v>Finalizada</v>
          </cell>
          <cell r="L27">
            <v>332900</v>
          </cell>
        </row>
        <row r="28">
          <cell r="J28" t="str">
            <v>FEHR133547</v>
          </cell>
          <cell r="K28" t="str">
            <v>Finalizada</v>
          </cell>
          <cell r="L28">
            <v>80700</v>
          </cell>
        </row>
        <row r="29">
          <cell r="J29" t="str">
            <v>FEHR134920</v>
          </cell>
          <cell r="K29" t="str">
            <v>Finalizada</v>
          </cell>
          <cell r="L29">
            <v>76200</v>
          </cell>
        </row>
        <row r="30">
          <cell r="J30" t="str">
            <v>FEHR136622</v>
          </cell>
          <cell r="K30" t="str">
            <v>Finalizada</v>
          </cell>
          <cell r="L30">
            <v>82100</v>
          </cell>
        </row>
        <row r="31">
          <cell r="J31" t="str">
            <v>FEHR123498</v>
          </cell>
          <cell r="K31" t="str">
            <v>Finalizada</v>
          </cell>
          <cell r="L31">
            <v>133700</v>
          </cell>
        </row>
        <row r="32">
          <cell r="J32" t="str">
            <v>FEHR125477</v>
          </cell>
          <cell r="K32" t="str">
            <v>Finalizada</v>
          </cell>
          <cell r="L32">
            <v>77700</v>
          </cell>
        </row>
        <row r="33">
          <cell r="J33" t="str">
            <v>FEHR124858</v>
          </cell>
          <cell r="K33" t="str">
            <v>Finalizada</v>
          </cell>
          <cell r="L33">
            <v>83100</v>
          </cell>
        </row>
        <row r="34">
          <cell r="J34" t="str">
            <v>FEHR123516</v>
          </cell>
          <cell r="K34" t="str">
            <v>Finalizada</v>
          </cell>
          <cell r="L34">
            <v>79300</v>
          </cell>
        </row>
        <row r="35">
          <cell r="J35" t="str">
            <v>FEHR126920</v>
          </cell>
          <cell r="K35" t="str">
            <v>Finalizada</v>
          </cell>
          <cell r="L35">
            <v>139600</v>
          </cell>
        </row>
        <row r="36">
          <cell r="J36" t="str">
            <v>FEHR126097</v>
          </cell>
          <cell r="K36" t="str">
            <v>Finalizada</v>
          </cell>
          <cell r="L36">
            <v>505600</v>
          </cell>
        </row>
        <row r="37">
          <cell r="J37" t="str">
            <v>FEHR120064</v>
          </cell>
          <cell r="K37" t="str">
            <v>Finalizada</v>
          </cell>
          <cell r="L37">
            <v>69000</v>
          </cell>
        </row>
        <row r="38">
          <cell r="J38" t="str">
            <v>FEHR122684</v>
          </cell>
          <cell r="K38" t="str">
            <v>Finalizada</v>
          </cell>
          <cell r="L38">
            <v>152600</v>
          </cell>
        </row>
        <row r="39">
          <cell r="J39" t="str">
            <v>FEHR120330</v>
          </cell>
          <cell r="K39" t="str">
            <v>Finalizada</v>
          </cell>
          <cell r="L39">
            <v>66900</v>
          </cell>
        </row>
        <row r="40">
          <cell r="J40" t="str">
            <v>FEHR121464</v>
          </cell>
          <cell r="K40" t="str">
            <v>Finalizada</v>
          </cell>
          <cell r="L40">
            <v>66900</v>
          </cell>
        </row>
        <row r="41">
          <cell r="J41" t="str">
            <v>FEHR122829</v>
          </cell>
          <cell r="K41" t="str">
            <v>Finalizada</v>
          </cell>
          <cell r="L41">
            <v>336300</v>
          </cell>
        </row>
        <row r="42">
          <cell r="J42" t="str">
            <v>FEHR122802</v>
          </cell>
          <cell r="K42" t="str">
            <v>Finalizada</v>
          </cell>
          <cell r="L42">
            <v>67100</v>
          </cell>
        </row>
        <row r="43">
          <cell r="J43" t="str">
            <v>FEHR119768</v>
          </cell>
          <cell r="K43" t="str">
            <v>Finalizada</v>
          </cell>
          <cell r="L43">
            <v>145900</v>
          </cell>
        </row>
        <row r="44">
          <cell r="J44" t="str">
            <v>FEHR116465</v>
          </cell>
          <cell r="K44" t="str">
            <v>Finalizada</v>
          </cell>
          <cell r="L44">
            <v>141300</v>
          </cell>
        </row>
        <row r="45">
          <cell r="J45" t="str">
            <v>FEHR118684</v>
          </cell>
          <cell r="K45" t="str">
            <v>Finalizada</v>
          </cell>
          <cell r="L45">
            <v>607900</v>
          </cell>
        </row>
        <row r="46">
          <cell r="J46" t="str">
            <v>FEHR116407</v>
          </cell>
          <cell r="K46" t="str">
            <v>Finalizada</v>
          </cell>
          <cell r="L46">
            <v>140200</v>
          </cell>
        </row>
        <row r="47">
          <cell r="J47" t="str">
            <v>FEHR119762</v>
          </cell>
          <cell r="K47" t="str">
            <v>Finalizada</v>
          </cell>
          <cell r="L47">
            <v>65700</v>
          </cell>
        </row>
        <row r="48">
          <cell r="J48" t="str">
            <v>FEHR116220</v>
          </cell>
          <cell r="K48" t="str">
            <v>Finalizada</v>
          </cell>
          <cell r="L48">
            <v>36300</v>
          </cell>
        </row>
        <row r="49">
          <cell r="J49" t="str">
            <v>FEHR115920</v>
          </cell>
          <cell r="K49" t="str">
            <v>Finalizada</v>
          </cell>
          <cell r="L49">
            <v>28500</v>
          </cell>
        </row>
        <row r="50">
          <cell r="J50" t="str">
            <v>FEHR116466</v>
          </cell>
          <cell r="K50" t="str">
            <v>Finalizada</v>
          </cell>
          <cell r="L50">
            <v>81200</v>
          </cell>
        </row>
        <row r="51">
          <cell r="J51" t="str">
            <v>FEHR118669</v>
          </cell>
          <cell r="K51" t="str">
            <v>Finalizada</v>
          </cell>
          <cell r="L51">
            <v>80400</v>
          </cell>
        </row>
        <row r="52">
          <cell r="J52" t="str">
            <v>FEHR117133</v>
          </cell>
          <cell r="K52" t="str">
            <v>Finalizada</v>
          </cell>
          <cell r="L52">
            <v>67100</v>
          </cell>
        </row>
        <row r="53">
          <cell r="J53" t="str">
            <v>FEHR115000</v>
          </cell>
          <cell r="K53" t="str">
            <v>Finalizada</v>
          </cell>
          <cell r="L53">
            <v>123300</v>
          </cell>
        </row>
        <row r="54">
          <cell r="J54" t="str">
            <v>FEHR112626</v>
          </cell>
          <cell r="K54" t="str">
            <v>Finalizada</v>
          </cell>
          <cell r="L54">
            <v>153800</v>
          </cell>
        </row>
        <row r="55">
          <cell r="J55" t="str">
            <v>FEHR113358</v>
          </cell>
          <cell r="K55" t="str">
            <v>Finalizada</v>
          </cell>
          <cell r="L55">
            <v>56400</v>
          </cell>
        </row>
        <row r="56">
          <cell r="J56" t="str">
            <v>FEHR113607</v>
          </cell>
          <cell r="K56" t="str">
            <v>Devuelta</v>
          </cell>
          <cell r="L56">
            <v>21000</v>
          </cell>
        </row>
        <row r="57">
          <cell r="J57" t="str">
            <v>FEHR111549</v>
          </cell>
          <cell r="K57" t="str">
            <v>Finalizada</v>
          </cell>
          <cell r="L57">
            <v>79200</v>
          </cell>
        </row>
        <row r="58">
          <cell r="J58" t="str">
            <v>FEHR114505</v>
          </cell>
          <cell r="K58" t="str">
            <v>Finalizada</v>
          </cell>
          <cell r="L58">
            <v>69600</v>
          </cell>
        </row>
        <row r="59">
          <cell r="J59" t="str">
            <v>FEHR112508</v>
          </cell>
          <cell r="K59" t="str">
            <v>Finalizada</v>
          </cell>
          <cell r="L59">
            <v>10500</v>
          </cell>
        </row>
        <row r="60">
          <cell r="J60" t="str">
            <v>FEHR112998</v>
          </cell>
          <cell r="K60" t="str">
            <v>Finalizada</v>
          </cell>
          <cell r="L60">
            <v>10500</v>
          </cell>
        </row>
        <row r="61">
          <cell r="J61" t="str">
            <v>FEHR112978</v>
          </cell>
          <cell r="K61" t="str">
            <v>Finalizada</v>
          </cell>
          <cell r="L61">
            <v>40000</v>
          </cell>
        </row>
        <row r="62">
          <cell r="J62" t="str">
            <v>FEHR115375</v>
          </cell>
          <cell r="K62" t="str">
            <v>Devuelta</v>
          </cell>
          <cell r="L62">
            <v>7500</v>
          </cell>
        </row>
        <row r="63">
          <cell r="J63" t="str">
            <v>FEHR110403</v>
          </cell>
          <cell r="K63" t="str">
            <v>Finalizada</v>
          </cell>
          <cell r="L63">
            <v>148200</v>
          </cell>
        </row>
        <row r="64">
          <cell r="J64" t="str">
            <v>FEHR108124</v>
          </cell>
          <cell r="K64" t="str">
            <v>Finalizada</v>
          </cell>
          <cell r="L64">
            <v>213000</v>
          </cell>
        </row>
        <row r="65">
          <cell r="J65" t="str">
            <v>FEHR108025</v>
          </cell>
          <cell r="K65" t="str">
            <v>Devuelta</v>
          </cell>
          <cell r="L65">
            <v>10500</v>
          </cell>
        </row>
        <row r="66">
          <cell r="J66" t="str">
            <v>FEHR110086</v>
          </cell>
          <cell r="K66" t="str">
            <v>Devuelta</v>
          </cell>
          <cell r="L66">
            <v>10500</v>
          </cell>
        </row>
        <row r="67">
          <cell r="J67" t="str">
            <v>FEHR110085</v>
          </cell>
          <cell r="K67" t="str">
            <v>Devuelta</v>
          </cell>
          <cell r="L67">
            <v>10500</v>
          </cell>
        </row>
        <row r="68">
          <cell r="J68" t="str">
            <v>FEHR108515</v>
          </cell>
          <cell r="K68" t="str">
            <v>Finalizada</v>
          </cell>
          <cell r="L68">
            <v>40000</v>
          </cell>
        </row>
        <row r="69">
          <cell r="J69" t="str">
            <v>FEHR109794</v>
          </cell>
          <cell r="K69" t="str">
            <v>Finalizada</v>
          </cell>
          <cell r="L69">
            <v>87700</v>
          </cell>
        </row>
        <row r="70">
          <cell r="J70" t="str">
            <v>FEHR111009</v>
          </cell>
          <cell r="K70" t="str">
            <v>Devuelta</v>
          </cell>
          <cell r="L70">
            <v>10500</v>
          </cell>
        </row>
        <row r="71">
          <cell r="J71" t="str">
            <v>FEHR106989</v>
          </cell>
          <cell r="K71" t="str">
            <v>Finalizada</v>
          </cell>
          <cell r="L71">
            <v>143100</v>
          </cell>
        </row>
        <row r="72">
          <cell r="J72" t="str">
            <v>FEHR104577</v>
          </cell>
          <cell r="K72" t="str">
            <v>Finalizada</v>
          </cell>
          <cell r="L72">
            <v>419500</v>
          </cell>
        </row>
        <row r="73">
          <cell r="J73" t="str">
            <v>FEHR98893</v>
          </cell>
          <cell r="K73" t="str">
            <v>Finalizada</v>
          </cell>
          <cell r="L73">
            <v>66900</v>
          </cell>
        </row>
        <row r="74">
          <cell r="J74" t="str">
            <v>FEHR101215</v>
          </cell>
          <cell r="K74" t="str">
            <v>Devuelta</v>
          </cell>
          <cell r="L74">
            <v>10500</v>
          </cell>
        </row>
        <row r="75">
          <cell r="J75" t="str">
            <v>FEHR104354</v>
          </cell>
          <cell r="K75" t="str">
            <v>Finalizada</v>
          </cell>
          <cell r="L75">
            <v>139900</v>
          </cell>
        </row>
        <row r="76">
          <cell r="J76" t="str">
            <v>FEHR105490</v>
          </cell>
          <cell r="K76" t="str">
            <v>Finalizada</v>
          </cell>
          <cell r="L76">
            <v>89100</v>
          </cell>
        </row>
        <row r="77">
          <cell r="J77" t="str">
            <v>FEHR105713</v>
          </cell>
          <cell r="K77" t="str">
            <v>Devuelta</v>
          </cell>
          <cell r="L77">
            <v>21000</v>
          </cell>
        </row>
        <row r="78">
          <cell r="J78" t="str">
            <v>FEHR100494</v>
          </cell>
          <cell r="K78" t="str">
            <v>Finalizada</v>
          </cell>
          <cell r="L78">
            <v>77600</v>
          </cell>
        </row>
        <row r="79">
          <cell r="J79" t="str">
            <v>FEHR99319</v>
          </cell>
          <cell r="K79" t="str">
            <v>Finalizada</v>
          </cell>
          <cell r="L79">
            <v>159000</v>
          </cell>
        </row>
        <row r="80">
          <cell r="J80" t="str">
            <v>FEHR101700</v>
          </cell>
          <cell r="K80" t="str">
            <v>Finalizada</v>
          </cell>
          <cell r="L80">
            <v>154200</v>
          </cell>
        </row>
        <row r="81">
          <cell r="J81" t="str">
            <v>FEHR100335</v>
          </cell>
          <cell r="K81" t="str">
            <v>Finalizada</v>
          </cell>
          <cell r="L81">
            <v>84800</v>
          </cell>
        </row>
        <row r="82">
          <cell r="J82" t="str">
            <v>FEHR105444</v>
          </cell>
          <cell r="K82" t="str">
            <v>Finalizada</v>
          </cell>
          <cell r="L82">
            <v>518800</v>
          </cell>
        </row>
        <row r="83">
          <cell r="J83" t="str">
            <v>FEHR104234</v>
          </cell>
          <cell r="K83" t="str">
            <v>Devuelta</v>
          </cell>
          <cell r="L83">
            <v>10500</v>
          </cell>
        </row>
        <row r="84">
          <cell r="J84" t="str">
            <v>FEHR97586</v>
          </cell>
          <cell r="K84" t="str">
            <v>Finalizada</v>
          </cell>
          <cell r="L84">
            <v>103800</v>
          </cell>
        </row>
        <row r="85">
          <cell r="J85" t="str">
            <v>FEHR95488</v>
          </cell>
          <cell r="K85" t="str">
            <v>Finalizada</v>
          </cell>
          <cell r="L85">
            <v>80400</v>
          </cell>
        </row>
        <row r="86">
          <cell r="J86" t="str">
            <v>FEHR90913</v>
          </cell>
          <cell r="K86" t="str">
            <v>Finalizada</v>
          </cell>
          <cell r="L86">
            <v>10500</v>
          </cell>
        </row>
        <row r="87">
          <cell r="J87" t="str">
            <v>FEHR92110</v>
          </cell>
          <cell r="K87" t="str">
            <v>Finalizada</v>
          </cell>
          <cell r="L87">
            <v>10500</v>
          </cell>
        </row>
        <row r="88">
          <cell r="J88" t="str">
            <v>FEHR92610</v>
          </cell>
          <cell r="K88" t="str">
            <v>Finalizada</v>
          </cell>
          <cell r="L88">
            <v>69600</v>
          </cell>
        </row>
        <row r="89">
          <cell r="J89" t="str">
            <v>FEHR93963</v>
          </cell>
          <cell r="K89" t="str">
            <v>Finalizada</v>
          </cell>
          <cell r="L89">
            <v>72100</v>
          </cell>
        </row>
        <row r="90">
          <cell r="J90" t="str">
            <v>FEHR90081</v>
          </cell>
          <cell r="K90" t="str">
            <v>Finalizada</v>
          </cell>
          <cell r="L90">
            <v>138130</v>
          </cell>
        </row>
        <row r="91">
          <cell r="J91" t="str">
            <v>FEHR93803</v>
          </cell>
          <cell r="K91" t="str">
            <v>Finalizada</v>
          </cell>
          <cell r="L91">
            <v>28500</v>
          </cell>
        </row>
        <row r="92">
          <cell r="J92" t="str">
            <v>FEHR92109</v>
          </cell>
          <cell r="K92" t="str">
            <v>Finalizada</v>
          </cell>
          <cell r="L92">
            <v>10500</v>
          </cell>
        </row>
        <row r="93">
          <cell r="J93" t="str">
            <v>FEHR92596</v>
          </cell>
          <cell r="K93" t="str">
            <v>Finalizada</v>
          </cell>
          <cell r="L93">
            <v>10500</v>
          </cell>
        </row>
        <row r="94">
          <cell r="J94" t="str">
            <v>FEHR91887</v>
          </cell>
          <cell r="K94" t="str">
            <v>Finalizada</v>
          </cell>
          <cell r="L94">
            <v>65700</v>
          </cell>
        </row>
        <row r="95">
          <cell r="J95" t="str">
            <v>FEHR93471</v>
          </cell>
          <cell r="K95" t="str">
            <v>Finalizada</v>
          </cell>
          <cell r="L95">
            <v>21000</v>
          </cell>
        </row>
        <row r="96">
          <cell r="J96" t="str">
            <v>FEHR93969</v>
          </cell>
          <cell r="K96" t="str">
            <v>Finalizada</v>
          </cell>
          <cell r="L96">
            <v>10500</v>
          </cell>
        </row>
        <row r="97">
          <cell r="J97" t="str">
            <v>FEHR93032</v>
          </cell>
          <cell r="K97" t="str">
            <v>Finalizada</v>
          </cell>
          <cell r="L97">
            <v>10500</v>
          </cell>
        </row>
        <row r="98">
          <cell r="J98" t="str">
            <v>FEHR96250</v>
          </cell>
          <cell r="K98" t="str">
            <v>Finalizada</v>
          </cell>
          <cell r="L98">
            <v>77000</v>
          </cell>
        </row>
        <row r="99">
          <cell r="J99" t="str">
            <v>FEHR88964</v>
          </cell>
          <cell r="K99" t="str">
            <v>Finalizada</v>
          </cell>
          <cell r="L99">
            <v>102670</v>
          </cell>
        </row>
        <row r="100">
          <cell r="J100" t="str">
            <v>FEHR95215</v>
          </cell>
          <cell r="K100" t="str">
            <v>Finalizada</v>
          </cell>
          <cell r="L100">
            <v>65700</v>
          </cell>
        </row>
        <row r="101">
          <cell r="J101" t="str">
            <v>FEHR92675</v>
          </cell>
          <cell r="K101" t="str">
            <v>Finalizada</v>
          </cell>
          <cell r="L101">
            <v>66900</v>
          </cell>
        </row>
        <row r="102">
          <cell r="J102" t="str">
            <v>FEHR90911</v>
          </cell>
          <cell r="K102" t="str">
            <v>Finalizada</v>
          </cell>
          <cell r="L102">
            <v>10500</v>
          </cell>
        </row>
        <row r="103">
          <cell r="J103" t="str">
            <v>FEHR90073</v>
          </cell>
          <cell r="K103" t="str">
            <v>Finalizada</v>
          </cell>
          <cell r="L103">
            <v>139100</v>
          </cell>
        </row>
        <row r="104">
          <cell r="J104" t="str">
            <v>FEHR96404</v>
          </cell>
          <cell r="K104" t="str">
            <v>Finalizada</v>
          </cell>
          <cell r="L104">
            <v>139100</v>
          </cell>
        </row>
        <row r="105">
          <cell r="J105" t="str">
            <v>FEHR85577</v>
          </cell>
          <cell r="K105" t="str">
            <v>Finalizada</v>
          </cell>
          <cell r="L105">
            <v>67050</v>
          </cell>
        </row>
        <row r="106">
          <cell r="J106" t="str">
            <v>FEHR83996</v>
          </cell>
          <cell r="K106" t="str">
            <v>Finalizada</v>
          </cell>
          <cell r="L106">
            <v>153870</v>
          </cell>
        </row>
        <row r="107">
          <cell r="J107" t="str">
            <v>FEHR85631</v>
          </cell>
          <cell r="K107" t="str">
            <v>Finalizada</v>
          </cell>
          <cell r="L107">
            <v>121630</v>
          </cell>
        </row>
        <row r="108">
          <cell r="J108" t="str">
            <v>FEHR85570</v>
          </cell>
          <cell r="K108" t="str">
            <v>Finalizada</v>
          </cell>
          <cell r="L108">
            <v>71720</v>
          </cell>
        </row>
        <row r="109">
          <cell r="J109" t="str">
            <v>FEHR77305</v>
          </cell>
          <cell r="K109" t="str">
            <v>Finalizada</v>
          </cell>
          <cell r="L109">
            <v>88920</v>
          </cell>
        </row>
        <row r="110">
          <cell r="J110" t="str">
            <v>FEHR77525</v>
          </cell>
          <cell r="K110" t="str">
            <v>Finalizada</v>
          </cell>
          <cell r="L110">
            <v>66930</v>
          </cell>
        </row>
        <row r="111">
          <cell r="J111" t="str">
            <v>FEHR78393</v>
          </cell>
          <cell r="K111" t="str">
            <v>Finalizada</v>
          </cell>
          <cell r="L111">
            <v>67160</v>
          </cell>
        </row>
        <row r="112">
          <cell r="J112" t="str">
            <v>FEHR73141</v>
          </cell>
          <cell r="K112" t="str">
            <v>Finalizada</v>
          </cell>
          <cell r="L112">
            <v>80700</v>
          </cell>
        </row>
        <row r="113">
          <cell r="J113" t="str">
            <v>FEHR71795</v>
          </cell>
          <cell r="K113" t="str">
            <v>Finalizada</v>
          </cell>
          <cell r="L113">
            <v>10500</v>
          </cell>
        </row>
        <row r="114">
          <cell r="J114" t="str">
            <v>FEHR71793</v>
          </cell>
          <cell r="K114" t="str">
            <v>Finalizada</v>
          </cell>
          <cell r="L114">
            <v>10500</v>
          </cell>
        </row>
        <row r="115">
          <cell r="J115" t="str">
            <v>FEHR74313</v>
          </cell>
          <cell r="K115" t="str">
            <v>Finalizada</v>
          </cell>
          <cell r="L115">
            <v>10500</v>
          </cell>
        </row>
        <row r="116">
          <cell r="J116" t="str">
            <v>FEHR73961</v>
          </cell>
          <cell r="K116" t="str">
            <v>Finalizada</v>
          </cell>
          <cell r="L116">
            <v>79240</v>
          </cell>
        </row>
        <row r="117">
          <cell r="J117" t="str">
            <v>FEHR70788</v>
          </cell>
          <cell r="K117" t="str">
            <v>Devuelta</v>
          </cell>
          <cell r="L117">
            <v>140030</v>
          </cell>
        </row>
        <row r="118">
          <cell r="J118" t="str">
            <v>FEHR71256</v>
          </cell>
          <cell r="K118" t="str">
            <v>Finalizada</v>
          </cell>
          <cell r="L118">
            <v>10500</v>
          </cell>
        </row>
        <row r="119">
          <cell r="J119" t="str">
            <v>FEHR72072</v>
          </cell>
          <cell r="K119" t="str">
            <v>Finalizada</v>
          </cell>
          <cell r="L119">
            <v>10500</v>
          </cell>
        </row>
        <row r="120">
          <cell r="J120" t="str">
            <v>FEHR70063</v>
          </cell>
          <cell r="K120" t="str">
            <v>Devuelta</v>
          </cell>
          <cell r="L120">
            <v>59700</v>
          </cell>
        </row>
        <row r="121">
          <cell r="J121" t="str">
            <v>FEHR68401</v>
          </cell>
          <cell r="K121" t="str">
            <v>Finalizada</v>
          </cell>
          <cell r="L121">
            <v>90250</v>
          </cell>
        </row>
        <row r="122">
          <cell r="J122" t="str">
            <v>FEHR67683</v>
          </cell>
          <cell r="K122" t="str">
            <v>Finalizada</v>
          </cell>
          <cell r="L122">
            <v>28500</v>
          </cell>
        </row>
        <row r="123">
          <cell r="J123" t="str">
            <v>FEHR66134</v>
          </cell>
          <cell r="K123" t="str">
            <v>Finalizada</v>
          </cell>
          <cell r="L123">
            <v>86860</v>
          </cell>
        </row>
        <row r="124">
          <cell r="J124" t="str">
            <v>FEHR64548</v>
          </cell>
          <cell r="K124" t="str">
            <v>Finalizada</v>
          </cell>
          <cell r="L124">
            <v>238300</v>
          </cell>
        </row>
        <row r="125">
          <cell r="J125" t="str">
            <v>FEHR67138</v>
          </cell>
          <cell r="K125" t="str">
            <v>Finalizada</v>
          </cell>
          <cell r="L125">
            <v>216900</v>
          </cell>
        </row>
        <row r="126">
          <cell r="J126" t="str">
            <v>FEHR61579</v>
          </cell>
          <cell r="K126" t="str">
            <v>Finalizada</v>
          </cell>
          <cell r="L126">
            <v>73120</v>
          </cell>
        </row>
        <row r="127">
          <cell r="J127" t="str">
            <v>FEHR59989</v>
          </cell>
          <cell r="K127" t="str">
            <v>Finalizada</v>
          </cell>
          <cell r="L127">
            <v>72470</v>
          </cell>
        </row>
        <row r="128">
          <cell r="J128" t="str">
            <v>FEHR63417</v>
          </cell>
          <cell r="K128" t="str">
            <v>Finalizada</v>
          </cell>
          <cell r="L128">
            <v>59700</v>
          </cell>
        </row>
        <row r="129">
          <cell r="J129" t="str">
            <v>FEHR58523</v>
          </cell>
          <cell r="K129" t="str">
            <v>Finalizada</v>
          </cell>
          <cell r="L129">
            <v>74250</v>
          </cell>
        </row>
        <row r="130">
          <cell r="J130" t="str">
            <v>FEHR57844</v>
          </cell>
          <cell r="K130" t="str">
            <v>Finalizada</v>
          </cell>
          <cell r="L130">
            <v>81370</v>
          </cell>
        </row>
        <row r="131">
          <cell r="J131" t="str">
            <v>FEHR57039</v>
          </cell>
          <cell r="K131" t="str">
            <v>Finalizada</v>
          </cell>
          <cell r="L131">
            <v>80500</v>
          </cell>
        </row>
        <row r="132">
          <cell r="J132" t="str">
            <v>FEHR58880</v>
          </cell>
          <cell r="K132" t="str">
            <v>Devuelta</v>
          </cell>
          <cell r="L132">
            <v>5500</v>
          </cell>
        </row>
        <row r="133">
          <cell r="J133" t="str">
            <v>FEHR57001</v>
          </cell>
          <cell r="K133" t="str">
            <v>Devuelta</v>
          </cell>
          <cell r="L133">
            <v>5500</v>
          </cell>
        </row>
        <row r="134">
          <cell r="J134" t="str">
            <v>FEHR57038</v>
          </cell>
          <cell r="K134" t="str">
            <v>Finalizada</v>
          </cell>
          <cell r="L134">
            <v>72600</v>
          </cell>
        </row>
        <row r="135">
          <cell r="J135" t="str">
            <v>FEHR56054</v>
          </cell>
          <cell r="K135" t="str">
            <v>Finalizada</v>
          </cell>
          <cell r="L135">
            <v>75380</v>
          </cell>
        </row>
        <row r="136">
          <cell r="J136" t="str">
            <v>FEHR58381</v>
          </cell>
          <cell r="K136" t="str">
            <v>Finalizada</v>
          </cell>
          <cell r="L136">
            <v>59700</v>
          </cell>
        </row>
        <row r="137">
          <cell r="J137" t="str">
            <v>FEHR53271</v>
          </cell>
          <cell r="K137" t="str">
            <v>Finalizada</v>
          </cell>
          <cell r="L137">
            <v>99400</v>
          </cell>
        </row>
        <row r="138">
          <cell r="J138" t="str">
            <v>FEHR53271</v>
          </cell>
          <cell r="K138" t="str">
            <v>Finalizada</v>
          </cell>
          <cell r="L138">
            <v>99400</v>
          </cell>
        </row>
        <row r="139">
          <cell r="J139" t="str">
            <v>FEHR46087</v>
          </cell>
          <cell r="K139" t="str">
            <v>Finalizada</v>
          </cell>
          <cell r="L139">
            <v>62150</v>
          </cell>
        </row>
        <row r="140">
          <cell r="J140" t="str">
            <v>FEHR42408</v>
          </cell>
          <cell r="K140" t="str">
            <v>Devuelta</v>
          </cell>
          <cell r="L140">
            <v>5500</v>
          </cell>
        </row>
        <row r="141">
          <cell r="J141" t="str">
            <v>FEHR42699</v>
          </cell>
          <cell r="K141" t="str">
            <v>Devuelta</v>
          </cell>
          <cell r="L141">
            <v>5500</v>
          </cell>
        </row>
        <row r="142">
          <cell r="J142" t="str">
            <v>FEHR46081</v>
          </cell>
          <cell r="K142" t="str">
            <v>Finalizada</v>
          </cell>
          <cell r="L142">
            <v>60820</v>
          </cell>
        </row>
        <row r="143">
          <cell r="J143" t="str">
            <v>FEHR43207</v>
          </cell>
          <cell r="K143" t="str">
            <v>Devuelta</v>
          </cell>
          <cell r="L143">
            <v>5500</v>
          </cell>
        </row>
        <row r="144">
          <cell r="J144" t="str">
            <v>FEHR49090</v>
          </cell>
          <cell r="K144" t="str">
            <v>Finalizada</v>
          </cell>
          <cell r="L144">
            <v>137450</v>
          </cell>
        </row>
        <row r="145">
          <cell r="J145" t="str">
            <v>FEHR50066</v>
          </cell>
          <cell r="K145" t="str">
            <v>Finalizada</v>
          </cell>
          <cell r="L145">
            <v>112020</v>
          </cell>
        </row>
        <row r="146">
          <cell r="J146" t="str">
            <v>FEHR50950</v>
          </cell>
          <cell r="K146" t="str">
            <v>Finalizada</v>
          </cell>
          <cell r="L146">
            <v>133730</v>
          </cell>
        </row>
        <row r="147">
          <cell r="J147" t="str">
            <v>FEHR36099</v>
          </cell>
          <cell r="K147" t="str">
            <v>Finalizada</v>
          </cell>
          <cell r="L147">
            <v>238000</v>
          </cell>
        </row>
        <row r="148">
          <cell r="J148" t="str">
            <v>FEHR38750</v>
          </cell>
          <cell r="K148" t="str">
            <v>Finalizada</v>
          </cell>
          <cell r="L148">
            <v>238000</v>
          </cell>
        </row>
        <row r="149">
          <cell r="J149" t="str">
            <v>FEHR36493</v>
          </cell>
          <cell r="K149" t="str">
            <v>Devuelta</v>
          </cell>
          <cell r="L149">
            <v>238000</v>
          </cell>
        </row>
        <row r="150">
          <cell r="J150" t="str">
            <v>FEHR36099</v>
          </cell>
          <cell r="K150" t="str">
            <v>Finalizada</v>
          </cell>
          <cell r="L150">
            <v>238000</v>
          </cell>
        </row>
        <row r="151">
          <cell r="J151" t="str">
            <v>FEHR38750</v>
          </cell>
          <cell r="K151" t="str">
            <v>Finalizada</v>
          </cell>
          <cell r="L151">
            <v>238000</v>
          </cell>
        </row>
        <row r="152">
          <cell r="J152" t="str">
            <v>FEHR32092</v>
          </cell>
          <cell r="K152" t="str">
            <v>Finalizada</v>
          </cell>
          <cell r="L152">
            <v>77340</v>
          </cell>
        </row>
        <row r="153">
          <cell r="J153" t="str">
            <v>FEHR36920</v>
          </cell>
          <cell r="K153" t="str">
            <v>Finalizada</v>
          </cell>
          <cell r="L153">
            <v>105020</v>
          </cell>
        </row>
        <row r="154">
          <cell r="J154" t="str">
            <v>FEHR32345</v>
          </cell>
          <cell r="K154" t="str">
            <v>Finalizada</v>
          </cell>
          <cell r="L154">
            <v>81200</v>
          </cell>
        </row>
        <row r="155">
          <cell r="J155" t="str">
            <v>FEHR34067</v>
          </cell>
          <cell r="K155" t="str">
            <v>Finalizada</v>
          </cell>
          <cell r="L155">
            <v>59700</v>
          </cell>
        </row>
        <row r="156">
          <cell r="J156" t="str">
            <v>FEHR36664</v>
          </cell>
          <cell r="K156" t="str">
            <v>Finalizada</v>
          </cell>
          <cell r="L156">
            <v>71330</v>
          </cell>
        </row>
        <row r="157">
          <cell r="J157" t="str">
            <v>FEHR33273</v>
          </cell>
          <cell r="K157" t="str">
            <v>Finalizada</v>
          </cell>
          <cell r="L157">
            <v>65570</v>
          </cell>
        </row>
        <row r="158">
          <cell r="J158" t="str">
            <v>FEHR34960</v>
          </cell>
          <cell r="K158" t="str">
            <v>Finalizada</v>
          </cell>
          <cell r="L158">
            <v>112230</v>
          </cell>
        </row>
        <row r="159">
          <cell r="J159" t="str">
            <v>FEHR29522</v>
          </cell>
          <cell r="K159" t="str">
            <v>Finalizada</v>
          </cell>
          <cell r="L159">
            <v>62460</v>
          </cell>
        </row>
        <row r="160">
          <cell r="J160" t="str">
            <v>FEHR29584</v>
          </cell>
          <cell r="K160" t="str">
            <v>Finalizada</v>
          </cell>
          <cell r="L160">
            <v>75680</v>
          </cell>
        </row>
        <row r="161">
          <cell r="J161" t="str">
            <v>FEHR31601</v>
          </cell>
          <cell r="K161" t="str">
            <v>Finalizada</v>
          </cell>
          <cell r="L161">
            <v>59700</v>
          </cell>
        </row>
        <row r="162">
          <cell r="J162" t="str">
            <v>FEHR25983</v>
          </cell>
          <cell r="K162" t="str">
            <v>Finalizada</v>
          </cell>
          <cell r="L162">
            <v>137970</v>
          </cell>
        </row>
        <row r="163">
          <cell r="J163" t="str">
            <v>FEHR25296</v>
          </cell>
          <cell r="K163" t="str">
            <v>Finalizada</v>
          </cell>
          <cell r="L163">
            <v>78530</v>
          </cell>
        </row>
        <row r="164">
          <cell r="J164" t="str">
            <v>FEHR25766</v>
          </cell>
          <cell r="K164" t="str">
            <v>Finalizada</v>
          </cell>
          <cell r="L164">
            <v>62110</v>
          </cell>
        </row>
        <row r="165">
          <cell r="J165" t="str">
            <v>FEHR25979</v>
          </cell>
          <cell r="K165" t="str">
            <v>Finalizada</v>
          </cell>
          <cell r="L165">
            <v>59700</v>
          </cell>
        </row>
        <row r="166">
          <cell r="J166" t="str">
            <v>FEHR24825</v>
          </cell>
          <cell r="K166" t="str">
            <v>Finalizada</v>
          </cell>
          <cell r="L166">
            <v>124400</v>
          </cell>
        </row>
        <row r="167">
          <cell r="J167" t="str">
            <v>FEHR17790</v>
          </cell>
          <cell r="K167" t="str">
            <v>Finalizada</v>
          </cell>
          <cell r="L167">
            <v>134500</v>
          </cell>
        </row>
        <row r="168">
          <cell r="J168" t="str">
            <v>FEHR18450</v>
          </cell>
          <cell r="K168" t="str">
            <v>Finalizada</v>
          </cell>
          <cell r="L168">
            <v>79200</v>
          </cell>
        </row>
        <row r="169">
          <cell r="J169" t="str">
            <v>FEHR18732</v>
          </cell>
          <cell r="K169" t="str">
            <v>Finalizada</v>
          </cell>
          <cell r="L169">
            <v>70000</v>
          </cell>
        </row>
        <row r="170">
          <cell r="J170" t="str">
            <v>FEHR12436</v>
          </cell>
          <cell r="K170" t="str">
            <v>Finalizada</v>
          </cell>
          <cell r="L170">
            <v>62040</v>
          </cell>
        </row>
        <row r="171">
          <cell r="J171" t="str">
            <v>FEHR16649</v>
          </cell>
          <cell r="K171" t="str">
            <v>Finalizada</v>
          </cell>
          <cell r="L171">
            <v>59820</v>
          </cell>
        </row>
        <row r="172">
          <cell r="J172" t="str">
            <v>FEHR15875</v>
          </cell>
          <cell r="K172" t="str">
            <v>Finalizada</v>
          </cell>
          <cell r="L172">
            <v>58720</v>
          </cell>
        </row>
        <row r="173">
          <cell r="J173" t="str">
            <v>FEHR17281</v>
          </cell>
          <cell r="K173" t="str">
            <v>Finalizada</v>
          </cell>
          <cell r="L173">
            <v>228540</v>
          </cell>
        </row>
        <row r="174">
          <cell r="J174" t="str">
            <v>FEHR11548</v>
          </cell>
          <cell r="K174" t="str">
            <v>Finalizada</v>
          </cell>
          <cell r="L174">
            <v>128940</v>
          </cell>
        </row>
        <row r="175">
          <cell r="J175" t="str">
            <v>FEHR9819</v>
          </cell>
          <cell r="K175" t="str">
            <v>Finalizada</v>
          </cell>
          <cell r="L175">
            <v>188240</v>
          </cell>
        </row>
        <row r="176">
          <cell r="J176" t="str">
            <v>FEHR6098</v>
          </cell>
          <cell r="K176" t="str">
            <v>Finalizada</v>
          </cell>
          <cell r="L176">
            <v>150940</v>
          </cell>
        </row>
        <row r="177">
          <cell r="J177" t="str">
            <v>1967729</v>
          </cell>
          <cell r="K177" t="str">
            <v>Finalizada</v>
          </cell>
          <cell r="L177">
            <v>420600</v>
          </cell>
        </row>
        <row r="178">
          <cell r="J178" t="str">
            <v>1966283</v>
          </cell>
          <cell r="K178" t="str">
            <v>Finalizada</v>
          </cell>
          <cell r="L178">
            <v>59920</v>
          </cell>
        </row>
        <row r="179">
          <cell r="J179" t="str">
            <v>1971475</v>
          </cell>
          <cell r="K179" t="str">
            <v>Finalizada</v>
          </cell>
          <cell r="L179">
            <v>163420</v>
          </cell>
        </row>
        <row r="180">
          <cell r="J180" t="str">
            <v>1969549</v>
          </cell>
          <cell r="K180" t="str">
            <v>Finalizada</v>
          </cell>
          <cell r="L180">
            <v>59920</v>
          </cell>
        </row>
        <row r="181">
          <cell r="J181" t="str">
            <v>1971241</v>
          </cell>
          <cell r="K181" t="str">
            <v>Finalizada</v>
          </cell>
          <cell r="L181">
            <v>68920</v>
          </cell>
        </row>
        <row r="182">
          <cell r="J182" t="str">
            <v>1967009</v>
          </cell>
          <cell r="K182" t="str">
            <v>Finalizada</v>
          </cell>
          <cell r="L182">
            <v>59920</v>
          </cell>
        </row>
        <row r="183">
          <cell r="J183" t="str">
            <v>1966922</v>
          </cell>
          <cell r="K183" t="str">
            <v>Finalizada</v>
          </cell>
          <cell r="L183">
            <v>209420</v>
          </cell>
        </row>
        <row r="184">
          <cell r="J184" t="str">
            <v>1955148</v>
          </cell>
          <cell r="K184" t="str">
            <v>Finalizada</v>
          </cell>
          <cell r="L184">
            <v>109700</v>
          </cell>
        </row>
        <row r="185">
          <cell r="J185" t="str">
            <v>1957083</v>
          </cell>
          <cell r="K185" t="str">
            <v>Finalizada</v>
          </cell>
          <cell r="L185">
            <v>108220</v>
          </cell>
        </row>
        <row r="186">
          <cell r="J186" t="str">
            <v>1949576</v>
          </cell>
          <cell r="K186" t="str">
            <v>Finalizada</v>
          </cell>
          <cell r="L186">
            <v>97400</v>
          </cell>
        </row>
        <row r="187">
          <cell r="J187" t="str">
            <v>1946683</v>
          </cell>
          <cell r="K187" t="str">
            <v>Finalizada</v>
          </cell>
          <cell r="L187">
            <v>226200</v>
          </cell>
        </row>
        <row r="188">
          <cell r="J188" t="str">
            <v>1950686</v>
          </cell>
          <cell r="K188" t="str">
            <v>Finalizada</v>
          </cell>
          <cell r="L188">
            <v>134700</v>
          </cell>
        </row>
        <row r="189">
          <cell r="J189" t="str">
            <v>1949221</v>
          </cell>
          <cell r="K189" t="str">
            <v>Finalizada</v>
          </cell>
          <cell r="L189">
            <v>142100</v>
          </cell>
        </row>
        <row r="190">
          <cell r="J190" t="str">
            <v>1946682</v>
          </cell>
          <cell r="K190" t="str">
            <v>Finalizada</v>
          </cell>
          <cell r="L190">
            <v>26000</v>
          </cell>
        </row>
        <row r="191">
          <cell r="J191" t="str">
            <v>1948626</v>
          </cell>
          <cell r="K191" t="str">
            <v>Finalizada</v>
          </cell>
          <cell r="L191">
            <v>62400</v>
          </cell>
        </row>
        <row r="192">
          <cell r="J192" t="str">
            <v>1947685</v>
          </cell>
          <cell r="K192" t="str">
            <v>Finalizada</v>
          </cell>
          <cell r="L192">
            <v>61100</v>
          </cell>
        </row>
        <row r="193">
          <cell r="J193" t="str">
            <v>1951908</v>
          </cell>
          <cell r="K193" t="str">
            <v>Finalizada</v>
          </cell>
          <cell r="L193">
            <v>87400</v>
          </cell>
        </row>
        <row r="194">
          <cell r="J194" t="str">
            <v>1949576</v>
          </cell>
          <cell r="K194" t="str">
            <v>Finalizada</v>
          </cell>
          <cell r="L194">
            <v>97400</v>
          </cell>
        </row>
        <row r="195">
          <cell r="J195" t="str">
            <v>1941410</v>
          </cell>
          <cell r="K195" t="str">
            <v>Finalizada</v>
          </cell>
          <cell r="L195">
            <v>165700</v>
          </cell>
        </row>
        <row r="196">
          <cell r="J196" t="str">
            <v>1941410</v>
          </cell>
          <cell r="K196" t="str">
            <v>Finalizada</v>
          </cell>
          <cell r="L196">
            <v>165700</v>
          </cell>
        </row>
        <row r="197">
          <cell r="J197" t="str">
            <v>1941130</v>
          </cell>
          <cell r="K197" t="str">
            <v>Finalizada</v>
          </cell>
          <cell r="L197">
            <v>432700</v>
          </cell>
        </row>
        <row r="198">
          <cell r="J198" t="str">
            <v>1938373</v>
          </cell>
          <cell r="K198" t="str">
            <v>Finalizada</v>
          </cell>
          <cell r="L198">
            <v>84200</v>
          </cell>
        </row>
        <row r="199">
          <cell r="J199" t="str">
            <v>1939220</v>
          </cell>
          <cell r="K199" t="str">
            <v>Finalizada</v>
          </cell>
          <cell r="L199">
            <v>294600</v>
          </cell>
        </row>
        <row r="200">
          <cell r="J200" t="str">
            <v>1935614</v>
          </cell>
          <cell r="K200" t="str">
            <v>Finalizada</v>
          </cell>
          <cell r="L200">
            <v>57600</v>
          </cell>
        </row>
        <row r="201">
          <cell r="J201" t="str">
            <v>1935218</v>
          </cell>
          <cell r="K201" t="str">
            <v>Finalizada</v>
          </cell>
          <cell r="L201">
            <v>57600</v>
          </cell>
        </row>
        <row r="202">
          <cell r="J202" t="str">
            <v>1923378</v>
          </cell>
          <cell r="K202" t="str">
            <v>Finalizada</v>
          </cell>
          <cell r="L202">
            <v>58700</v>
          </cell>
        </row>
        <row r="203">
          <cell r="J203" t="str">
            <v>1928276</v>
          </cell>
          <cell r="K203" t="str">
            <v>Finalizada</v>
          </cell>
          <cell r="L203">
            <v>58700</v>
          </cell>
        </row>
        <row r="204">
          <cell r="J204" t="str">
            <v>1916307</v>
          </cell>
          <cell r="K204" t="str">
            <v>Finalizada</v>
          </cell>
          <cell r="L204">
            <v>58700</v>
          </cell>
        </row>
        <row r="205">
          <cell r="J205" t="str">
            <v>1914983</v>
          </cell>
          <cell r="K205" t="str">
            <v>Finalizada</v>
          </cell>
          <cell r="L205">
            <v>58600</v>
          </cell>
        </row>
        <row r="206">
          <cell r="J206" t="str">
            <v>1912158</v>
          </cell>
          <cell r="K206" t="str">
            <v>Finalizada</v>
          </cell>
          <cell r="L206">
            <v>407100</v>
          </cell>
        </row>
        <row r="207">
          <cell r="J207" t="str">
            <v>1914060</v>
          </cell>
          <cell r="K207" t="str">
            <v>Finalizada</v>
          </cell>
          <cell r="L207">
            <v>59900</v>
          </cell>
        </row>
        <row r="208">
          <cell r="J208" t="str">
            <v>1920226</v>
          </cell>
          <cell r="K208" t="str">
            <v>Finalizada</v>
          </cell>
          <cell r="L208">
            <v>70600</v>
          </cell>
        </row>
        <row r="209">
          <cell r="J209" t="str">
            <v>1910611</v>
          </cell>
          <cell r="K209" t="str">
            <v>Finalizada</v>
          </cell>
          <cell r="L209">
            <v>55400</v>
          </cell>
        </row>
        <row r="210">
          <cell r="J210" t="str">
            <v>1909857</v>
          </cell>
          <cell r="K210" t="str">
            <v>Finalizada</v>
          </cell>
          <cell r="L210">
            <v>70000</v>
          </cell>
        </row>
        <row r="211">
          <cell r="J211" t="str">
            <v>1906296</v>
          </cell>
          <cell r="K211" t="str">
            <v>Finalizada</v>
          </cell>
          <cell r="L211">
            <v>123100</v>
          </cell>
        </row>
        <row r="212">
          <cell r="J212" t="str">
            <v>1904262</v>
          </cell>
          <cell r="K212" t="str">
            <v>Finalizada</v>
          </cell>
          <cell r="L212">
            <v>55900</v>
          </cell>
        </row>
        <row r="213">
          <cell r="J213" t="str">
            <v>1912387</v>
          </cell>
          <cell r="K213" t="str">
            <v>Finalizada</v>
          </cell>
          <cell r="L213">
            <v>251400</v>
          </cell>
        </row>
        <row r="214">
          <cell r="J214" t="str">
            <v>1904147</v>
          </cell>
          <cell r="K214" t="str">
            <v>Finalizada</v>
          </cell>
          <cell r="L214">
            <v>55600</v>
          </cell>
        </row>
        <row r="215">
          <cell r="J215" t="str">
            <v>1902836</v>
          </cell>
          <cell r="K215" t="str">
            <v>Finalizada</v>
          </cell>
          <cell r="L215">
            <v>139900</v>
          </cell>
        </row>
        <row r="216">
          <cell r="J216" t="str">
            <v>1899811</v>
          </cell>
          <cell r="K216" t="str">
            <v>Finalizada</v>
          </cell>
          <cell r="L216">
            <v>55400</v>
          </cell>
        </row>
        <row r="217">
          <cell r="J217" t="str">
            <v>1901004</v>
          </cell>
          <cell r="K217" t="str">
            <v>Finalizada</v>
          </cell>
          <cell r="L217">
            <v>57200</v>
          </cell>
        </row>
        <row r="218">
          <cell r="J218" t="str">
            <v>1895520</v>
          </cell>
          <cell r="K218" t="str">
            <v>Finalizada</v>
          </cell>
          <cell r="L218">
            <v>65300</v>
          </cell>
        </row>
        <row r="219">
          <cell r="J219" t="str">
            <v>1891223</v>
          </cell>
          <cell r="K219" t="str">
            <v>Finalizada</v>
          </cell>
          <cell r="L219">
            <v>115900</v>
          </cell>
        </row>
        <row r="220">
          <cell r="J220" t="str">
            <v>1889969</v>
          </cell>
          <cell r="K220" t="str">
            <v>Finalizada</v>
          </cell>
          <cell r="L220">
            <v>73200</v>
          </cell>
        </row>
        <row r="221">
          <cell r="J221" t="str">
            <v>1893103</v>
          </cell>
          <cell r="K221" t="str">
            <v>Finalizada</v>
          </cell>
          <cell r="L221">
            <v>423600</v>
          </cell>
        </row>
        <row r="222">
          <cell r="J222" t="str">
            <v>1888891</v>
          </cell>
          <cell r="K222" t="str">
            <v>Finalizada</v>
          </cell>
          <cell r="L222">
            <v>58400</v>
          </cell>
        </row>
        <row r="223">
          <cell r="J223" t="str">
            <v>1894542</v>
          </cell>
          <cell r="K223" t="str">
            <v>Finalizada</v>
          </cell>
          <cell r="L223">
            <v>56600</v>
          </cell>
        </row>
        <row r="224">
          <cell r="J224" t="str">
            <v>1888009</v>
          </cell>
          <cell r="K224" t="str">
            <v>Finalizada</v>
          </cell>
          <cell r="L224">
            <v>56000</v>
          </cell>
        </row>
        <row r="225">
          <cell r="J225" t="str">
            <v>1884942</v>
          </cell>
          <cell r="K225" t="str">
            <v>Finalizada</v>
          </cell>
          <cell r="L225">
            <v>56600</v>
          </cell>
        </row>
        <row r="226">
          <cell r="J226" t="str">
            <v>1875338</v>
          </cell>
          <cell r="K226" t="str">
            <v>Finalizada</v>
          </cell>
          <cell r="L226">
            <v>64900</v>
          </cell>
        </row>
        <row r="227">
          <cell r="J227" t="str">
            <v>1877909</v>
          </cell>
          <cell r="K227" t="str">
            <v>Finalizada</v>
          </cell>
          <cell r="L227">
            <v>65900</v>
          </cell>
        </row>
        <row r="228">
          <cell r="J228" t="str">
            <v>1880559</v>
          </cell>
          <cell r="K228" t="str">
            <v>Finalizada</v>
          </cell>
          <cell r="L228">
            <v>140200</v>
          </cell>
        </row>
        <row r="229">
          <cell r="J229" t="str">
            <v>1876544</v>
          </cell>
          <cell r="K229" t="str">
            <v>Finalizada</v>
          </cell>
          <cell r="L229">
            <v>54400</v>
          </cell>
        </row>
        <row r="230">
          <cell r="J230" t="str">
            <v>1873287</v>
          </cell>
          <cell r="K230" t="str">
            <v>Finalizada</v>
          </cell>
          <cell r="L230">
            <v>57100</v>
          </cell>
        </row>
        <row r="231">
          <cell r="J231" t="str">
            <v>1875343</v>
          </cell>
          <cell r="K231" t="str">
            <v>Finalizada</v>
          </cell>
          <cell r="L231">
            <v>163600</v>
          </cell>
        </row>
        <row r="232">
          <cell r="J232" t="str">
            <v>1854467</v>
          </cell>
          <cell r="K232" t="str">
            <v>Finalizada</v>
          </cell>
          <cell r="L232">
            <v>63755</v>
          </cell>
        </row>
        <row r="233">
          <cell r="J233" t="str">
            <v>1863314</v>
          </cell>
          <cell r="K233" t="str">
            <v>Finalizada</v>
          </cell>
          <cell r="L233">
            <v>402900</v>
          </cell>
        </row>
        <row r="234">
          <cell r="J234" t="str">
            <v>1862929</v>
          </cell>
          <cell r="K234" t="str">
            <v>Finalizada</v>
          </cell>
          <cell r="L234">
            <v>55200</v>
          </cell>
        </row>
        <row r="235">
          <cell r="J235" t="str">
            <v>1859376</v>
          </cell>
          <cell r="K235" t="str">
            <v>Finalizada</v>
          </cell>
          <cell r="L235">
            <v>116200</v>
          </cell>
        </row>
        <row r="236">
          <cell r="J236" t="str">
            <v>1859833</v>
          </cell>
          <cell r="K236" t="str">
            <v>Finalizada</v>
          </cell>
          <cell r="L236">
            <v>110200</v>
          </cell>
        </row>
        <row r="237">
          <cell r="J237" t="str">
            <v>1863723</v>
          </cell>
          <cell r="K237" t="str">
            <v>Finalizada</v>
          </cell>
          <cell r="L237">
            <v>56300</v>
          </cell>
        </row>
        <row r="238">
          <cell r="J238" t="str">
            <v>1854490</v>
          </cell>
          <cell r="K238" t="str">
            <v>Finalizada</v>
          </cell>
          <cell r="L238">
            <v>109000</v>
          </cell>
        </row>
        <row r="239">
          <cell r="J239" t="str">
            <v>1849749</v>
          </cell>
          <cell r="K239" t="str">
            <v>Finalizada</v>
          </cell>
          <cell r="L239">
            <v>55400</v>
          </cell>
        </row>
        <row r="240">
          <cell r="J240" t="str">
            <v>1832373</v>
          </cell>
          <cell r="K240" t="str">
            <v>Finalizada</v>
          </cell>
          <cell r="L240">
            <v>55971</v>
          </cell>
        </row>
        <row r="241">
          <cell r="J241" t="str">
            <v>1843992</v>
          </cell>
          <cell r="K241" t="str">
            <v>Finalizada</v>
          </cell>
          <cell r="L241">
            <v>55400</v>
          </cell>
        </row>
        <row r="242">
          <cell r="J242" t="str">
            <v>1823057</v>
          </cell>
          <cell r="K242" t="str">
            <v>Finalizada</v>
          </cell>
          <cell r="L242">
            <v>193968</v>
          </cell>
        </row>
        <row r="243">
          <cell r="J243" t="str">
            <v>1824280</v>
          </cell>
          <cell r="K243" t="str">
            <v>Finalizada</v>
          </cell>
          <cell r="L243">
            <v>115100</v>
          </cell>
        </row>
        <row r="244">
          <cell r="J244" t="str">
            <v>1820743</v>
          </cell>
          <cell r="K244" t="str">
            <v>Finalizada</v>
          </cell>
          <cell r="L244">
            <v>56507</v>
          </cell>
        </row>
        <row r="245">
          <cell r="J245" t="str">
            <v>1818583</v>
          </cell>
          <cell r="K245" t="str">
            <v>Finalizada</v>
          </cell>
          <cell r="L245">
            <v>58175</v>
          </cell>
        </row>
        <row r="246">
          <cell r="J246" t="str">
            <v>1824051</v>
          </cell>
          <cell r="K246" t="str">
            <v>Finalizada</v>
          </cell>
          <cell r="L246">
            <v>68069</v>
          </cell>
        </row>
        <row r="247">
          <cell r="J247" t="str">
            <v>1808944</v>
          </cell>
          <cell r="K247" t="str">
            <v>Finalizada</v>
          </cell>
          <cell r="L247">
            <v>67466</v>
          </cell>
        </row>
        <row r="248">
          <cell r="J248" t="str">
            <v>1813783</v>
          </cell>
          <cell r="K248" t="str">
            <v>Finalizada</v>
          </cell>
          <cell r="L248">
            <v>56080</v>
          </cell>
        </row>
        <row r="249">
          <cell r="J249" t="str">
            <v>1812024</v>
          </cell>
          <cell r="K249" t="str">
            <v>Finalizada</v>
          </cell>
          <cell r="L249">
            <v>115100</v>
          </cell>
        </row>
        <row r="250">
          <cell r="J250" t="str">
            <v>1810024</v>
          </cell>
          <cell r="K250" t="str">
            <v>Finalizada</v>
          </cell>
          <cell r="L250">
            <v>66585</v>
          </cell>
        </row>
        <row r="251">
          <cell r="J251" t="str">
            <v>1810109</v>
          </cell>
          <cell r="K251" t="str">
            <v>Finalizada</v>
          </cell>
          <cell r="L251">
            <v>53710</v>
          </cell>
        </row>
        <row r="252">
          <cell r="J252" t="str">
            <v>1810025</v>
          </cell>
          <cell r="K252" t="str">
            <v>Finalizada</v>
          </cell>
          <cell r="L252">
            <v>64999</v>
          </cell>
        </row>
        <row r="253">
          <cell r="J253" t="str">
            <v>1809572</v>
          </cell>
          <cell r="K253" t="str">
            <v>Finalizada</v>
          </cell>
          <cell r="L253">
            <v>52043</v>
          </cell>
        </row>
        <row r="254">
          <cell r="J254" t="str">
            <v>1808929</v>
          </cell>
          <cell r="K254" t="str">
            <v>Finalizada</v>
          </cell>
          <cell r="L254">
            <v>65948</v>
          </cell>
        </row>
        <row r="255">
          <cell r="J255" t="str">
            <v>1814286</v>
          </cell>
          <cell r="K255" t="str">
            <v>Finalizada</v>
          </cell>
          <cell r="L255">
            <v>68027</v>
          </cell>
        </row>
        <row r="256">
          <cell r="J256" t="str">
            <v>1801063</v>
          </cell>
          <cell r="K256" t="str">
            <v>Finalizada</v>
          </cell>
          <cell r="L256">
            <v>96752</v>
          </cell>
        </row>
        <row r="257">
          <cell r="J257" t="str">
            <v>1803985</v>
          </cell>
          <cell r="K257" t="str">
            <v>Finalizada</v>
          </cell>
          <cell r="L257">
            <v>121291</v>
          </cell>
        </row>
        <row r="258">
          <cell r="J258" t="str">
            <v>1793303</v>
          </cell>
          <cell r="K258" t="str">
            <v>Finalizada</v>
          </cell>
          <cell r="L258">
            <v>53630</v>
          </cell>
        </row>
        <row r="259">
          <cell r="J259" t="str">
            <v>1793273</v>
          </cell>
          <cell r="K259" t="str">
            <v>Finalizada</v>
          </cell>
          <cell r="L259">
            <v>145922</v>
          </cell>
        </row>
        <row r="260">
          <cell r="J260" t="str">
            <v>1786921</v>
          </cell>
          <cell r="K260" t="str">
            <v>Finalizada</v>
          </cell>
          <cell r="L260">
            <v>95190</v>
          </cell>
        </row>
        <row r="261">
          <cell r="J261" t="str">
            <v>1789803</v>
          </cell>
          <cell r="K261" t="str">
            <v>Finalizada</v>
          </cell>
          <cell r="L261">
            <v>52043</v>
          </cell>
        </row>
        <row r="262">
          <cell r="J262" t="str">
            <v>1784714</v>
          </cell>
          <cell r="K262" t="str">
            <v>Finalizada</v>
          </cell>
          <cell r="L262">
            <v>69721</v>
          </cell>
        </row>
        <row r="263">
          <cell r="J263" t="str">
            <v>1778256</v>
          </cell>
          <cell r="K263" t="str">
            <v>Finalizada</v>
          </cell>
          <cell r="L263">
            <v>53280</v>
          </cell>
        </row>
        <row r="264">
          <cell r="J264" t="str">
            <v>1776776</v>
          </cell>
          <cell r="K264" t="str">
            <v>Finalizada</v>
          </cell>
          <cell r="L264">
            <v>54886</v>
          </cell>
        </row>
        <row r="265">
          <cell r="J265" t="str">
            <v>1775764</v>
          </cell>
          <cell r="K265" t="str">
            <v>Finalizada</v>
          </cell>
          <cell r="L265">
            <v>53180</v>
          </cell>
        </row>
        <row r="266">
          <cell r="J266" t="str">
            <v>1758246</v>
          </cell>
          <cell r="K266" t="str">
            <v>Finalizada</v>
          </cell>
          <cell r="L266">
            <v>168853</v>
          </cell>
        </row>
        <row r="267">
          <cell r="J267" t="str">
            <v>1773030</v>
          </cell>
          <cell r="K267" t="str">
            <v>Finalizada</v>
          </cell>
          <cell r="L267">
            <v>53180</v>
          </cell>
        </row>
        <row r="268">
          <cell r="J268" t="str">
            <v>1773027</v>
          </cell>
          <cell r="K268" t="str">
            <v>Finalizada</v>
          </cell>
          <cell r="L268">
            <v>53788</v>
          </cell>
        </row>
        <row r="269">
          <cell r="J269" t="str">
            <v>1765946</v>
          </cell>
          <cell r="K269" t="str">
            <v>Finalizada</v>
          </cell>
          <cell r="L269">
            <v>52695</v>
          </cell>
        </row>
        <row r="270">
          <cell r="J270" t="str">
            <v>1769792</v>
          </cell>
          <cell r="K270" t="str">
            <v>Finalizada</v>
          </cell>
          <cell r="L270">
            <v>67448</v>
          </cell>
        </row>
        <row r="271">
          <cell r="J271" t="str">
            <v>1756569</v>
          </cell>
          <cell r="K271" t="str">
            <v>Finalizada</v>
          </cell>
          <cell r="L271">
            <v>53171</v>
          </cell>
        </row>
        <row r="272">
          <cell r="J272" t="str">
            <v>1757087</v>
          </cell>
          <cell r="K272" t="str">
            <v>Finalizada</v>
          </cell>
          <cell r="L272">
            <v>61780</v>
          </cell>
        </row>
        <row r="273">
          <cell r="J273" t="str">
            <v>1756616</v>
          </cell>
          <cell r="K273" t="str">
            <v>Finalizada</v>
          </cell>
          <cell r="L273">
            <v>109243</v>
          </cell>
        </row>
        <row r="274">
          <cell r="J274" t="str">
            <v>1754953</v>
          </cell>
          <cell r="K274" t="str">
            <v>Finalizada</v>
          </cell>
          <cell r="L274">
            <v>63021</v>
          </cell>
        </row>
        <row r="275">
          <cell r="J275" t="str">
            <v>1749260</v>
          </cell>
          <cell r="K275" t="str">
            <v>Finalizada</v>
          </cell>
          <cell r="L275">
            <v>70898</v>
          </cell>
        </row>
        <row r="276">
          <cell r="J276" t="str">
            <v>1755732</v>
          </cell>
          <cell r="K276" t="str">
            <v>Finalizada</v>
          </cell>
          <cell r="L276">
            <v>72879</v>
          </cell>
        </row>
        <row r="277">
          <cell r="J277" t="str">
            <v>1747536</v>
          </cell>
          <cell r="K277" t="str">
            <v>Finalizada</v>
          </cell>
          <cell r="L277">
            <v>98006</v>
          </cell>
        </row>
        <row r="278">
          <cell r="J278" t="str">
            <v>1755466</v>
          </cell>
          <cell r="K278" t="str">
            <v>Finalizada</v>
          </cell>
          <cell r="L278">
            <v>65348</v>
          </cell>
        </row>
        <row r="279">
          <cell r="J279" t="str">
            <v>1756845</v>
          </cell>
          <cell r="K279" t="str">
            <v>Finalizada</v>
          </cell>
          <cell r="L279">
            <v>75513</v>
          </cell>
        </row>
        <row r="280">
          <cell r="J280" t="str">
            <v>NDIN1716648</v>
          </cell>
          <cell r="K280" t="str">
            <v>Finalizada</v>
          </cell>
          <cell r="L280">
            <v>63993</v>
          </cell>
        </row>
        <row r="281">
          <cell r="J281" t="str">
            <v>NDIN1717967</v>
          </cell>
          <cell r="K281" t="str">
            <v>Finalizada</v>
          </cell>
          <cell r="L281">
            <v>53577</v>
          </cell>
        </row>
        <row r="282">
          <cell r="J282" t="str">
            <v>1745237</v>
          </cell>
          <cell r="K282" t="str">
            <v>Finalizada</v>
          </cell>
          <cell r="L282">
            <v>65032</v>
          </cell>
        </row>
        <row r="283">
          <cell r="J283" t="str">
            <v>1739350</v>
          </cell>
          <cell r="K283" t="str">
            <v>Finalizada</v>
          </cell>
          <cell r="L283">
            <v>141280</v>
          </cell>
        </row>
        <row r="284">
          <cell r="J284" t="str">
            <v>1738151</v>
          </cell>
          <cell r="K284" t="str">
            <v>Finalizada</v>
          </cell>
          <cell r="L284">
            <v>14200</v>
          </cell>
        </row>
        <row r="285">
          <cell r="J285" t="str">
            <v>1737758</v>
          </cell>
          <cell r="K285" t="str">
            <v>Finalizada</v>
          </cell>
          <cell r="L285">
            <v>109222</v>
          </cell>
        </row>
        <row r="286">
          <cell r="J286" t="str">
            <v>1733551</v>
          </cell>
          <cell r="K286" t="str">
            <v>Finalizada</v>
          </cell>
          <cell r="L286">
            <v>102700</v>
          </cell>
        </row>
        <row r="287">
          <cell r="J287" t="str">
            <v>1734815</v>
          </cell>
          <cell r="K287" t="str">
            <v>Finalizada</v>
          </cell>
          <cell r="L287">
            <v>52801</v>
          </cell>
        </row>
        <row r="288">
          <cell r="J288" t="str">
            <v>1738151</v>
          </cell>
          <cell r="K288" t="str">
            <v>Finalizada</v>
          </cell>
          <cell r="L288">
            <v>14200</v>
          </cell>
        </row>
        <row r="289">
          <cell r="J289" t="str">
            <v>1738150</v>
          </cell>
          <cell r="K289" t="str">
            <v>Finalizada</v>
          </cell>
          <cell r="L289">
            <v>14100</v>
          </cell>
        </row>
        <row r="290">
          <cell r="J290" t="str">
            <v>1733978</v>
          </cell>
          <cell r="K290" t="str">
            <v>Finalizada</v>
          </cell>
          <cell r="L290">
            <v>110100</v>
          </cell>
        </row>
        <row r="291">
          <cell r="J291" t="str">
            <v>1725026</v>
          </cell>
          <cell r="K291" t="str">
            <v>Finalizada</v>
          </cell>
          <cell r="L291">
            <v>122758</v>
          </cell>
        </row>
        <row r="292">
          <cell r="J292" t="str">
            <v>1727766</v>
          </cell>
          <cell r="K292" t="str">
            <v>Finalizada</v>
          </cell>
          <cell r="L292">
            <v>39621</v>
          </cell>
        </row>
        <row r="293">
          <cell r="J293" t="str">
            <v>1723872</v>
          </cell>
          <cell r="K293" t="str">
            <v>Finalizada</v>
          </cell>
          <cell r="L293">
            <v>67733</v>
          </cell>
        </row>
        <row r="294">
          <cell r="J294" t="str">
            <v>1727492</v>
          </cell>
          <cell r="K294" t="str">
            <v>Finalizada</v>
          </cell>
          <cell r="L294">
            <v>90000</v>
          </cell>
        </row>
        <row r="295">
          <cell r="J295" t="str">
            <v>1716648</v>
          </cell>
          <cell r="K295" t="str">
            <v>Finalizada</v>
          </cell>
          <cell r="L295">
            <v>63993</v>
          </cell>
        </row>
        <row r="296">
          <cell r="J296" t="str">
            <v>1717967</v>
          </cell>
          <cell r="K296" t="str">
            <v>Finalizada</v>
          </cell>
          <cell r="L296">
            <v>53577</v>
          </cell>
        </row>
        <row r="297">
          <cell r="J297" t="str">
            <v>1714228</v>
          </cell>
          <cell r="K297" t="str">
            <v>Finalizada</v>
          </cell>
          <cell r="L297">
            <v>14591</v>
          </cell>
        </row>
        <row r="298">
          <cell r="J298" t="str">
            <v>1715350</v>
          </cell>
          <cell r="K298" t="str">
            <v>Finalizada</v>
          </cell>
          <cell r="L298">
            <v>102700</v>
          </cell>
        </row>
        <row r="299">
          <cell r="J299" t="str">
            <v>1719539</v>
          </cell>
          <cell r="K299" t="str">
            <v>Finalizada</v>
          </cell>
          <cell r="L299">
            <v>18900</v>
          </cell>
        </row>
        <row r="300">
          <cell r="J300" t="str">
            <v>1712481</v>
          </cell>
          <cell r="K300" t="str">
            <v>Finalizada</v>
          </cell>
          <cell r="L300">
            <v>4700</v>
          </cell>
        </row>
        <row r="301">
          <cell r="J301" t="str">
            <v>1713736</v>
          </cell>
          <cell r="K301" t="str">
            <v>Finalizada</v>
          </cell>
          <cell r="L301">
            <v>63579</v>
          </cell>
        </row>
        <row r="302">
          <cell r="J302" t="str">
            <v>1718791</v>
          </cell>
          <cell r="K302" t="str">
            <v>Finalizada</v>
          </cell>
          <cell r="L302">
            <v>64568</v>
          </cell>
        </row>
        <row r="303">
          <cell r="J303" t="str">
            <v>1718382</v>
          </cell>
          <cell r="K303" t="str">
            <v>Finalizada</v>
          </cell>
          <cell r="L303">
            <v>64600</v>
          </cell>
        </row>
        <row r="304">
          <cell r="J304" t="str">
            <v>1711354</v>
          </cell>
          <cell r="K304" t="str">
            <v>Finalizada</v>
          </cell>
          <cell r="L304">
            <v>53122</v>
          </cell>
        </row>
        <row r="305">
          <cell r="J305" t="str">
            <v>1707318</v>
          </cell>
          <cell r="K305" t="str">
            <v>Finalizada</v>
          </cell>
          <cell r="L305">
            <v>50989</v>
          </cell>
        </row>
        <row r="306">
          <cell r="J306" t="str">
            <v>1701500</v>
          </cell>
          <cell r="K306" t="str">
            <v>Finalizada</v>
          </cell>
          <cell r="L306">
            <v>50763</v>
          </cell>
        </row>
        <row r="307">
          <cell r="J307" t="str">
            <v>1699327</v>
          </cell>
          <cell r="K307" t="str">
            <v>Finalizada</v>
          </cell>
          <cell r="L307">
            <v>50006</v>
          </cell>
        </row>
        <row r="308">
          <cell r="J308" t="str">
            <v>1692071</v>
          </cell>
          <cell r="K308" t="str">
            <v>Finalizada</v>
          </cell>
          <cell r="L308">
            <v>85000</v>
          </cell>
        </row>
        <row r="309">
          <cell r="J309" t="str">
            <v>1688496</v>
          </cell>
          <cell r="K309" t="str">
            <v>Finalizada</v>
          </cell>
          <cell r="L309">
            <v>50046</v>
          </cell>
        </row>
        <row r="310">
          <cell r="J310" t="str">
            <v>1683776</v>
          </cell>
          <cell r="K310" t="str">
            <v>Finalizada</v>
          </cell>
          <cell r="L310">
            <v>62236</v>
          </cell>
        </row>
        <row r="311">
          <cell r="J311" t="str">
            <v>1693416</v>
          </cell>
          <cell r="K311" t="str">
            <v>Finalizada</v>
          </cell>
          <cell r="L311">
            <v>155510</v>
          </cell>
        </row>
        <row r="312">
          <cell r="J312" t="str">
            <v>1680815</v>
          </cell>
          <cell r="K312" t="str">
            <v>Finalizada</v>
          </cell>
          <cell r="L312">
            <v>50202</v>
          </cell>
        </row>
        <row r="313">
          <cell r="J313" t="str">
            <v>1679111</v>
          </cell>
          <cell r="K313" t="str">
            <v>Finalizada</v>
          </cell>
          <cell r="L313">
            <v>48400</v>
          </cell>
        </row>
        <row r="314">
          <cell r="J314" t="str">
            <v>1679093</v>
          </cell>
          <cell r="K314" t="str">
            <v>Finalizada</v>
          </cell>
          <cell r="L314">
            <v>48400</v>
          </cell>
        </row>
        <row r="315">
          <cell r="J315" t="str">
            <v>1677080</v>
          </cell>
          <cell r="K315" t="str">
            <v>Finalizada</v>
          </cell>
          <cell r="L315">
            <v>49648</v>
          </cell>
        </row>
        <row r="316">
          <cell r="J316" t="str">
            <v>1670187</v>
          </cell>
          <cell r="K316" t="str">
            <v>Finalizada</v>
          </cell>
          <cell r="L316">
            <v>64338</v>
          </cell>
        </row>
        <row r="317">
          <cell r="J317" t="str">
            <v>1668391</v>
          </cell>
          <cell r="K317" t="str">
            <v>Finalizada</v>
          </cell>
          <cell r="L317">
            <v>91739</v>
          </cell>
        </row>
        <row r="318">
          <cell r="J318" t="str">
            <v>1670614</v>
          </cell>
          <cell r="K318" t="str">
            <v>Finalizada</v>
          </cell>
          <cell r="L318">
            <v>49716</v>
          </cell>
        </row>
        <row r="319">
          <cell r="J319" t="str">
            <v>1669077</v>
          </cell>
          <cell r="K319" t="str">
            <v>Finalizada</v>
          </cell>
          <cell r="L319">
            <v>49648</v>
          </cell>
        </row>
        <row r="320">
          <cell r="J320" t="str">
            <v>1668632</v>
          </cell>
          <cell r="K320" t="str">
            <v>Finalizada</v>
          </cell>
          <cell r="L320">
            <v>50911</v>
          </cell>
        </row>
        <row r="321">
          <cell r="J321" t="str">
            <v>1665120</v>
          </cell>
          <cell r="K321" t="str">
            <v>Finalizada</v>
          </cell>
          <cell r="L321">
            <v>50802</v>
          </cell>
        </row>
        <row r="322">
          <cell r="J322" t="str">
            <v>1665219</v>
          </cell>
          <cell r="K322" t="str">
            <v>Finalizada</v>
          </cell>
          <cell r="L322">
            <v>4400</v>
          </cell>
        </row>
        <row r="323">
          <cell r="J323" t="str">
            <v>1659706</v>
          </cell>
          <cell r="K323" t="str">
            <v>Finalizada</v>
          </cell>
          <cell r="L323">
            <v>90637</v>
          </cell>
        </row>
        <row r="324">
          <cell r="J324" t="str">
            <v>1665127</v>
          </cell>
          <cell r="K324" t="str">
            <v>Finalizada</v>
          </cell>
          <cell r="L324">
            <v>48400</v>
          </cell>
        </row>
        <row r="325">
          <cell r="J325" t="str">
            <v>1663340</v>
          </cell>
          <cell r="K325" t="str">
            <v>Finalizada</v>
          </cell>
          <cell r="L325">
            <v>60948</v>
          </cell>
        </row>
        <row r="326">
          <cell r="J326" t="str">
            <v>1663534</v>
          </cell>
          <cell r="K326" t="str">
            <v>Finalizada</v>
          </cell>
          <cell r="L326">
            <v>13200</v>
          </cell>
        </row>
        <row r="327">
          <cell r="J327" t="str">
            <v>1660125</v>
          </cell>
          <cell r="K327" t="str">
            <v>Finalizada</v>
          </cell>
          <cell r="L327">
            <v>48400</v>
          </cell>
        </row>
        <row r="328">
          <cell r="J328" t="str">
            <v>1663947</v>
          </cell>
          <cell r="K328" t="str">
            <v>Finalizada</v>
          </cell>
          <cell r="L328">
            <v>13200</v>
          </cell>
        </row>
        <row r="329">
          <cell r="J329" t="str">
            <v>1665109</v>
          </cell>
          <cell r="K329" t="str">
            <v>Finalizada</v>
          </cell>
          <cell r="L329">
            <v>50802</v>
          </cell>
        </row>
        <row r="330">
          <cell r="J330" t="str">
            <v>1656301</v>
          </cell>
          <cell r="K330" t="str">
            <v>Finalizada</v>
          </cell>
          <cell r="L330">
            <v>52159</v>
          </cell>
        </row>
        <row r="331">
          <cell r="J331" t="str">
            <v>1656299</v>
          </cell>
          <cell r="K331" t="str">
            <v>Finalizada</v>
          </cell>
          <cell r="L331">
            <v>81479</v>
          </cell>
        </row>
        <row r="332">
          <cell r="J332" t="str">
            <v>1650158</v>
          </cell>
          <cell r="K332" t="str">
            <v>Finalizada</v>
          </cell>
          <cell r="L332">
            <v>62534</v>
          </cell>
        </row>
        <row r="333">
          <cell r="J333" t="str">
            <v>1656166</v>
          </cell>
          <cell r="K333" t="str">
            <v>Finalizada</v>
          </cell>
          <cell r="L333">
            <v>64013</v>
          </cell>
        </row>
        <row r="334">
          <cell r="J334" t="str">
            <v>1650708</v>
          </cell>
          <cell r="K334" t="str">
            <v>Finalizada</v>
          </cell>
          <cell r="L334">
            <v>15613</v>
          </cell>
        </row>
        <row r="335">
          <cell r="J335" t="str">
            <v>1650413</v>
          </cell>
          <cell r="K335" t="str">
            <v>Finalizada</v>
          </cell>
          <cell r="L335">
            <v>51820</v>
          </cell>
        </row>
        <row r="336">
          <cell r="J336" t="str">
            <v>1651036</v>
          </cell>
          <cell r="K336" t="str">
            <v>Finalizada</v>
          </cell>
          <cell r="L336">
            <v>117676</v>
          </cell>
        </row>
        <row r="337">
          <cell r="J337" t="str">
            <v>1648941</v>
          </cell>
          <cell r="K337" t="str">
            <v>Finalizada</v>
          </cell>
          <cell r="L337">
            <v>52360</v>
          </cell>
        </row>
        <row r="338">
          <cell r="J338" t="str">
            <v>1647060</v>
          </cell>
          <cell r="K338" t="str">
            <v>Finalizada</v>
          </cell>
          <cell r="L338">
            <v>1354443</v>
          </cell>
        </row>
        <row r="339">
          <cell r="J339" t="str">
            <v>1643757</v>
          </cell>
          <cell r="K339" t="str">
            <v>Finalizada</v>
          </cell>
          <cell r="L339">
            <v>50202</v>
          </cell>
        </row>
        <row r="340">
          <cell r="J340" t="str">
            <v>1647966</v>
          </cell>
          <cell r="K340" t="str">
            <v>Finalizada</v>
          </cell>
          <cell r="L340">
            <v>52510</v>
          </cell>
        </row>
        <row r="341">
          <cell r="J341" t="str">
            <v>1648439</v>
          </cell>
          <cell r="K341" t="str">
            <v>Finalizada</v>
          </cell>
          <cell r="L341">
            <v>68044</v>
          </cell>
        </row>
        <row r="342">
          <cell r="J342" t="str">
            <v>1649621</v>
          </cell>
          <cell r="K342" t="str">
            <v>Finalizada</v>
          </cell>
          <cell r="L342">
            <v>50748</v>
          </cell>
        </row>
        <row r="343">
          <cell r="J343" t="str">
            <v>1649210</v>
          </cell>
          <cell r="K343" t="str">
            <v>Finalizada</v>
          </cell>
          <cell r="L343">
            <v>84120</v>
          </cell>
        </row>
        <row r="344">
          <cell r="J344" t="str">
            <v>1648717</v>
          </cell>
          <cell r="K344" t="str">
            <v>Finalizada</v>
          </cell>
          <cell r="L344">
            <v>98400</v>
          </cell>
        </row>
        <row r="345">
          <cell r="J345" t="str">
            <v>1647201</v>
          </cell>
          <cell r="K345" t="str">
            <v>Finalizada</v>
          </cell>
          <cell r="L345">
            <v>97244</v>
          </cell>
        </row>
        <row r="346">
          <cell r="J346" t="str">
            <v>1644440</v>
          </cell>
          <cell r="K346" t="str">
            <v>Finalizada</v>
          </cell>
          <cell r="L346">
            <v>50781</v>
          </cell>
        </row>
        <row r="347">
          <cell r="J347" t="str">
            <v>1647209</v>
          </cell>
          <cell r="K347" t="str">
            <v>Finalizada</v>
          </cell>
          <cell r="L347">
            <v>130279</v>
          </cell>
        </row>
        <row r="348">
          <cell r="J348" t="str">
            <v>1647829</v>
          </cell>
          <cell r="K348" t="str">
            <v>Finalizada</v>
          </cell>
          <cell r="L348">
            <v>77616</v>
          </cell>
        </row>
        <row r="349">
          <cell r="J349" t="str">
            <v>1641505</v>
          </cell>
          <cell r="K349" t="str">
            <v>Finalizada</v>
          </cell>
          <cell r="L349">
            <v>4400</v>
          </cell>
        </row>
        <row r="350">
          <cell r="J350" t="str">
            <v>1641503</v>
          </cell>
          <cell r="K350" t="str">
            <v>Finalizada</v>
          </cell>
          <cell r="L350">
            <v>4400</v>
          </cell>
        </row>
        <row r="351">
          <cell r="J351" t="str">
            <v>1639265</v>
          </cell>
          <cell r="K351" t="str">
            <v>Finalizada</v>
          </cell>
          <cell r="L351">
            <v>49648</v>
          </cell>
        </row>
        <row r="352">
          <cell r="J352" t="str">
            <v>1636524</v>
          </cell>
          <cell r="K352" t="str">
            <v>Finalizada</v>
          </cell>
          <cell r="L352">
            <v>51820</v>
          </cell>
        </row>
        <row r="353">
          <cell r="J353" t="str">
            <v>1635541</v>
          </cell>
          <cell r="K353" t="str">
            <v>Finalizada</v>
          </cell>
          <cell r="L353">
            <v>51820</v>
          </cell>
        </row>
        <row r="354">
          <cell r="J354" t="str">
            <v>1641505</v>
          </cell>
          <cell r="K354" t="str">
            <v>Finalizada</v>
          </cell>
          <cell r="L354">
            <v>4400</v>
          </cell>
        </row>
        <row r="355">
          <cell r="J355" t="str">
            <v>1629695</v>
          </cell>
          <cell r="K355" t="str">
            <v>Finalizada</v>
          </cell>
          <cell r="L355">
            <v>85100</v>
          </cell>
        </row>
        <row r="356">
          <cell r="J356" t="str">
            <v>1634661</v>
          </cell>
          <cell r="K356" t="str">
            <v>Finalizada</v>
          </cell>
          <cell r="L356">
            <v>112891</v>
          </cell>
        </row>
        <row r="357">
          <cell r="J357" t="str">
            <v>1640066</v>
          </cell>
          <cell r="K357" t="str">
            <v>Finalizada</v>
          </cell>
          <cell r="L357">
            <v>52056</v>
          </cell>
        </row>
        <row r="358">
          <cell r="J358" t="str">
            <v>1632450</v>
          </cell>
          <cell r="K358" t="str">
            <v>Finalizada</v>
          </cell>
          <cell r="L358">
            <v>49540</v>
          </cell>
        </row>
        <row r="359">
          <cell r="J359" t="str">
            <v>1641164</v>
          </cell>
          <cell r="K359" t="str">
            <v>Finalizada</v>
          </cell>
          <cell r="L359">
            <v>62587</v>
          </cell>
        </row>
        <row r="360">
          <cell r="J360" t="str">
            <v>1639640</v>
          </cell>
          <cell r="K360" t="str">
            <v>Finalizada</v>
          </cell>
          <cell r="L360">
            <v>369955</v>
          </cell>
        </row>
        <row r="361">
          <cell r="J361" t="str">
            <v>1641503</v>
          </cell>
          <cell r="K361" t="str">
            <v>Finalizada</v>
          </cell>
          <cell r="L361">
            <v>4400</v>
          </cell>
        </row>
        <row r="362">
          <cell r="J362" t="str">
            <v>1621082</v>
          </cell>
          <cell r="K362" t="str">
            <v>Finalizada</v>
          </cell>
          <cell r="L362">
            <v>63018</v>
          </cell>
        </row>
        <row r="363">
          <cell r="J363" t="str">
            <v>1621822</v>
          </cell>
          <cell r="K363" t="str">
            <v>Finalizada</v>
          </cell>
          <cell r="L363">
            <v>71455</v>
          </cell>
        </row>
        <row r="364">
          <cell r="J364" t="str">
            <v>1624146</v>
          </cell>
          <cell r="K364" t="str">
            <v>Finalizada</v>
          </cell>
          <cell r="L364">
            <v>52650</v>
          </cell>
        </row>
        <row r="365">
          <cell r="J365" t="str">
            <v>1626113</v>
          </cell>
          <cell r="K365" t="str">
            <v>Finalizada</v>
          </cell>
          <cell r="L365">
            <v>50672</v>
          </cell>
        </row>
        <row r="366">
          <cell r="J366" t="str">
            <v>1623807</v>
          </cell>
          <cell r="K366" t="str">
            <v>Finalizada</v>
          </cell>
          <cell r="L366">
            <v>372935</v>
          </cell>
        </row>
        <row r="367">
          <cell r="J367" t="str">
            <v>1623929</v>
          </cell>
          <cell r="K367" t="str">
            <v>Finalizada</v>
          </cell>
          <cell r="L367">
            <v>70600</v>
          </cell>
        </row>
        <row r="368">
          <cell r="J368" t="str">
            <v>1622749</v>
          </cell>
          <cell r="K368" t="str">
            <v>Finalizada</v>
          </cell>
          <cell r="L368">
            <v>394698</v>
          </cell>
        </row>
        <row r="369">
          <cell r="J369" t="str">
            <v>1623399</v>
          </cell>
          <cell r="K369" t="str">
            <v>Finalizada</v>
          </cell>
          <cell r="L369">
            <v>53655</v>
          </cell>
        </row>
        <row r="370">
          <cell r="J370" t="str">
            <v>1616164</v>
          </cell>
          <cell r="K370" t="str">
            <v>Finalizada</v>
          </cell>
          <cell r="L370">
            <v>51111</v>
          </cell>
        </row>
        <row r="371">
          <cell r="J371" t="str">
            <v>1616164</v>
          </cell>
          <cell r="K371" t="str">
            <v>Finalizada</v>
          </cell>
          <cell r="L371">
            <v>51111</v>
          </cell>
        </row>
        <row r="372">
          <cell r="J372" t="str">
            <v>1614951</v>
          </cell>
          <cell r="K372" t="str">
            <v>Finalizada</v>
          </cell>
          <cell r="L372">
            <v>52800</v>
          </cell>
        </row>
        <row r="373">
          <cell r="J373" t="str">
            <v>1616166</v>
          </cell>
          <cell r="K373" t="str">
            <v>Finalizada</v>
          </cell>
          <cell r="L373">
            <v>52409</v>
          </cell>
        </row>
        <row r="374">
          <cell r="J374" t="str">
            <v>1618049</v>
          </cell>
          <cell r="K374" t="str">
            <v>Finalizada</v>
          </cell>
          <cell r="L374">
            <v>18500</v>
          </cell>
        </row>
        <row r="375">
          <cell r="J375" t="str">
            <v>1618049</v>
          </cell>
          <cell r="K375" t="str">
            <v>Finalizada</v>
          </cell>
          <cell r="L375">
            <v>18500</v>
          </cell>
        </row>
        <row r="376">
          <cell r="J376" t="str">
            <v>1612003</v>
          </cell>
          <cell r="K376" t="str">
            <v>Finalizada</v>
          </cell>
          <cell r="L376">
            <v>49748</v>
          </cell>
        </row>
        <row r="377">
          <cell r="J377" t="str">
            <v>1614523</v>
          </cell>
          <cell r="K377" t="str">
            <v>Finalizada</v>
          </cell>
          <cell r="L377">
            <v>86348</v>
          </cell>
        </row>
        <row r="378">
          <cell r="J378" t="str">
            <v>1617077</v>
          </cell>
          <cell r="K378" t="str">
            <v>Finalizada</v>
          </cell>
          <cell r="L378">
            <v>51164</v>
          </cell>
        </row>
        <row r="379">
          <cell r="J379" t="str">
            <v>1614511</v>
          </cell>
          <cell r="K379" t="str">
            <v>Finalizada</v>
          </cell>
          <cell r="L379">
            <v>65602</v>
          </cell>
        </row>
        <row r="380">
          <cell r="J380" t="str">
            <v>1618531</v>
          </cell>
          <cell r="K380" t="str">
            <v>Finalizada</v>
          </cell>
          <cell r="L380">
            <v>152441</v>
          </cell>
        </row>
        <row r="381">
          <cell r="J381" t="str">
            <v>1613890</v>
          </cell>
          <cell r="K381" t="str">
            <v>Finalizada</v>
          </cell>
          <cell r="L381">
            <v>71870</v>
          </cell>
        </row>
        <row r="382">
          <cell r="J382" t="str">
            <v>1610639</v>
          </cell>
          <cell r="K382" t="str">
            <v>Finalizada</v>
          </cell>
          <cell r="L382">
            <v>3700</v>
          </cell>
        </row>
        <row r="383">
          <cell r="J383" t="str">
            <v>1610641</v>
          </cell>
          <cell r="K383" t="str">
            <v>Finalizada</v>
          </cell>
          <cell r="L383">
            <v>3700</v>
          </cell>
        </row>
        <row r="384">
          <cell r="J384" t="str">
            <v>1610644</v>
          </cell>
          <cell r="K384" t="str">
            <v>Finalizada</v>
          </cell>
          <cell r="L384">
            <v>3700</v>
          </cell>
        </row>
        <row r="385">
          <cell r="J385" t="str">
            <v>1610640</v>
          </cell>
          <cell r="K385" t="str">
            <v>Finalizada</v>
          </cell>
          <cell r="L385">
            <v>3700</v>
          </cell>
        </row>
        <row r="386">
          <cell r="J386" t="str">
            <v>1610643</v>
          </cell>
          <cell r="K386" t="str">
            <v>Finalizada</v>
          </cell>
          <cell r="L386">
            <v>3700</v>
          </cell>
        </row>
        <row r="387">
          <cell r="J387" t="str">
            <v>1610639</v>
          </cell>
          <cell r="K387" t="str">
            <v>Finalizada</v>
          </cell>
          <cell r="L387">
            <v>3700</v>
          </cell>
        </row>
        <row r="388">
          <cell r="J388" t="str">
            <v>1610641</v>
          </cell>
          <cell r="K388" t="str">
            <v>Finalizada</v>
          </cell>
          <cell r="L388">
            <v>3700</v>
          </cell>
        </row>
        <row r="389">
          <cell r="J389" t="str">
            <v>1610644</v>
          </cell>
          <cell r="K389" t="str">
            <v>Finalizada</v>
          </cell>
          <cell r="L389">
            <v>3700</v>
          </cell>
        </row>
        <row r="390">
          <cell r="J390" t="str">
            <v>1610640</v>
          </cell>
          <cell r="K390" t="str">
            <v>Finalizada</v>
          </cell>
          <cell r="L390">
            <v>3700</v>
          </cell>
        </row>
        <row r="391">
          <cell r="J391" t="str">
            <v>1610643</v>
          </cell>
          <cell r="K391" t="str">
            <v>Finalizada</v>
          </cell>
          <cell r="L391">
            <v>3700</v>
          </cell>
        </row>
        <row r="392">
          <cell r="J392" t="str">
            <v>1611009</v>
          </cell>
          <cell r="K392" t="str">
            <v>Finalizada</v>
          </cell>
          <cell r="L392">
            <v>49600</v>
          </cell>
        </row>
        <row r="393">
          <cell r="J393" t="str">
            <v>1608439</v>
          </cell>
          <cell r="K393" t="str">
            <v>Finalizada</v>
          </cell>
          <cell r="L393">
            <v>47911</v>
          </cell>
        </row>
        <row r="394">
          <cell r="J394" t="str">
            <v>1609840</v>
          </cell>
          <cell r="K394" t="str">
            <v>Finalizada</v>
          </cell>
          <cell r="L394">
            <v>62150</v>
          </cell>
        </row>
        <row r="395">
          <cell r="J395" t="str">
            <v>1609589</v>
          </cell>
          <cell r="K395" t="str">
            <v>Finalizada</v>
          </cell>
          <cell r="L395">
            <v>47572</v>
          </cell>
        </row>
        <row r="396">
          <cell r="J396" t="str">
            <v>1611091</v>
          </cell>
          <cell r="K396" t="str">
            <v>Finalizada</v>
          </cell>
          <cell r="L396">
            <v>48112</v>
          </cell>
        </row>
        <row r="397">
          <cell r="J397" t="str">
            <v>1605886</v>
          </cell>
          <cell r="K397" t="str">
            <v>Finalizada</v>
          </cell>
          <cell r="L397">
            <v>63132</v>
          </cell>
        </row>
        <row r="398">
          <cell r="J398" t="str">
            <v>1605890</v>
          </cell>
          <cell r="K398" t="str">
            <v>Finalizada</v>
          </cell>
          <cell r="L398">
            <v>46332</v>
          </cell>
        </row>
        <row r="399">
          <cell r="J399" t="str">
            <v>1604972</v>
          </cell>
          <cell r="K399" t="str">
            <v>Finalizada</v>
          </cell>
          <cell r="L399">
            <v>98365</v>
          </cell>
        </row>
        <row r="400">
          <cell r="J400" t="str">
            <v>1606666</v>
          </cell>
          <cell r="K400" t="str">
            <v>Finalizada</v>
          </cell>
          <cell r="L400">
            <v>57848</v>
          </cell>
        </row>
        <row r="401">
          <cell r="J401" t="str">
            <v>1604214</v>
          </cell>
          <cell r="K401" t="str">
            <v>Finalizada</v>
          </cell>
          <cell r="L401">
            <v>48098</v>
          </cell>
        </row>
        <row r="402">
          <cell r="J402" t="str">
            <v>1592484</v>
          </cell>
          <cell r="K402" t="str">
            <v>Finalizada</v>
          </cell>
          <cell r="L402">
            <v>57628</v>
          </cell>
        </row>
        <row r="403">
          <cell r="J403" t="str">
            <v>1599815</v>
          </cell>
          <cell r="K403" t="str">
            <v>Finalizada</v>
          </cell>
          <cell r="L403">
            <v>363029</v>
          </cell>
        </row>
        <row r="404">
          <cell r="J404" t="str">
            <v>1604323</v>
          </cell>
          <cell r="K404" t="str">
            <v>Finalizada</v>
          </cell>
          <cell r="L404">
            <v>68400</v>
          </cell>
        </row>
        <row r="405">
          <cell r="J405" t="str">
            <v>1603839</v>
          </cell>
          <cell r="K405" t="str">
            <v>Finalizada</v>
          </cell>
          <cell r="L405">
            <v>86126</v>
          </cell>
        </row>
        <row r="406">
          <cell r="J406" t="str">
            <v>1603251</v>
          </cell>
          <cell r="K406" t="str">
            <v>Finalizada</v>
          </cell>
          <cell r="L406">
            <v>60873</v>
          </cell>
        </row>
        <row r="407">
          <cell r="J407" t="str">
            <v>1602602</v>
          </cell>
          <cell r="K407" t="str">
            <v>Finalizada</v>
          </cell>
          <cell r="L407">
            <v>49450</v>
          </cell>
        </row>
        <row r="408">
          <cell r="J408" t="str">
            <v>1597700</v>
          </cell>
          <cell r="K408" t="str">
            <v>Finalizada</v>
          </cell>
          <cell r="L408">
            <v>63407</v>
          </cell>
        </row>
        <row r="409">
          <cell r="J409" t="str">
            <v>1598866</v>
          </cell>
          <cell r="K409" t="str">
            <v>Finalizada</v>
          </cell>
          <cell r="L409">
            <v>59313</v>
          </cell>
        </row>
        <row r="410">
          <cell r="J410" t="str">
            <v>1603557</v>
          </cell>
          <cell r="K410" t="str">
            <v>Finalizada</v>
          </cell>
          <cell r="L410">
            <v>96300</v>
          </cell>
        </row>
        <row r="411">
          <cell r="J411" t="str">
            <v>1603941</v>
          </cell>
          <cell r="K411" t="str">
            <v>Finalizada</v>
          </cell>
          <cell r="L411">
            <v>341431</v>
          </cell>
        </row>
        <row r="412">
          <cell r="J412" t="str">
            <v>1602540</v>
          </cell>
          <cell r="K412" t="str">
            <v>Finalizada</v>
          </cell>
          <cell r="L412">
            <v>105700</v>
          </cell>
        </row>
        <row r="413">
          <cell r="J413" t="str">
            <v>1604214</v>
          </cell>
          <cell r="K413" t="str">
            <v>Finalizada</v>
          </cell>
          <cell r="L413">
            <v>48098</v>
          </cell>
        </row>
        <row r="414">
          <cell r="J414" t="str">
            <v>1603940</v>
          </cell>
          <cell r="K414" t="str">
            <v>Finalizada</v>
          </cell>
          <cell r="L414">
            <v>183280</v>
          </cell>
        </row>
        <row r="415">
          <cell r="J415" t="str">
            <v>1602372</v>
          </cell>
          <cell r="K415" t="str">
            <v>Finalizada</v>
          </cell>
          <cell r="L415">
            <v>82312</v>
          </cell>
        </row>
        <row r="416">
          <cell r="J416" t="str">
            <v>1598705</v>
          </cell>
          <cell r="K416" t="str">
            <v>Finalizada</v>
          </cell>
          <cell r="L416">
            <v>46598</v>
          </cell>
        </row>
        <row r="417">
          <cell r="J417" t="str">
            <v>1592484</v>
          </cell>
          <cell r="K417" t="str">
            <v>Finalizada</v>
          </cell>
          <cell r="L417">
            <v>57628</v>
          </cell>
        </row>
        <row r="418">
          <cell r="J418" t="str">
            <v>1597921</v>
          </cell>
          <cell r="K418" t="str">
            <v>Finalizada</v>
          </cell>
          <cell r="L418">
            <v>48518</v>
          </cell>
        </row>
        <row r="419">
          <cell r="J419" t="str">
            <v>1596858</v>
          </cell>
          <cell r="K419" t="str">
            <v>Finalizada</v>
          </cell>
          <cell r="L419">
            <v>11100</v>
          </cell>
        </row>
        <row r="420">
          <cell r="J420" t="str">
            <v>1596858</v>
          </cell>
          <cell r="K420" t="str">
            <v>Finalizada</v>
          </cell>
          <cell r="L420">
            <v>11100</v>
          </cell>
        </row>
        <row r="421">
          <cell r="J421" t="str">
            <v>1591455</v>
          </cell>
          <cell r="K421" t="str">
            <v>Finalizada</v>
          </cell>
          <cell r="L421">
            <v>76323</v>
          </cell>
        </row>
        <row r="422">
          <cell r="J422" t="str">
            <v>1596858</v>
          </cell>
          <cell r="K422" t="str">
            <v>Finalizada</v>
          </cell>
          <cell r="L422">
            <v>11100</v>
          </cell>
        </row>
        <row r="423">
          <cell r="J423" t="str">
            <v>1591502</v>
          </cell>
          <cell r="K423" t="str">
            <v>Finalizada</v>
          </cell>
          <cell r="L423">
            <v>46332</v>
          </cell>
        </row>
        <row r="424">
          <cell r="J424" t="str">
            <v>1593351</v>
          </cell>
          <cell r="K424" t="str">
            <v>Finalizada</v>
          </cell>
          <cell r="L424">
            <v>58505</v>
          </cell>
        </row>
        <row r="425">
          <cell r="J425" t="str">
            <v>1595932</v>
          </cell>
          <cell r="K425" t="str">
            <v>Finalizada</v>
          </cell>
          <cell r="L425">
            <v>50101</v>
          </cell>
        </row>
        <row r="426">
          <cell r="J426" t="str">
            <v>1592576</v>
          </cell>
          <cell r="K426" t="str">
            <v>Finalizada</v>
          </cell>
          <cell r="L426">
            <v>48234</v>
          </cell>
        </row>
        <row r="427">
          <cell r="J427" t="str">
            <v>1593793</v>
          </cell>
          <cell r="K427" t="str">
            <v>Finalizada</v>
          </cell>
          <cell r="L427">
            <v>46666</v>
          </cell>
        </row>
        <row r="428">
          <cell r="J428" t="str">
            <v>1597034</v>
          </cell>
          <cell r="K428" t="str">
            <v>Finalizada</v>
          </cell>
          <cell r="L428">
            <v>72629</v>
          </cell>
        </row>
        <row r="429">
          <cell r="J429" t="str">
            <v>1593231</v>
          </cell>
          <cell r="K429" t="str">
            <v>Finalizada</v>
          </cell>
          <cell r="L429">
            <v>46548</v>
          </cell>
        </row>
        <row r="430">
          <cell r="J430" t="str">
            <v>1588906</v>
          </cell>
          <cell r="K430" t="str">
            <v>Finalizada</v>
          </cell>
          <cell r="L430">
            <v>14800</v>
          </cell>
        </row>
        <row r="431">
          <cell r="J431" t="str">
            <v>1588979</v>
          </cell>
          <cell r="K431" t="str">
            <v>Finalizada</v>
          </cell>
          <cell r="L431">
            <v>3700</v>
          </cell>
        </row>
        <row r="432">
          <cell r="J432" t="str">
            <v>1580185</v>
          </cell>
          <cell r="K432" t="str">
            <v>Finalizada</v>
          </cell>
          <cell r="L432">
            <v>3700</v>
          </cell>
        </row>
        <row r="433">
          <cell r="J433" t="str">
            <v>1581914</v>
          </cell>
          <cell r="K433" t="str">
            <v>Finalizada</v>
          </cell>
          <cell r="L433">
            <v>46548</v>
          </cell>
        </row>
        <row r="434">
          <cell r="J434" t="str">
            <v>1583932</v>
          </cell>
          <cell r="K434" t="str">
            <v>Finalizada</v>
          </cell>
          <cell r="L434">
            <v>68073</v>
          </cell>
        </row>
        <row r="435">
          <cell r="J435" t="str">
            <v>1585204</v>
          </cell>
          <cell r="K435" t="str">
            <v>Finalizada</v>
          </cell>
          <cell r="L435">
            <v>80798</v>
          </cell>
        </row>
        <row r="436">
          <cell r="J436" t="str">
            <v>1584103</v>
          </cell>
          <cell r="K436" t="str">
            <v>Finalizada</v>
          </cell>
          <cell r="L436">
            <v>47152</v>
          </cell>
        </row>
        <row r="437">
          <cell r="J437" t="str">
            <v>1574956</v>
          </cell>
          <cell r="K437" t="str">
            <v>Finalizada</v>
          </cell>
          <cell r="L437">
            <v>103400</v>
          </cell>
        </row>
        <row r="438">
          <cell r="J438" t="str">
            <v>1576772</v>
          </cell>
          <cell r="K438" t="str">
            <v>Finalizada</v>
          </cell>
          <cell r="L438">
            <v>47580</v>
          </cell>
        </row>
        <row r="439">
          <cell r="J439" t="str">
            <v>1579594</v>
          </cell>
          <cell r="K439" t="str">
            <v>Finalizada</v>
          </cell>
          <cell r="L439">
            <v>48074</v>
          </cell>
        </row>
        <row r="440">
          <cell r="J440" t="str">
            <v>1575212</v>
          </cell>
          <cell r="K440" t="str">
            <v>Finalizada</v>
          </cell>
          <cell r="L440">
            <v>74702</v>
          </cell>
        </row>
        <row r="441">
          <cell r="J441" t="str">
            <v>1580268</v>
          </cell>
          <cell r="K441" t="str">
            <v>Finalizada</v>
          </cell>
          <cell r="L441">
            <v>64873</v>
          </cell>
        </row>
        <row r="442">
          <cell r="J442" t="str">
            <v>1573459</v>
          </cell>
          <cell r="K442" t="str">
            <v>Finalizada</v>
          </cell>
          <cell r="L442">
            <v>63780</v>
          </cell>
        </row>
        <row r="443">
          <cell r="J443" t="str">
            <v>1565020</v>
          </cell>
          <cell r="K443" t="str">
            <v>Finalizada</v>
          </cell>
          <cell r="L443">
            <v>64958</v>
          </cell>
        </row>
        <row r="444">
          <cell r="J444" t="str">
            <v>1564556</v>
          </cell>
          <cell r="K444" t="str">
            <v>Finalizada</v>
          </cell>
          <cell r="L444">
            <v>3700</v>
          </cell>
        </row>
        <row r="445">
          <cell r="J445" t="str">
            <v>1564554</v>
          </cell>
          <cell r="K445" t="str">
            <v>Finalizada</v>
          </cell>
          <cell r="L445">
            <v>3700</v>
          </cell>
        </row>
        <row r="446">
          <cell r="J446" t="str">
            <v>1564552</v>
          </cell>
          <cell r="K446" t="str">
            <v>Finalizada</v>
          </cell>
          <cell r="L446">
            <v>3700</v>
          </cell>
        </row>
        <row r="447">
          <cell r="J447" t="str">
            <v>1564555</v>
          </cell>
          <cell r="K447" t="str">
            <v>Finalizada</v>
          </cell>
          <cell r="L447">
            <v>3700</v>
          </cell>
        </row>
        <row r="448">
          <cell r="J448" t="str">
            <v>1564551</v>
          </cell>
          <cell r="K448" t="str">
            <v>Finalizada</v>
          </cell>
          <cell r="L448">
            <v>3700</v>
          </cell>
        </row>
        <row r="449">
          <cell r="J449" t="str">
            <v>1567656</v>
          </cell>
          <cell r="K449" t="str">
            <v>Finalizada</v>
          </cell>
          <cell r="L449">
            <v>11100</v>
          </cell>
        </row>
        <row r="450">
          <cell r="J450" t="str">
            <v>1564553</v>
          </cell>
          <cell r="K450" t="str">
            <v>Finalizada</v>
          </cell>
          <cell r="L450">
            <v>3700</v>
          </cell>
        </row>
        <row r="451">
          <cell r="J451" t="str">
            <v>1563340</v>
          </cell>
          <cell r="K451" t="str">
            <v>Finalizada</v>
          </cell>
          <cell r="L451">
            <v>60346</v>
          </cell>
        </row>
        <row r="452">
          <cell r="J452" t="str">
            <v>1564556</v>
          </cell>
          <cell r="K452" t="str">
            <v>Finalizada</v>
          </cell>
          <cell r="L452">
            <v>3700</v>
          </cell>
        </row>
        <row r="453">
          <cell r="J453" t="str">
            <v>1569523</v>
          </cell>
          <cell r="K453" t="str">
            <v>Finalizada</v>
          </cell>
          <cell r="L453">
            <v>49046</v>
          </cell>
        </row>
        <row r="454">
          <cell r="J454" t="str">
            <v>1569542</v>
          </cell>
          <cell r="K454" t="str">
            <v>Finalizada</v>
          </cell>
          <cell r="L454">
            <v>49046</v>
          </cell>
        </row>
        <row r="455">
          <cell r="J455" t="str">
            <v>1566881</v>
          </cell>
          <cell r="K455" t="str">
            <v>Finalizada</v>
          </cell>
          <cell r="L455">
            <v>63718</v>
          </cell>
        </row>
        <row r="456">
          <cell r="J456" t="str">
            <v>1565988</v>
          </cell>
          <cell r="K456" t="str">
            <v>Finalizada</v>
          </cell>
          <cell r="L456">
            <v>50375</v>
          </cell>
        </row>
        <row r="457">
          <cell r="J457" t="str">
            <v>1561663</v>
          </cell>
          <cell r="K457" t="str">
            <v>Finalizada</v>
          </cell>
          <cell r="L457">
            <v>46332</v>
          </cell>
        </row>
        <row r="458">
          <cell r="J458" t="str">
            <v>1566991</v>
          </cell>
          <cell r="K458" t="str">
            <v>Finalizada</v>
          </cell>
          <cell r="L458">
            <v>46548</v>
          </cell>
        </row>
        <row r="459">
          <cell r="J459" t="str">
            <v>1561485</v>
          </cell>
          <cell r="K459" t="str">
            <v>Finalizada</v>
          </cell>
          <cell r="L459">
            <v>63388</v>
          </cell>
        </row>
        <row r="460">
          <cell r="J460" t="str">
            <v>1563352</v>
          </cell>
          <cell r="K460" t="str">
            <v>Finalizada</v>
          </cell>
          <cell r="L460">
            <v>48518</v>
          </cell>
        </row>
        <row r="461">
          <cell r="J461" t="str">
            <v>1567287</v>
          </cell>
          <cell r="K461" t="str">
            <v>Finalizada</v>
          </cell>
          <cell r="L461">
            <v>47580</v>
          </cell>
        </row>
        <row r="462">
          <cell r="J462" t="str">
            <v>1564144</v>
          </cell>
          <cell r="K462" t="str">
            <v>Finalizada</v>
          </cell>
          <cell r="L462">
            <v>54702</v>
          </cell>
        </row>
        <row r="463">
          <cell r="J463" t="str">
            <v>1562522</v>
          </cell>
          <cell r="K463" t="str">
            <v>Finalizada</v>
          </cell>
          <cell r="L463">
            <v>77516</v>
          </cell>
        </row>
        <row r="464">
          <cell r="J464" t="str">
            <v>8240</v>
          </cell>
          <cell r="K464" t="str">
            <v>Finalizada</v>
          </cell>
          <cell r="L464">
            <v>980937</v>
          </cell>
        </row>
        <row r="465">
          <cell r="J465" t="str">
            <v>8175</v>
          </cell>
          <cell r="K465" t="str">
            <v>Finalizada</v>
          </cell>
          <cell r="L465">
            <v>1287357</v>
          </cell>
        </row>
        <row r="466">
          <cell r="J466" t="str">
            <v>8240</v>
          </cell>
          <cell r="K466" t="str">
            <v>Finalizada</v>
          </cell>
          <cell r="L466">
            <v>980937</v>
          </cell>
        </row>
        <row r="467">
          <cell r="J467" t="str">
            <v>8176</v>
          </cell>
          <cell r="K467" t="str">
            <v>Finalizada</v>
          </cell>
          <cell r="L467">
            <v>108855</v>
          </cell>
        </row>
        <row r="468">
          <cell r="J468" t="str">
            <v>1541109</v>
          </cell>
          <cell r="K468" t="str">
            <v>Finalizada</v>
          </cell>
          <cell r="L468">
            <v>106000</v>
          </cell>
        </row>
        <row r="469">
          <cell r="J469" t="str">
            <v>1543601</v>
          </cell>
          <cell r="K469" t="str">
            <v>Finalizada</v>
          </cell>
          <cell r="L469">
            <v>14800</v>
          </cell>
        </row>
        <row r="470">
          <cell r="J470" t="str">
            <v>1515526</v>
          </cell>
          <cell r="K470" t="str">
            <v>Finalizada</v>
          </cell>
          <cell r="L470">
            <v>48858</v>
          </cell>
        </row>
        <row r="471">
          <cell r="J471" t="str">
            <v>1536383</v>
          </cell>
          <cell r="K471" t="str">
            <v>Finalizada</v>
          </cell>
          <cell r="L471">
            <v>49511</v>
          </cell>
        </row>
        <row r="472">
          <cell r="J472" t="str">
            <v>1534066</v>
          </cell>
          <cell r="K472" t="str">
            <v>Finalizada</v>
          </cell>
          <cell r="L472">
            <v>64240</v>
          </cell>
        </row>
        <row r="473">
          <cell r="J473" t="str">
            <v>1543012</v>
          </cell>
          <cell r="K473" t="str">
            <v>Finalizada</v>
          </cell>
          <cell r="L473">
            <v>79559</v>
          </cell>
        </row>
        <row r="474">
          <cell r="J474" t="str">
            <v>1543006</v>
          </cell>
          <cell r="K474" t="str">
            <v>Finalizada</v>
          </cell>
          <cell r="L474">
            <v>46670</v>
          </cell>
        </row>
        <row r="475">
          <cell r="J475" t="str">
            <v>1541109</v>
          </cell>
          <cell r="K475" t="str">
            <v>Finalizada</v>
          </cell>
          <cell r="L475">
            <v>106000</v>
          </cell>
        </row>
        <row r="476">
          <cell r="J476" t="str">
            <v>1525728</v>
          </cell>
          <cell r="K476" t="str">
            <v>Finalizada</v>
          </cell>
          <cell r="L476">
            <v>188900</v>
          </cell>
        </row>
        <row r="477">
          <cell r="J477" t="str">
            <v>1533978</v>
          </cell>
          <cell r="K477" t="str">
            <v>Finalizada</v>
          </cell>
          <cell r="L477">
            <v>107546</v>
          </cell>
        </row>
        <row r="478">
          <cell r="J478" t="str">
            <v>1541214</v>
          </cell>
          <cell r="K478" t="str">
            <v>Finalizada</v>
          </cell>
          <cell r="L478">
            <v>47580</v>
          </cell>
        </row>
        <row r="479">
          <cell r="J479" t="str">
            <v>1543760</v>
          </cell>
          <cell r="K479" t="str">
            <v>Finalizada</v>
          </cell>
          <cell r="L479">
            <v>85641</v>
          </cell>
        </row>
        <row r="480">
          <cell r="J480" t="str">
            <v>1541058</v>
          </cell>
          <cell r="K480" t="str">
            <v>Finalizada</v>
          </cell>
          <cell r="L480">
            <v>49511</v>
          </cell>
        </row>
        <row r="481">
          <cell r="J481" t="str">
            <v>8089</v>
          </cell>
          <cell r="K481" t="str">
            <v>Finalizada</v>
          </cell>
          <cell r="L481">
            <v>445490</v>
          </cell>
        </row>
        <row r="482">
          <cell r="J482" t="str">
            <v>8090</v>
          </cell>
          <cell r="K482" t="str">
            <v>Finalizada</v>
          </cell>
          <cell r="L482">
            <v>172325</v>
          </cell>
        </row>
        <row r="483">
          <cell r="J483" t="str">
            <v>8033</v>
          </cell>
          <cell r="K483" t="str">
            <v>Finalizada</v>
          </cell>
          <cell r="L483">
            <v>1457054</v>
          </cell>
        </row>
        <row r="484">
          <cell r="J484" t="str">
            <v>7964</v>
          </cell>
          <cell r="K484" t="str">
            <v>Finalizada</v>
          </cell>
          <cell r="L484">
            <v>226289</v>
          </cell>
        </row>
        <row r="485">
          <cell r="J485" t="str">
            <v>7994</v>
          </cell>
          <cell r="K485" t="str">
            <v>Finalizada</v>
          </cell>
          <cell r="L485">
            <v>801888</v>
          </cell>
        </row>
        <row r="486">
          <cell r="J486" t="str">
            <v>7892</v>
          </cell>
          <cell r="K486" t="str">
            <v>Finalizada</v>
          </cell>
          <cell r="L486">
            <v>307507</v>
          </cell>
        </row>
        <row r="487">
          <cell r="J487" t="str">
            <v>7804</v>
          </cell>
          <cell r="K487" t="str">
            <v>Finalizada</v>
          </cell>
          <cell r="L487">
            <v>305972</v>
          </cell>
        </row>
        <row r="488">
          <cell r="J488" t="str">
            <v>7774</v>
          </cell>
          <cell r="K488" t="str">
            <v>Finalizada</v>
          </cell>
          <cell r="L488">
            <v>520959</v>
          </cell>
        </row>
        <row r="489">
          <cell r="J489" t="str">
            <v>7688</v>
          </cell>
          <cell r="K489" t="str">
            <v>Finalizada</v>
          </cell>
          <cell r="L489">
            <v>399202</v>
          </cell>
        </row>
        <row r="490">
          <cell r="J490" t="str">
            <v>7657</v>
          </cell>
          <cell r="K490" t="str">
            <v>Finalizada</v>
          </cell>
          <cell r="L490">
            <v>488069</v>
          </cell>
        </row>
        <row r="491">
          <cell r="J491" t="str">
            <v>7657</v>
          </cell>
          <cell r="K491" t="str">
            <v>Finalizada</v>
          </cell>
          <cell r="L491">
            <v>488069</v>
          </cell>
        </row>
        <row r="492">
          <cell r="J492" t="str">
            <v>7613</v>
          </cell>
          <cell r="K492" t="str">
            <v>Finalizada</v>
          </cell>
          <cell r="L492">
            <v>269289</v>
          </cell>
        </row>
        <row r="493">
          <cell r="J493" t="str">
            <v>7612</v>
          </cell>
          <cell r="K493" t="str">
            <v>Finalizada</v>
          </cell>
          <cell r="L493">
            <v>44542</v>
          </cell>
        </row>
        <row r="494">
          <cell r="J494" t="str">
            <v>7611</v>
          </cell>
          <cell r="K494" t="str">
            <v>Finalizada</v>
          </cell>
          <cell r="L494">
            <v>2021839</v>
          </cell>
        </row>
        <row r="495">
          <cell r="J495" t="str">
            <v>7527</v>
          </cell>
          <cell r="K495" t="str">
            <v>Finalizada</v>
          </cell>
          <cell r="L495">
            <v>1509330</v>
          </cell>
        </row>
        <row r="496">
          <cell r="J496" t="str">
            <v>7507</v>
          </cell>
          <cell r="K496" t="str">
            <v>Finalizada</v>
          </cell>
          <cell r="L496">
            <v>1936326</v>
          </cell>
        </row>
        <row r="497">
          <cell r="J497" t="str">
            <v>1406718</v>
          </cell>
          <cell r="K497" t="str">
            <v>Finalizada</v>
          </cell>
          <cell r="L497">
            <v>43548</v>
          </cell>
        </row>
        <row r="498">
          <cell r="J498" t="str">
            <v>7430</v>
          </cell>
          <cell r="K498" t="str">
            <v>Finalizada</v>
          </cell>
          <cell r="L498">
            <v>1938147</v>
          </cell>
        </row>
        <row r="499">
          <cell r="J499" t="str">
            <v>7430</v>
          </cell>
          <cell r="K499" t="str">
            <v>Finalizada</v>
          </cell>
          <cell r="L499">
            <v>1938147</v>
          </cell>
        </row>
        <row r="500">
          <cell r="J500" t="str">
            <v>7412</v>
          </cell>
          <cell r="K500" t="str">
            <v>Finalizada</v>
          </cell>
          <cell r="L500">
            <v>135599</v>
          </cell>
        </row>
        <row r="501">
          <cell r="J501" t="str">
            <v>7411</v>
          </cell>
          <cell r="K501" t="str">
            <v>Finalizada</v>
          </cell>
          <cell r="L501">
            <v>2208534</v>
          </cell>
        </row>
        <row r="502">
          <cell r="J502" t="str">
            <v>7347</v>
          </cell>
          <cell r="K502" t="str">
            <v>Finalizada</v>
          </cell>
          <cell r="L502">
            <v>1416173</v>
          </cell>
        </row>
        <row r="503">
          <cell r="J503" t="str">
            <v>7348</v>
          </cell>
          <cell r="K503" t="str">
            <v>Finalizada</v>
          </cell>
          <cell r="L503">
            <v>324907</v>
          </cell>
        </row>
        <row r="504">
          <cell r="J504" t="str">
            <v>7328</v>
          </cell>
          <cell r="K504" t="str">
            <v>Finalizada</v>
          </cell>
          <cell r="L504">
            <v>2287394</v>
          </cell>
        </row>
        <row r="505">
          <cell r="J505" t="str">
            <v>7258</v>
          </cell>
          <cell r="K505" t="str">
            <v>Finalizada</v>
          </cell>
          <cell r="L505">
            <v>438732</v>
          </cell>
        </row>
        <row r="506">
          <cell r="J506" t="str">
            <v>7257</v>
          </cell>
          <cell r="K506" t="str">
            <v>Finalizada</v>
          </cell>
          <cell r="L506">
            <v>1553210</v>
          </cell>
        </row>
        <row r="507">
          <cell r="J507" t="str">
            <v>7209</v>
          </cell>
          <cell r="K507" t="str">
            <v>Finalizada</v>
          </cell>
          <cell r="L507">
            <v>51435</v>
          </cell>
        </row>
        <row r="508">
          <cell r="J508" t="str">
            <v>7208</v>
          </cell>
          <cell r="K508" t="str">
            <v>Finalizada</v>
          </cell>
          <cell r="L508">
            <v>2252901</v>
          </cell>
        </row>
        <row r="509">
          <cell r="J509" t="str">
            <v>7164</v>
          </cell>
          <cell r="K509" t="str">
            <v>Finalizada</v>
          </cell>
          <cell r="L509">
            <v>1536590</v>
          </cell>
        </row>
        <row r="510">
          <cell r="J510" t="str">
            <v>7118</v>
          </cell>
          <cell r="K510" t="str">
            <v>Finalizada</v>
          </cell>
          <cell r="L510">
            <v>2229242</v>
          </cell>
        </row>
        <row r="511">
          <cell r="J511" t="str">
            <v>7073</v>
          </cell>
          <cell r="K511" t="str">
            <v>Finalizada</v>
          </cell>
          <cell r="L511">
            <v>2261894</v>
          </cell>
        </row>
        <row r="512">
          <cell r="J512" t="str">
            <v>7024</v>
          </cell>
          <cell r="K512" t="str">
            <v>Finalizada</v>
          </cell>
          <cell r="L512">
            <v>1995352</v>
          </cell>
        </row>
        <row r="513">
          <cell r="J513" t="str">
            <v>6979</v>
          </cell>
          <cell r="K513" t="str">
            <v>Finalizada</v>
          </cell>
          <cell r="L513">
            <v>2388340</v>
          </cell>
        </row>
        <row r="514">
          <cell r="J514" t="str">
            <v>6949</v>
          </cell>
          <cell r="K514" t="str">
            <v>Finalizada</v>
          </cell>
          <cell r="L514">
            <v>2193567</v>
          </cell>
        </row>
        <row r="515">
          <cell r="J515" t="str">
            <v>6913</v>
          </cell>
          <cell r="K515" t="str">
            <v>Finalizada</v>
          </cell>
          <cell r="L515">
            <v>2321600</v>
          </cell>
        </row>
        <row r="516">
          <cell r="J516" t="str">
            <v>6869</v>
          </cell>
          <cell r="K516" t="str">
            <v>Finalizada</v>
          </cell>
          <cell r="L516">
            <v>1951852</v>
          </cell>
        </row>
        <row r="517">
          <cell r="J517" t="str">
            <v>6870</v>
          </cell>
          <cell r="K517" t="str">
            <v>Finalizada</v>
          </cell>
          <cell r="L517">
            <v>43294</v>
          </cell>
        </row>
        <row r="518">
          <cell r="J518" t="str">
            <v>6822</v>
          </cell>
          <cell r="K518" t="str">
            <v>Finalizada</v>
          </cell>
          <cell r="L518">
            <v>3001522</v>
          </cell>
        </row>
        <row r="519">
          <cell r="J519" t="str">
            <v>6777</v>
          </cell>
          <cell r="K519" t="str">
            <v>Finalizada</v>
          </cell>
          <cell r="L519">
            <v>1530090</v>
          </cell>
        </row>
        <row r="520">
          <cell r="J520" t="str">
            <v>6737</v>
          </cell>
          <cell r="K520" t="str">
            <v>Finalizada</v>
          </cell>
          <cell r="L520">
            <v>179300</v>
          </cell>
        </row>
        <row r="521">
          <cell r="J521" t="str">
            <v>6742</v>
          </cell>
          <cell r="K521" t="str">
            <v>Finalizada</v>
          </cell>
          <cell r="L521">
            <v>1918471</v>
          </cell>
        </row>
        <row r="522">
          <cell r="J522" t="str">
            <v>6686</v>
          </cell>
          <cell r="K522" t="str">
            <v>Finalizada</v>
          </cell>
          <cell r="L522">
            <v>10500</v>
          </cell>
        </row>
        <row r="523">
          <cell r="J523" t="str">
            <v>6693</v>
          </cell>
          <cell r="K523" t="str">
            <v>Finalizada</v>
          </cell>
          <cell r="L523">
            <v>1934890</v>
          </cell>
        </row>
        <row r="524">
          <cell r="J524" t="str">
            <v>6660</v>
          </cell>
          <cell r="K524" t="str">
            <v>Finalizada</v>
          </cell>
          <cell r="L524">
            <v>72200</v>
          </cell>
        </row>
        <row r="525">
          <cell r="J525" t="str">
            <v>6660</v>
          </cell>
          <cell r="K525" t="str">
            <v>Finalizada</v>
          </cell>
          <cell r="L525">
            <v>72200</v>
          </cell>
        </row>
        <row r="526">
          <cell r="J526" t="str">
            <v>6655</v>
          </cell>
          <cell r="K526" t="str">
            <v>Finalizada</v>
          </cell>
          <cell r="L526">
            <v>72200</v>
          </cell>
        </row>
        <row r="527">
          <cell r="J527" t="str">
            <v>6654</v>
          </cell>
          <cell r="K527" t="str">
            <v>Finalizada</v>
          </cell>
          <cell r="L527">
            <v>1903029</v>
          </cell>
        </row>
        <row r="528">
          <cell r="J528" t="str">
            <v>6547</v>
          </cell>
          <cell r="K528" t="str">
            <v>Finalizada</v>
          </cell>
          <cell r="L528">
            <v>3096960</v>
          </cell>
        </row>
        <row r="529">
          <cell r="J529" t="str">
            <v>6501</v>
          </cell>
          <cell r="K529" t="str">
            <v>Finalizada</v>
          </cell>
          <cell r="L529">
            <v>1599900</v>
          </cell>
        </row>
        <row r="530">
          <cell r="J530" t="str">
            <v>6497</v>
          </cell>
          <cell r="K530" t="str">
            <v>Finalizada</v>
          </cell>
          <cell r="L530">
            <v>157200</v>
          </cell>
        </row>
        <row r="531">
          <cell r="J531" t="str">
            <v>6457</v>
          </cell>
          <cell r="K531" t="str">
            <v>Finalizada</v>
          </cell>
          <cell r="L531">
            <v>1539100</v>
          </cell>
        </row>
        <row r="532">
          <cell r="J532" t="str">
            <v>6431</v>
          </cell>
          <cell r="K532" t="str">
            <v>Finalizada</v>
          </cell>
          <cell r="L532">
            <v>1095600</v>
          </cell>
        </row>
        <row r="533">
          <cell r="J533" t="str">
            <v>6432</v>
          </cell>
          <cell r="K533" t="str">
            <v>Finalizada</v>
          </cell>
          <cell r="L533">
            <v>65000</v>
          </cell>
        </row>
        <row r="534">
          <cell r="J534" t="str">
            <v>6397</v>
          </cell>
          <cell r="K534" t="str">
            <v>Finalizada</v>
          </cell>
          <cell r="L534">
            <v>2113200</v>
          </cell>
        </row>
        <row r="535">
          <cell r="J535" t="str">
            <v>6363</v>
          </cell>
          <cell r="K535" t="str">
            <v>Finalizada</v>
          </cell>
          <cell r="L535">
            <v>1063600</v>
          </cell>
        </row>
        <row r="536">
          <cell r="J536" t="str">
            <v>6329</v>
          </cell>
          <cell r="K536" t="str">
            <v>Finalizada</v>
          </cell>
          <cell r="L536">
            <v>1904200</v>
          </cell>
        </row>
        <row r="537">
          <cell r="J537" t="str">
            <v>6291</v>
          </cell>
          <cell r="K537" t="str">
            <v>Finalizada</v>
          </cell>
          <cell r="L537">
            <v>1481700</v>
          </cell>
        </row>
        <row r="538">
          <cell r="J538" t="str">
            <v>6292</v>
          </cell>
          <cell r="K538" t="str">
            <v>Finalizada</v>
          </cell>
          <cell r="L538">
            <v>250700</v>
          </cell>
        </row>
        <row r="539">
          <cell r="J539" t="str">
            <v>6257</v>
          </cell>
          <cell r="K539" t="str">
            <v>Finalizada</v>
          </cell>
          <cell r="L539">
            <v>1751600</v>
          </cell>
        </row>
        <row r="540">
          <cell r="J540" t="str">
            <v xml:space="preserve"> 6211</v>
          </cell>
          <cell r="K540" t="str">
            <v>Finalizada</v>
          </cell>
          <cell r="L540">
            <v>1280100</v>
          </cell>
        </row>
        <row r="541">
          <cell r="J541" t="str">
            <v xml:space="preserve"> 6174</v>
          </cell>
          <cell r="K541" t="str">
            <v>Finalizada</v>
          </cell>
          <cell r="L541">
            <v>1471700</v>
          </cell>
        </row>
        <row r="542">
          <cell r="J542" t="str">
            <v xml:space="preserve"> 6147</v>
          </cell>
          <cell r="K542" t="str">
            <v>Finalizada</v>
          </cell>
          <cell r="L542">
            <v>50600</v>
          </cell>
        </row>
        <row r="543">
          <cell r="J543" t="str">
            <v xml:space="preserve"> 6146</v>
          </cell>
          <cell r="K543" t="str">
            <v>Finalizada</v>
          </cell>
          <cell r="L543">
            <v>1534100</v>
          </cell>
        </row>
        <row r="544">
          <cell r="J544" t="str">
            <v xml:space="preserve"> 6096</v>
          </cell>
          <cell r="K544" t="str">
            <v>Finalizada</v>
          </cell>
          <cell r="L544">
            <v>186500</v>
          </cell>
        </row>
        <row r="545">
          <cell r="J545" t="str">
            <v xml:space="preserve"> 6095</v>
          </cell>
          <cell r="K545" t="str">
            <v>Finalizada</v>
          </cell>
          <cell r="L545">
            <v>2014000</v>
          </cell>
        </row>
        <row r="546">
          <cell r="J546" t="str">
            <v xml:space="preserve"> 6096</v>
          </cell>
          <cell r="K546" t="str">
            <v>Finalizada</v>
          </cell>
          <cell r="L546">
            <v>186500</v>
          </cell>
        </row>
        <row r="547">
          <cell r="J547" t="str">
            <v xml:space="preserve"> 6065</v>
          </cell>
          <cell r="K547" t="str">
            <v>Finalizada</v>
          </cell>
          <cell r="L547">
            <v>1203800</v>
          </cell>
        </row>
        <row r="548">
          <cell r="J548" t="str">
            <v xml:space="preserve"> 6066</v>
          </cell>
          <cell r="K548" t="str">
            <v>Finalizada</v>
          </cell>
          <cell r="L548">
            <v>130500</v>
          </cell>
        </row>
        <row r="549">
          <cell r="J549" t="str">
            <v xml:space="preserve"> 6017</v>
          </cell>
          <cell r="K549" t="str">
            <v>Finalizada</v>
          </cell>
          <cell r="L549">
            <v>1766450</v>
          </cell>
        </row>
        <row r="550">
          <cell r="J550" t="str">
            <v xml:space="preserve"> 6020</v>
          </cell>
          <cell r="K550" t="str">
            <v>Finalizada</v>
          </cell>
          <cell r="L550">
            <v>133200</v>
          </cell>
        </row>
        <row r="551">
          <cell r="J551" t="str">
            <v xml:space="preserve"> 6019</v>
          </cell>
          <cell r="K551" t="str">
            <v>Finalizada</v>
          </cell>
          <cell r="L551">
            <v>136400</v>
          </cell>
        </row>
        <row r="552">
          <cell r="J552" t="str">
            <v xml:space="preserve"> 6018</v>
          </cell>
          <cell r="K552" t="str">
            <v>Finalizada</v>
          </cell>
          <cell r="L552">
            <v>348000</v>
          </cell>
        </row>
        <row r="553">
          <cell r="J553" t="str">
            <v xml:space="preserve"> 5970</v>
          </cell>
          <cell r="K553" t="str">
            <v>Finalizada</v>
          </cell>
          <cell r="L553">
            <v>541000</v>
          </cell>
        </row>
        <row r="554">
          <cell r="J554" t="str">
            <v xml:space="preserve"> 5969</v>
          </cell>
          <cell r="K554" t="str">
            <v>Finalizada</v>
          </cell>
          <cell r="L554">
            <v>1870800</v>
          </cell>
        </row>
        <row r="555">
          <cell r="J555" t="str">
            <v xml:space="preserve"> 5917</v>
          </cell>
          <cell r="K555" t="str">
            <v>Finalizada</v>
          </cell>
          <cell r="L555">
            <v>2137800</v>
          </cell>
        </row>
        <row r="556">
          <cell r="J556" t="str">
            <v xml:space="preserve"> 5916</v>
          </cell>
          <cell r="K556" t="str">
            <v>Finalizada</v>
          </cell>
          <cell r="L556">
            <v>1735700</v>
          </cell>
        </row>
        <row r="557">
          <cell r="J557" t="str">
            <v xml:space="preserve"> 5918</v>
          </cell>
          <cell r="K557" t="str">
            <v>Finalizada</v>
          </cell>
          <cell r="L557">
            <v>1221600</v>
          </cell>
        </row>
        <row r="558">
          <cell r="J558" t="str">
            <v xml:space="preserve"> 5722</v>
          </cell>
          <cell r="K558" t="str">
            <v>Finalizada</v>
          </cell>
          <cell r="L558">
            <v>1320600</v>
          </cell>
        </row>
        <row r="559">
          <cell r="J559" t="str">
            <v xml:space="preserve"> 5885</v>
          </cell>
          <cell r="K559" t="str">
            <v>Finalizada</v>
          </cell>
          <cell r="L559">
            <v>932600</v>
          </cell>
        </row>
        <row r="560">
          <cell r="J560" t="str">
            <v xml:space="preserve"> 5886</v>
          </cell>
          <cell r="K560" t="str">
            <v>Finalizada</v>
          </cell>
          <cell r="L560">
            <v>2228200</v>
          </cell>
        </row>
        <row r="561">
          <cell r="J561" t="str">
            <v xml:space="preserve"> 5887</v>
          </cell>
          <cell r="K561" t="str">
            <v>Finalizada</v>
          </cell>
          <cell r="L561">
            <v>48800</v>
          </cell>
        </row>
        <row r="562">
          <cell r="J562" t="str">
            <v xml:space="preserve"> 5884</v>
          </cell>
          <cell r="K562" t="str">
            <v>Finalizada</v>
          </cell>
          <cell r="L562">
            <v>2559900</v>
          </cell>
        </row>
        <row r="563">
          <cell r="J563" t="str">
            <v xml:space="preserve"> 5853</v>
          </cell>
          <cell r="K563" t="str">
            <v>Finalizada</v>
          </cell>
          <cell r="L563">
            <v>2209634</v>
          </cell>
        </row>
        <row r="564">
          <cell r="J564" t="str">
            <v xml:space="preserve"> 5852</v>
          </cell>
          <cell r="K564" t="str">
            <v>Finalizada</v>
          </cell>
          <cell r="L564">
            <v>1768600</v>
          </cell>
        </row>
        <row r="565">
          <cell r="J565" t="str">
            <v xml:space="preserve"> 5856</v>
          </cell>
          <cell r="K565" t="str">
            <v>Finalizada</v>
          </cell>
          <cell r="L565">
            <v>922300</v>
          </cell>
        </row>
        <row r="566">
          <cell r="J566" t="str">
            <v xml:space="preserve"> 5805</v>
          </cell>
          <cell r="K566" t="str">
            <v>Finalizada</v>
          </cell>
          <cell r="L566">
            <v>1801800</v>
          </cell>
        </row>
        <row r="567">
          <cell r="J567" t="str">
            <v xml:space="preserve"> 5804</v>
          </cell>
          <cell r="K567" t="str">
            <v>Finalizada</v>
          </cell>
          <cell r="L567">
            <v>1302500</v>
          </cell>
        </row>
        <row r="568">
          <cell r="J568" t="str">
            <v xml:space="preserve"> 5805</v>
          </cell>
          <cell r="K568" t="str">
            <v>Finalizada</v>
          </cell>
          <cell r="L568">
            <v>1801800</v>
          </cell>
        </row>
        <row r="569">
          <cell r="J569" t="str">
            <v xml:space="preserve"> 5804</v>
          </cell>
          <cell r="K569" t="str">
            <v>Finalizada</v>
          </cell>
          <cell r="L569">
            <v>1302500</v>
          </cell>
        </row>
        <row r="570">
          <cell r="J570" t="str">
            <v xml:space="preserve"> 5802</v>
          </cell>
          <cell r="K570" t="str">
            <v>Finalizada</v>
          </cell>
          <cell r="L570">
            <v>804400</v>
          </cell>
        </row>
        <row r="571">
          <cell r="J571" t="str">
            <v xml:space="preserve"> 5721</v>
          </cell>
          <cell r="K571" t="str">
            <v>Finalizada</v>
          </cell>
          <cell r="L571">
            <v>627500</v>
          </cell>
        </row>
        <row r="572">
          <cell r="J572" t="str">
            <v xml:space="preserve"> 5765</v>
          </cell>
          <cell r="K572" t="str">
            <v>Finalizada</v>
          </cell>
          <cell r="L572">
            <v>1577400</v>
          </cell>
        </row>
        <row r="573">
          <cell r="J573" t="str">
            <v xml:space="preserve"> 5764</v>
          </cell>
          <cell r="K573" t="str">
            <v>Finalizada</v>
          </cell>
          <cell r="L573">
            <v>405900</v>
          </cell>
        </row>
        <row r="574">
          <cell r="J574" t="str">
            <v xml:space="preserve"> 5763</v>
          </cell>
          <cell r="K574" t="str">
            <v>Finalizada</v>
          </cell>
          <cell r="L574">
            <v>2387700</v>
          </cell>
        </row>
        <row r="575">
          <cell r="J575" t="str">
            <v xml:space="preserve"> 5765</v>
          </cell>
          <cell r="K575" t="str">
            <v>Finalizada</v>
          </cell>
          <cell r="L575">
            <v>1577400</v>
          </cell>
        </row>
        <row r="576">
          <cell r="J576" t="str">
            <v xml:space="preserve"> 5738</v>
          </cell>
          <cell r="K576" t="str">
            <v>Finalizada</v>
          </cell>
          <cell r="L576">
            <v>801000</v>
          </cell>
        </row>
        <row r="577">
          <cell r="J577" t="str">
            <v xml:space="preserve"> 5739</v>
          </cell>
          <cell r="K577" t="str">
            <v>Finalizada</v>
          </cell>
          <cell r="L577">
            <v>1320100</v>
          </cell>
        </row>
        <row r="578">
          <cell r="J578" t="str">
            <v xml:space="preserve"> 5729</v>
          </cell>
          <cell r="K578" t="str">
            <v>Finalizada</v>
          </cell>
          <cell r="L578">
            <v>759000</v>
          </cell>
        </row>
        <row r="579">
          <cell r="J579" t="str">
            <v xml:space="preserve"> 5723</v>
          </cell>
          <cell r="K579" t="str">
            <v>Finalizada</v>
          </cell>
          <cell r="L579">
            <v>1669400</v>
          </cell>
        </row>
        <row r="580">
          <cell r="J580" t="str">
            <v xml:space="preserve"> 5660</v>
          </cell>
          <cell r="K580" t="str">
            <v>Finalizada</v>
          </cell>
          <cell r="L580">
            <v>141100</v>
          </cell>
        </row>
        <row r="581">
          <cell r="J581" t="str">
            <v xml:space="preserve"> 5658</v>
          </cell>
          <cell r="K581" t="str">
            <v>Finalizada</v>
          </cell>
          <cell r="L581">
            <v>2501800</v>
          </cell>
        </row>
        <row r="582">
          <cell r="J582" t="str">
            <v xml:space="preserve"> 1005559</v>
          </cell>
          <cell r="K582" t="str">
            <v>Finalizada</v>
          </cell>
          <cell r="L582">
            <v>36500</v>
          </cell>
        </row>
        <row r="583">
          <cell r="J583" t="str">
            <v xml:space="preserve"> 5612</v>
          </cell>
          <cell r="K583" t="str">
            <v>Finalizada</v>
          </cell>
          <cell r="L583">
            <v>1220000</v>
          </cell>
        </row>
        <row r="584">
          <cell r="J584" t="str">
            <v xml:space="preserve"> 5577</v>
          </cell>
          <cell r="K584" t="str">
            <v>Finalizada</v>
          </cell>
          <cell r="L584">
            <v>1117700</v>
          </cell>
        </row>
        <row r="585">
          <cell r="J585" t="str">
            <v xml:space="preserve"> 5523</v>
          </cell>
          <cell r="K585" t="str">
            <v>Finalizada</v>
          </cell>
          <cell r="L585">
            <v>1212950</v>
          </cell>
        </row>
        <row r="586">
          <cell r="J586" t="str">
            <v xml:space="preserve"> 5490</v>
          </cell>
          <cell r="K586" t="str">
            <v>Finalizada</v>
          </cell>
          <cell r="L586">
            <v>1702838</v>
          </cell>
        </row>
        <row r="587">
          <cell r="J587" t="str">
            <v xml:space="preserve"> 5457</v>
          </cell>
          <cell r="K587" t="str">
            <v>Finalizada</v>
          </cell>
          <cell r="L587">
            <v>1165891</v>
          </cell>
        </row>
        <row r="588">
          <cell r="J588" t="str">
            <v xml:space="preserve"> 5409</v>
          </cell>
          <cell r="K588" t="str">
            <v>Finalizada</v>
          </cell>
          <cell r="L588">
            <v>1748900</v>
          </cell>
        </row>
        <row r="589">
          <cell r="J589" t="str">
            <v xml:space="preserve"> 5389</v>
          </cell>
          <cell r="K589" t="str">
            <v>Finalizada</v>
          </cell>
          <cell r="L589">
            <v>98800</v>
          </cell>
        </row>
        <row r="590">
          <cell r="J590" t="str">
            <v xml:space="preserve"> 5387</v>
          </cell>
          <cell r="K590" t="str">
            <v>Finalizada</v>
          </cell>
          <cell r="L590">
            <v>1844897</v>
          </cell>
        </row>
        <row r="591">
          <cell r="J591" t="str">
            <v xml:space="preserve"> 5278</v>
          </cell>
          <cell r="K591" t="str">
            <v>Finalizada</v>
          </cell>
          <cell r="L591">
            <v>1529200</v>
          </cell>
        </row>
        <row r="592">
          <cell r="J592" t="str">
            <v xml:space="preserve"> 5339</v>
          </cell>
          <cell r="K592" t="str">
            <v>Finalizada</v>
          </cell>
          <cell r="L592">
            <v>514800</v>
          </cell>
        </row>
        <row r="593">
          <cell r="J593" t="str">
            <v xml:space="preserve"> 5337</v>
          </cell>
          <cell r="K593" t="str">
            <v>Finalizada</v>
          </cell>
          <cell r="L593">
            <v>1067700</v>
          </cell>
        </row>
        <row r="594">
          <cell r="J594" t="str">
            <v xml:space="preserve"> 5279</v>
          </cell>
          <cell r="K594" t="str">
            <v>Finalizada</v>
          </cell>
          <cell r="L594">
            <v>1374100</v>
          </cell>
        </row>
        <row r="595">
          <cell r="J595" t="str">
            <v xml:space="preserve"> 5247</v>
          </cell>
          <cell r="K595" t="str">
            <v>Finalizada</v>
          </cell>
          <cell r="L595">
            <v>1071000</v>
          </cell>
        </row>
        <row r="596">
          <cell r="J596" t="str">
            <v xml:space="preserve"> 5243</v>
          </cell>
          <cell r="K596" t="str">
            <v>Finalizada</v>
          </cell>
          <cell r="L596">
            <v>96800</v>
          </cell>
        </row>
        <row r="597">
          <cell r="J597" t="str">
            <v xml:space="preserve"> 5243</v>
          </cell>
          <cell r="K597" t="str">
            <v>Finalizada</v>
          </cell>
          <cell r="L597">
            <v>96800</v>
          </cell>
        </row>
        <row r="598">
          <cell r="J598" t="str">
            <v xml:space="preserve"> 5247</v>
          </cell>
          <cell r="K598" t="str">
            <v>Finalizada</v>
          </cell>
          <cell r="L598">
            <v>1071000</v>
          </cell>
        </row>
        <row r="599">
          <cell r="J599" t="str">
            <v xml:space="preserve"> 934676</v>
          </cell>
          <cell r="K599" t="str">
            <v>Finalizada</v>
          </cell>
          <cell r="L599">
            <v>35100</v>
          </cell>
        </row>
        <row r="600">
          <cell r="J600" t="str">
            <v xml:space="preserve"> 939368</v>
          </cell>
          <cell r="K600" t="str">
            <v>Finalizada</v>
          </cell>
          <cell r="L600">
            <v>95800</v>
          </cell>
        </row>
        <row r="601">
          <cell r="J601" t="str">
            <v xml:space="preserve"> 938142</v>
          </cell>
          <cell r="K601" t="str">
            <v>Finalizada</v>
          </cell>
          <cell r="L601">
            <v>64400</v>
          </cell>
        </row>
        <row r="602">
          <cell r="J602" t="str">
            <v xml:space="preserve"> 936652</v>
          </cell>
          <cell r="K602" t="str">
            <v>Finalizada</v>
          </cell>
          <cell r="L602">
            <v>49700</v>
          </cell>
        </row>
        <row r="603">
          <cell r="J603" t="str">
            <v xml:space="preserve"> 938367</v>
          </cell>
          <cell r="K603" t="str">
            <v>Finalizada</v>
          </cell>
          <cell r="L603">
            <v>91800</v>
          </cell>
        </row>
        <row r="604">
          <cell r="J604" t="str">
            <v xml:space="preserve"> 937624</v>
          </cell>
          <cell r="K604" t="str">
            <v>Finalizada</v>
          </cell>
          <cell r="L604">
            <v>36600</v>
          </cell>
        </row>
        <row r="605">
          <cell r="J605" t="str">
            <v xml:space="preserve"> 938713</v>
          </cell>
          <cell r="K605" t="str">
            <v>Finalizada</v>
          </cell>
          <cell r="L605">
            <v>183800</v>
          </cell>
        </row>
        <row r="606">
          <cell r="J606" t="str">
            <v xml:space="preserve"> 933153</v>
          </cell>
          <cell r="K606" t="str">
            <v>Finalizada</v>
          </cell>
          <cell r="L606">
            <v>33800</v>
          </cell>
        </row>
        <row r="607">
          <cell r="J607" t="str">
            <v xml:space="preserve"> 933354</v>
          </cell>
          <cell r="K607" t="str">
            <v>Finalizada</v>
          </cell>
          <cell r="L607">
            <v>71500</v>
          </cell>
        </row>
        <row r="608">
          <cell r="J608" t="str">
            <v xml:space="preserve"> 934123</v>
          </cell>
          <cell r="K608" t="str">
            <v>Finalizada</v>
          </cell>
          <cell r="L608">
            <v>64900</v>
          </cell>
        </row>
        <row r="609">
          <cell r="J609" t="str">
            <v xml:space="preserve"> 939748</v>
          </cell>
          <cell r="K609" t="str">
            <v>Finalizada</v>
          </cell>
          <cell r="L609">
            <v>61100</v>
          </cell>
        </row>
        <row r="610">
          <cell r="J610" t="str">
            <v xml:space="preserve"> 933600</v>
          </cell>
          <cell r="K610" t="str">
            <v>Finalizada</v>
          </cell>
          <cell r="L610">
            <v>35100</v>
          </cell>
        </row>
        <row r="611">
          <cell r="J611" t="str">
            <v xml:space="preserve"> 933850</v>
          </cell>
          <cell r="K611" t="str">
            <v>Finalizada</v>
          </cell>
          <cell r="L611">
            <v>61900</v>
          </cell>
        </row>
        <row r="612">
          <cell r="J612" t="str">
            <v xml:space="preserve"> 932694</v>
          </cell>
          <cell r="K612" t="str">
            <v>Finalizada</v>
          </cell>
          <cell r="L612">
            <v>48000</v>
          </cell>
        </row>
        <row r="613">
          <cell r="J613" t="str">
            <v xml:space="preserve"> 932160</v>
          </cell>
          <cell r="K613" t="str">
            <v>Finalizada</v>
          </cell>
          <cell r="L613">
            <v>33800</v>
          </cell>
        </row>
        <row r="614">
          <cell r="J614" t="str">
            <v xml:space="preserve"> 934676</v>
          </cell>
          <cell r="K614" t="str">
            <v>Finalizada</v>
          </cell>
          <cell r="L614">
            <v>35100</v>
          </cell>
        </row>
        <row r="615">
          <cell r="J615" t="str">
            <v xml:space="preserve"> 937630</v>
          </cell>
          <cell r="K615" t="str">
            <v>Finalizada</v>
          </cell>
          <cell r="L615">
            <v>67200</v>
          </cell>
        </row>
        <row r="616">
          <cell r="J616" t="str">
            <v xml:space="preserve"> 935150</v>
          </cell>
          <cell r="K616" t="str">
            <v>Finalizada</v>
          </cell>
          <cell r="L616">
            <v>48200</v>
          </cell>
        </row>
        <row r="617">
          <cell r="J617" t="str">
            <v xml:space="preserve"> 936624</v>
          </cell>
          <cell r="K617" t="str">
            <v>Finalizada</v>
          </cell>
          <cell r="L617">
            <v>56800</v>
          </cell>
        </row>
        <row r="618">
          <cell r="J618" t="str">
            <v xml:space="preserve"> 940051</v>
          </cell>
          <cell r="K618" t="str">
            <v>Finalizada</v>
          </cell>
          <cell r="L618">
            <v>59600</v>
          </cell>
        </row>
        <row r="619">
          <cell r="J619" t="str">
            <v xml:space="preserve"> 931562</v>
          </cell>
          <cell r="K619" t="str">
            <v>Finalizada</v>
          </cell>
          <cell r="L619">
            <v>35600</v>
          </cell>
        </row>
        <row r="620">
          <cell r="J620" t="str">
            <v xml:space="preserve"> 932432</v>
          </cell>
          <cell r="K620" t="str">
            <v>Finalizada</v>
          </cell>
          <cell r="L620">
            <v>37800</v>
          </cell>
        </row>
        <row r="621">
          <cell r="J621" t="str">
            <v xml:space="preserve"> 932730</v>
          </cell>
          <cell r="K621" t="str">
            <v>Finalizada</v>
          </cell>
          <cell r="L621">
            <v>33800</v>
          </cell>
        </row>
        <row r="622">
          <cell r="J622" t="str">
            <v xml:space="preserve"> 938308</v>
          </cell>
          <cell r="K622" t="str">
            <v>Finalizada</v>
          </cell>
          <cell r="L622">
            <v>37800</v>
          </cell>
        </row>
        <row r="623">
          <cell r="J623" t="str">
            <v xml:space="preserve"> 938644</v>
          </cell>
          <cell r="K623" t="str">
            <v>Finalizada</v>
          </cell>
          <cell r="L623">
            <v>61900</v>
          </cell>
        </row>
        <row r="624">
          <cell r="J624" t="str">
            <v xml:space="preserve"> 934668</v>
          </cell>
          <cell r="K624" t="str">
            <v>Finalizada</v>
          </cell>
          <cell r="L624">
            <v>20600</v>
          </cell>
        </row>
        <row r="625">
          <cell r="J625" t="str">
            <v xml:space="preserve"> 928536</v>
          </cell>
          <cell r="K625" t="str">
            <v>Finalizada</v>
          </cell>
          <cell r="L625">
            <v>71500</v>
          </cell>
        </row>
        <row r="626">
          <cell r="J626" t="str">
            <v xml:space="preserve"> 927703</v>
          </cell>
          <cell r="K626" t="str">
            <v>Finalizada</v>
          </cell>
          <cell r="L626">
            <v>36100</v>
          </cell>
        </row>
        <row r="627">
          <cell r="J627" t="str">
            <v xml:space="preserve"> 928529</v>
          </cell>
          <cell r="K627" t="str">
            <v>Finalizada</v>
          </cell>
          <cell r="L627">
            <v>37800</v>
          </cell>
        </row>
        <row r="628">
          <cell r="J628" t="str">
            <v xml:space="preserve"> 929846</v>
          </cell>
          <cell r="K628" t="str">
            <v>Finalizada</v>
          </cell>
          <cell r="L628">
            <v>37600</v>
          </cell>
        </row>
        <row r="629">
          <cell r="J629" t="str">
            <v xml:space="preserve"> 928871</v>
          </cell>
          <cell r="K629" t="str">
            <v>Finalizada</v>
          </cell>
          <cell r="L629">
            <v>57100</v>
          </cell>
        </row>
        <row r="630">
          <cell r="J630" t="str">
            <v xml:space="preserve"> 929700</v>
          </cell>
          <cell r="K630" t="str">
            <v>Finalizada</v>
          </cell>
          <cell r="L630">
            <v>33800</v>
          </cell>
        </row>
        <row r="631">
          <cell r="J631" t="str">
            <v xml:space="preserve"> 930354</v>
          </cell>
          <cell r="K631" t="str">
            <v>Finalizada</v>
          </cell>
          <cell r="L631">
            <v>35100</v>
          </cell>
        </row>
        <row r="632">
          <cell r="J632" t="str">
            <v xml:space="preserve"> 927401</v>
          </cell>
          <cell r="K632" t="str">
            <v>Finalizada</v>
          </cell>
          <cell r="L632">
            <v>33800</v>
          </cell>
        </row>
        <row r="633">
          <cell r="J633" t="str">
            <v xml:space="preserve"> 929980</v>
          </cell>
          <cell r="K633" t="str">
            <v>Finalizada</v>
          </cell>
          <cell r="L633">
            <v>70400</v>
          </cell>
        </row>
        <row r="634">
          <cell r="J634" t="str">
            <v xml:space="preserve"> 931561</v>
          </cell>
          <cell r="K634" t="str">
            <v>Finalizada</v>
          </cell>
          <cell r="L634">
            <v>59600</v>
          </cell>
        </row>
        <row r="635">
          <cell r="J635" t="str">
            <v>FEHR113607</v>
          </cell>
          <cell r="K635" t="str">
            <v>Devuelta</v>
          </cell>
          <cell r="L635">
            <v>21000</v>
          </cell>
        </row>
        <row r="636">
          <cell r="J636" t="str">
            <v>FEHR115375</v>
          </cell>
          <cell r="K636" t="str">
            <v>Devuelta</v>
          </cell>
          <cell r="L636">
            <v>7500</v>
          </cell>
        </row>
        <row r="637">
          <cell r="J637" t="str">
            <v>FEHR108025</v>
          </cell>
          <cell r="K637" t="str">
            <v>Devuelta</v>
          </cell>
          <cell r="L637">
            <v>10500</v>
          </cell>
        </row>
        <row r="638">
          <cell r="J638" t="str">
            <v>FEHR110086</v>
          </cell>
          <cell r="K638" t="str">
            <v>Devuelta</v>
          </cell>
          <cell r="L638">
            <v>10500</v>
          </cell>
        </row>
        <row r="639">
          <cell r="J639" t="str">
            <v>FEHR110085</v>
          </cell>
          <cell r="K639" t="str">
            <v>Devuelta</v>
          </cell>
          <cell r="L639">
            <v>10500</v>
          </cell>
        </row>
        <row r="640">
          <cell r="J640" t="str">
            <v>FEHR111009</v>
          </cell>
          <cell r="K640" t="str">
            <v>Devuelta</v>
          </cell>
          <cell r="L640">
            <v>10500</v>
          </cell>
        </row>
        <row r="641">
          <cell r="J641" t="str">
            <v>FEHR101215</v>
          </cell>
          <cell r="K641" t="str">
            <v>Devuelta</v>
          </cell>
          <cell r="L641">
            <v>10500</v>
          </cell>
        </row>
        <row r="642">
          <cell r="J642" t="str">
            <v>FEHR105713</v>
          </cell>
          <cell r="K642" t="str">
            <v>Devuelta</v>
          </cell>
          <cell r="L642">
            <v>21000</v>
          </cell>
        </row>
        <row r="643">
          <cell r="J643" t="str">
            <v>FEHR104234</v>
          </cell>
          <cell r="K643" t="str">
            <v>Devuelta</v>
          </cell>
          <cell r="L643">
            <v>10500</v>
          </cell>
        </row>
        <row r="644">
          <cell r="J644" t="str">
            <v>FEHR70788</v>
          </cell>
          <cell r="K644" t="str">
            <v>Devuelta</v>
          </cell>
          <cell r="L644">
            <v>140030</v>
          </cell>
        </row>
        <row r="645">
          <cell r="J645" t="str">
            <v>FEHR70063</v>
          </cell>
          <cell r="K645" t="str">
            <v>Devuelta</v>
          </cell>
          <cell r="L645">
            <v>59700</v>
          </cell>
        </row>
        <row r="646">
          <cell r="J646" t="str">
            <v>FEHR58880</v>
          </cell>
          <cell r="K646" t="str">
            <v>Devuelta</v>
          </cell>
          <cell r="L646">
            <v>5500</v>
          </cell>
        </row>
        <row r="647">
          <cell r="J647" t="str">
            <v>FEHR57001</v>
          </cell>
          <cell r="K647" t="str">
            <v>Devuelta</v>
          </cell>
          <cell r="L647">
            <v>5500</v>
          </cell>
        </row>
        <row r="648">
          <cell r="J648" t="str">
            <v>FEHR53271</v>
          </cell>
          <cell r="K648" t="str">
            <v>Finalizada</v>
          </cell>
          <cell r="L648">
            <v>99400</v>
          </cell>
        </row>
        <row r="649">
          <cell r="J649" t="str">
            <v>FEHR42408</v>
          </cell>
          <cell r="K649" t="str">
            <v>Devuelta</v>
          </cell>
          <cell r="L649">
            <v>5500</v>
          </cell>
        </row>
        <row r="650">
          <cell r="J650" t="str">
            <v>FEHR42699</v>
          </cell>
          <cell r="K650" t="str">
            <v>Devuelta</v>
          </cell>
          <cell r="L650">
            <v>5500</v>
          </cell>
        </row>
        <row r="651">
          <cell r="J651" t="str">
            <v>FEHR43207</v>
          </cell>
          <cell r="K651" t="str">
            <v>Devuelta</v>
          </cell>
          <cell r="L651">
            <v>5500</v>
          </cell>
        </row>
        <row r="652">
          <cell r="J652" t="str">
            <v>FEHR36493</v>
          </cell>
          <cell r="K652" t="str">
            <v>Devuelta</v>
          </cell>
          <cell r="L652">
            <v>238000</v>
          </cell>
        </row>
        <row r="653">
          <cell r="J653" t="str">
            <v>FEHR36099</v>
          </cell>
          <cell r="K653" t="str">
            <v>Finalizada</v>
          </cell>
          <cell r="L653">
            <v>238000</v>
          </cell>
        </row>
        <row r="654">
          <cell r="J654" t="str">
            <v>FEHR38750</v>
          </cell>
          <cell r="K654" t="str">
            <v>Finalizada</v>
          </cell>
          <cell r="L654">
            <v>238000</v>
          </cell>
        </row>
        <row r="655">
          <cell r="J655" t="str">
            <v>1949576</v>
          </cell>
          <cell r="K655" t="str">
            <v>Finalizada</v>
          </cell>
          <cell r="L655">
            <v>97400</v>
          </cell>
        </row>
        <row r="656">
          <cell r="J656" t="str">
            <v>1941410</v>
          </cell>
          <cell r="K656" t="str">
            <v>Finalizada</v>
          </cell>
          <cell r="L656">
            <v>165700</v>
          </cell>
        </row>
        <row r="657">
          <cell r="J657" t="str">
            <v>1738151</v>
          </cell>
          <cell r="K657" t="str">
            <v>Finalizada</v>
          </cell>
          <cell r="L657">
            <v>14200</v>
          </cell>
        </row>
        <row r="658">
          <cell r="J658" t="str">
            <v>1618049</v>
          </cell>
          <cell r="K658" t="str">
            <v>Finalizada</v>
          </cell>
          <cell r="L658">
            <v>18500</v>
          </cell>
        </row>
        <row r="659">
          <cell r="J659" t="str">
            <v>1610639</v>
          </cell>
          <cell r="K659" t="str">
            <v>Finalizada</v>
          </cell>
          <cell r="L659">
            <v>3700</v>
          </cell>
        </row>
        <row r="660">
          <cell r="J660" t="str">
            <v>1610641</v>
          </cell>
          <cell r="K660" t="str">
            <v>Finalizada</v>
          </cell>
          <cell r="L660">
            <v>3700</v>
          </cell>
        </row>
        <row r="661">
          <cell r="J661" t="str">
            <v>1610644</v>
          </cell>
          <cell r="K661" t="str">
            <v>Finalizada</v>
          </cell>
          <cell r="L661">
            <v>3700</v>
          </cell>
        </row>
        <row r="662">
          <cell r="J662" t="str">
            <v>1610640</v>
          </cell>
          <cell r="K662" t="str">
            <v>Finalizada</v>
          </cell>
          <cell r="L662">
            <v>3700</v>
          </cell>
        </row>
        <row r="663">
          <cell r="J663" t="str">
            <v>1610643</v>
          </cell>
          <cell r="K663" t="str">
            <v>Finalizada</v>
          </cell>
          <cell r="L663">
            <v>3700</v>
          </cell>
        </row>
        <row r="664">
          <cell r="J664" t="str">
            <v>1641505</v>
          </cell>
          <cell r="K664" t="str">
            <v>Finalizada</v>
          </cell>
          <cell r="L664">
            <v>4400</v>
          </cell>
        </row>
        <row r="665">
          <cell r="J665" t="str">
            <v>1641503</v>
          </cell>
          <cell r="K665" t="str">
            <v>Finalizada</v>
          </cell>
          <cell r="L665">
            <v>4400</v>
          </cell>
        </row>
        <row r="666">
          <cell r="J666" t="str">
            <v>1596858</v>
          </cell>
          <cell r="K666" t="str">
            <v>Finalizada</v>
          </cell>
          <cell r="L666">
            <v>11100</v>
          </cell>
        </row>
        <row r="667">
          <cell r="J667" t="str">
            <v>1604214</v>
          </cell>
          <cell r="K667" t="str">
            <v>Finalizada</v>
          </cell>
          <cell r="L667">
            <v>48098</v>
          </cell>
        </row>
        <row r="668">
          <cell r="J668" t="str">
            <v>1592484</v>
          </cell>
          <cell r="K668" t="str">
            <v>Finalizada</v>
          </cell>
          <cell r="L668">
            <v>57628</v>
          </cell>
        </row>
        <row r="669">
          <cell r="J669" t="str">
            <v>1564556</v>
          </cell>
          <cell r="K669" t="str">
            <v>Finalizada</v>
          </cell>
          <cell r="L669">
            <v>3700</v>
          </cell>
        </row>
        <row r="670">
          <cell r="J670" t="str">
            <v>1541109</v>
          </cell>
          <cell r="K670" t="str">
            <v>Finalizada</v>
          </cell>
          <cell r="L670">
            <v>106000</v>
          </cell>
        </row>
        <row r="671">
          <cell r="J671" t="str">
            <v>7657</v>
          </cell>
          <cell r="K671" t="str">
            <v>Finalizada</v>
          </cell>
          <cell r="L671">
            <v>488069</v>
          </cell>
        </row>
        <row r="672">
          <cell r="J672" t="str">
            <v>7430</v>
          </cell>
          <cell r="K672" t="str">
            <v>Finalizada</v>
          </cell>
          <cell r="L672">
            <v>1938147</v>
          </cell>
        </row>
        <row r="673">
          <cell r="J673" t="str">
            <v>6660</v>
          </cell>
          <cell r="K673" t="str">
            <v>Finalizada</v>
          </cell>
          <cell r="L673">
            <v>72200</v>
          </cell>
        </row>
        <row r="674">
          <cell r="J674" t="str">
            <v xml:space="preserve"> 6096</v>
          </cell>
          <cell r="K674" t="str">
            <v>Finalizada</v>
          </cell>
          <cell r="L674">
            <v>186500</v>
          </cell>
        </row>
        <row r="675">
          <cell r="J675" t="str">
            <v xml:space="preserve"> 5805</v>
          </cell>
          <cell r="K675" t="str">
            <v>Finalizada</v>
          </cell>
          <cell r="L675">
            <v>1801800</v>
          </cell>
        </row>
        <row r="676">
          <cell r="J676" t="str">
            <v xml:space="preserve"> 5804</v>
          </cell>
          <cell r="K676" t="str">
            <v>Finalizada</v>
          </cell>
          <cell r="L676">
            <v>1302500</v>
          </cell>
        </row>
        <row r="677">
          <cell r="J677" t="str">
            <v xml:space="preserve"> 5765</v>
          </cell>
          <cell r="K677" t="str">
            <v>Finalizada</v>
          </cell>
          <cell r="L677">
            <v>1577400</v>
          </cell>
        </row>
        <row r="678">
          <cell r="J678" t="str">
            <v xml:space="preserve"> 5243</v>
          </cell>
          <cell r="K678" t="str">
            <v>Finalizada</v>
          </cell>
          <cell r="L678">
            <v>96800</v>
          </cell>
        </row>
        <row r="679">
          <cell r="J679" t="str">
            <v xml:space="preserve"> 5247</v>
          </cell>
          <cell r="K679" t="str">
            <v>Finalizada</v>
          </cell>
          <cell r="L679">
            <v>1071000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53.772692708335" createdVersion="5" refreshedVersion="5" minRefreshableVersion="3" recordCount="123">
  <cacheSource type="worksheet">
    <worksheetSource ref="A2:Z125" sheet="ESTADO DE CADA FACTURA"/>
  </cacheSource>
  <cacheFields count="26">
    <cacheField name="NIT" numFmtId="0">
      <sharedItems containsSemiMixedTypes="0" containsString="0" containsNumber="1" containsInteger="1" minValue="891380070" maxValue="891380070"/>
    </cacheField>
    <cacheField name="NOMBRE IPS" numFmtId="0">
      <sharedItems/>
    </cacheField>
    <cacheField name="PREFIJO" numFmtId="1">
      <sharedItems/>
    </cacheField>
    <cacheField name="No FACTURA" numFmtId="0">
      <sharedItems containsSemiMixedTypes="0" containsString="0" containsNumber="1" containsInteger="1" minValue="561" maxValue="1949576"/>
    </cacheField>
    <cacheField name="FACTURA" numFmtId="1">
      <sharedItems/>
    </cacheField>
    <cacheField name="LLAVE" numFmtId="1">
      <sharedItems/>
    </cacheField>
    <cacheField name="FECHA_BASE" numFmtId="14">
      <sharedItems containsSemiMixedTypes="0" containsNonDate="0" containsDate="1" containsString="0" minDate="2019-12-31T00:00:00" maxDate="2023-09-01T00:00:00"/>
    </cacheField>
    <cacheField name="VALOR " numFmtId="41">
      <sharedItems containsSemiMixedTypes="0" containsString="0" containsNumber="1" containsInteger="1" minValue="0" maxValue="693287"/>
    </cacheField>
    <cacheField name="ESTADO EPS 04 DE OCTUBRE DE 2023" numFmtId="41">
      <sharedItems count="7">
        <s v="FACTURA NO RADICADA"/>
        <s v="FACTURA ACEPTADA POR IPS"/>
        <s v="FACTURA EN PROCESO INTERNO"/>
        <s v="FACTURA DEVUELTA"/>
        <s v="FACTURA EN PROGRAMACION DE PAGO"/>
        <s v="FACTURA COVID-19 - GLOSA CERRADA POR EXTEMPORANEIDAD"/>
        <s v="FACTURA CANCELADA"/>
      </sharedItems>
    </cacheField>
    <cacheField name="ESTADO EPS 23 DE NOVIEMBRE DE 2023" numFmtId="41">
      <sharedItems containsBlank="1" count="8">
        <s v="FACTURA NO RADICADA"/>
        <s v="FACTURA ACEPTADA POR IPS"/>
        <s v="FACTURA EN PROCESO INTERNO"/>
        <s v="FACTURA DEVUELTA"/>
        <s v="FACTURA EN PROGRAMACION DE PAGO"/>
        <s v="FACTURA COVID-19 - GLOSA CERRADA POR EXTEMPORANEIDAD"/>
        <s v="FACTURA CANCELADA"/>
        <m u="1"/>
      </sharedItems>
    </cacheField>
    <cacheField name="VALIDACION COVIDRECOBROS" numFmtId="41">
      <sharedItems containsBlank="1"/>
    </cacheField>
    <cacheField name="EstadoFacturaBoxalud" numFmtId="0">
      <sharedItems containsBlank="1"/>
    </cacheField>
    <cacheField name="TipoContrato" numFmtId="0">
      <sharedItems containsBlank="1"/>
    </cacheField>
    <cacheField name="ValorTotalBruto" numFmtId="41">
      <sharedItems containsSemiMixedTypes="0" containsString="0" containsNumber="1" containsInteger="1" minValue="0" maxValue="458490"/>
    </cacheField>
    <cacheField name="ValorDevolucion" numFmtId="41">
      <sharedItems containsSemiMixedTypes="0" containsString="0" containsNumber="1" containsInteger="1" minValue="0" maxValue="238000"/>
    </cacheField>
    <cacheField name="ValorGlosaPendiente" numFmtId="0">
      <sharedItems containsSemiMixedTypes="0" containsString="0" containsNumber="1" containsInteger="1" minValue="0" maxValue="0"/>
    </cacheField>
    <cacheField name="ObservacionGlosaDevolucion" numFmtId="0">
      <sharedItems containsMixedTypes="1" containsNumber="1" containsInteger="1" minValue="0" maxValue="0" longText="1"/>
    </cacheField>
    <cacheField name="ValorCasusado" numFmtId="41">
      <sharedItems containsSemiMixedTypes="0" containsString="0" containsNumber="1" containsInteger="1" minValue="0" maxValue="332048"/>
    </cacheField>
    <cacheField name="ValorRadicado" numFmtId="41">
      <sharedItems containsSemiMixedTypes="0" containsString="0" containsNumber="1" containsInteger="1" minValue="0" maxValue="458490"/>
    </cacheField>
    <cacheField name="ValorDeducible" numFmtId="41">
      <sharedItems containsSemiMixedTypes="0" containsString="0" containsNumber="1" containsInteger="1" minValue="0" maxValue="0"/>
    </cacheField>
    <cacheField name="ValorAprobado" numFmtId="41">
      <sharedItems containsSemiMixedTypes="0" containsString="0" containsNumber="1" containsInteger="1" minValue="0" maxValue="458490"/>
    </cacheField>
    <cacheField name="ValorGlosaAceptada" numFmtId="41">
      <sharedItems containsSemiMixedTypes="0" containsString="0" containsNumber="1" containsInteger="1" minValue="0" maxValue="21006"/>
    </cacheField>
    <cacheField name="ValorPagar" numFmtId="41">
      <sharedItems containsSemiMixedTypes="0" containsString="0" containsNumber="1" containsInteger="1" minValue="0" maxValue="458490"/>
    </cacheField>
    <cacheField name="VALOR CANCELADO SAP" numFmtId="0">
      <sharedItems containsString="0" containsBlank="1" containsNumber="1" containsInteger="1" minValue="62150" maxValue="193900"/>
    </cacheField>
    <cacheField name="DOC COMPENSACION SAP" numFmtId="0">
      <sharedItems containsString="0" containsBlank="1" containsNumber="1" containsInteger="1" minValue="2201135939" maxValue="2201452626"/>
    </cacheField>
    <cacheField name="FECHA COMPENSACION SAP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3">
  <r>
    <n v="891380070"/>
    <s v="HOSPITAL DEL ROSARIO (GINEBRA)"/>
    <s v="FV"/>
    <n v="1410458"/>
    <s v="FV1410458"/>
    <s v="891380070_FV_1410458"/>
    <d v="2019-12-31T00:00:00"/>
    <n v="693287"/>
    <x v="0"/>
    <x v="0"/>
    <m/>
    <m/>
    <m/>
    <n v="0"/>
    <n v="0"/>
    <n v="0"/>
    <n v="0"/>
    <n v="0"/>
    <n v="0"/>
    <n v="0"/>
    <n v="0"/>
    <n v="0"/>
    <n v="0"/>
    <n v="62150"/>
    <n v="2201135939"/>
    <s v="22.11.2021"/>
  </r>
  <r>
    <n v="891380070"/>
    <s v="HOSPITAL DEL ROSARIO (GINEBRA)"/>
    <s v="FV"/>
    <n v="1410686"/>
    <s v="FV1410686"/>
    <s v="891380070_FV_1410686"/>
    <d v="2019-12-31T00:00:00"/>
    <n v="44442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1314"/>
    <s v="FV1411314"/>
    <s v="891380070_FV_1411314"/>
    <d v="2019-12-31T00:00:00"/>
    <n v="100824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1316"/>
    <s v="FV1411316"/>
    <s v="891380070_FV_1411316"/>
    <d v="2019-12-31T00:00:00"/>
    <n v="43094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2541"/>
    <s v="FV1412541"/>
    <s v="891380070_FV_1412541"/>
    <d v="2019-12-31T00:00:00"/>
    <n v="74500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3826"/>
    <s v="FV1413826"/>
    <s v="891380070_FV_1413826"/>
    <d v="2019-12-31T00:00:00"/>
    <n v="45372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3827"/>
    <s v="FV1413827"/>
    <s v="891380070_FV_1413827"/>
    <d v="2019-12-31T00:00:00"/>
    <n v="44954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4152"/>
    <s v="FV1414152"/>
    <s v="891380070_FV_1414152"/>
    <d v="2019-12-31T00:00:00"/>
    <n v="52964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4248"/>
    <s v="FV1414248"/>
    <s v="891380070_FV_1414248"/>
    <d v="2019-12-31T00:00:00"/>
    <n v="3700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4249"/>
    <s v="FV1414249"/>
    <s v="891380070_FV_1414249"/>
    <d v="2019-12-31T00:00:00"/>
    <n v="3700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4250"/>
    <s v="FV1414250"/>
    <s v="891380070_FV_1414250"/>
    <d v="2019-12-31T00:00:00"/>
    <n v="3700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4251"/>
    <s v="FV1414251"/>
    <s v="891380070_FV_1414251"/>
    <d v="2019-12-31T00:00:00"/>
    <n v="3700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5009"/>
    <s v="FV1415009"/>
    <s v="891380070_FV_1415009"/>
    <d v="2019-12-31T00:00:00"/>
    <n v="58430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5121"/>
    <s v="FV1415121"/>
    <s v="891380070_FV_1415121"/>
    <d v="2019-12-31T00:00:00"/>
    <n v="11100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5123"/>
    <s v="FV1415123"/>
    <s v="891380070_FV_1415123"/>
    <d v="2019-12-31T00:00:00"/>
    <n v="14800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5124"/>
    <s v="FV1415124"/>
    <s v="891380070_FV_1415124"/>
    <d v="2019-12-31T00:00:00"/>
    <n v="11100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5264"/>
    <s v="FV1415264"/>
    <s v="891380070_FV_1415264"/>
    <d v="2019-12-31T00:00:00"/>
    <n v="55556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5403"/>
    <s v="FV1415403"/>
    <s v="891380070_FV_1415403"/>
    <d v="2019-12-31T00:00:00"/>
    <n v="45038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5421"/>
    <s v="FV1415421"/>
    <s v="891380070_FV_1415421"/>
    <d v="2019-12-31T00:00:00"/>
    <n v="44442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5428"/>
    <s v="FV1415428"/>
    <s v="891380070_FV_1415428"/>
    <d v="2019-12-31T00:00:00"/>
    <n v="51575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59738"/>
    <s v="FV1459738"/>
    <s v="891380070_FV_1459738"/>
    <d v="2019-12-31T00:00:00"/>
    <n v="2648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66567"/>
    <s v="FV1466567"/>
    <s v="891380070_FV_1466567"/>
    <d v="2019-12-31T00:00:00"/>
    <n v="1225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68014"/>
    <s v="FV1468014"/>
    <s v="891380070_FV_1468014"/>
    <d v="2019-12-31T00:00:00"/>
    <n v="74483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70676"/>
    <s v="FV1470676"/>
    <s v="891380070_FV_1470676"/>
    <d v="2019-12-31T00:00:00"/>
    <n v="8931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70773"/>
    <s v="FV1470773"/>
    <s v="891380070_FV_1470773"/>
    <d v="2019-12-31T00:00:00"/>
    <n v="14896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73196"/>
    <s v="FV1473196"/>
    <s v="891380070_FV_1473196"/>
    <d v="2019-12-31T00:00:00"/>
    <n v="79942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73838"/>
    <s v="FV1473838"/>
    <s v="891380070_FV_1473838"/>
    <d v="2019-12-31T00:00:00"/>
    <n v="98364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74071"/>
    <s v="FV1474071"/>
    <s v="891380070_FV_1474071"/>
    <d v="2019-12-31T00:00:00"/>
    <n v="44710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75987"/>
    <s v="FV1475987"/>
    <s v="891380070_FV_1475987"/>
    <d v="2019-12-31T00:00:00"/>
    <n v="43344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79946"/>
    <s v="FV1479946"/>
    <s v="891380070_FV_1479946"/>
    <d v="2019-12-31T00:00:00"/>
    <n v="60220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82070"/>
    <s v="FV1482070"/>
    <s v="891380070_FV_1482070"/>
    <d v="2019-12-31T00:00:00"/>
    <n v="111700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82240"/>
    <s v="FV1482240"/>
    <s v="891380070_FV_1482240"/>
    <d v="2019-12-31T00:00:00"/>
    <n v="44664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85414"/>
    <s v="FV1485414"/>
    <s v="891380070_FV_1485414"/>
    <d v="2019-12-31T00:00:00"/>
    <n v="45790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87226"/>
    <s v="FV1487226"/>
    <s v="891380070_FV_1487226"/>
    <d v="2019-12-31T00:00:00"/>
    <n v="43598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3666"/>
    <s v="FV1413666"/>
    <s v="891380070_FV_1413666"/>
    <d v="2019-12-31T00:00:00"/>
    <n v="7400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25181"/>
    <s v="FV1425181"/>
    <s v="891380070_FV_1425181"/>
    <d v="2019-12-31T00:00:00"/>
    <n v="44518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31893"/>
    <s v="FV1431893"/>
    <s v="891380070_FV_1431893"/>
    <d v="2019-12-31T00:00:00"/>
    <n v="217371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626113"/>
    <s v="FV1626113"/>
    <s v="891380070_FV_1626113"/>
    <d v="2019-12-31T00:00:00"/>
    <n v="100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665219"/>
    <s v="FV1665219"/>
    <s v="891380070_FV_1665219"/>
    <d v="2019-12-31T00:00:00"/>
    <n v="91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773030"/>
    <s v="FV1773030"/>
    <s v="891380070_FV_1773030"/>
    <d v="2019-12-31T00:00:00"/>
    <n v="4700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923378"/>
    <s v="FV1923378"/>
    <s v="891380070_FV_1923378"/>
    <d v="2020-03-10T00:00:00"/>
    <n v="100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941410"/>
    <s v="FV1941410"/>
    <s v="891380070_FV_1941410"/>
    <d v="2020-06-10T00:00:00"/>
    <n v="165700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949576"/>
    <s v="FV1949576"/>
    <s v="891380070_FV_1949576"/>
    <d v="2020-07-10T00:00:00"/>
    <n v="97400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2228"/>
    <s v="FEHR2228"/>
    <s v="891380070_FEHR_2228"/>
    <d v="2020-11-10T00:00:00"/>
    <n v="57600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3369"/>
    <s v="FEHR3369"/>
    <s v="891380070_FEHR_3369"/>
    <d v="2020-11-10T00:00:00"/>
    <n v="35100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5062"/>
    <s v="FEHR5062"/>
    <s v="891380070_FEHR_5062"/>
    <d v="2020-11-10T00:00:00"/>
    <n v="177900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561"/>
    <s v="FEHR561"/>
    <s v="891380070_FEHR_561"/>
    <d v="2020-11-10T00:00:00"/>
    <n v="135240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777"/>
    <s v="FEHR777"/>
    <s v="891380070_FEHR_777"/>
    <d v="2020-11-10T00:00:00"/>
    <n v="57600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0099"/>
    <s v="FEHR10099"/>
    <s v="891380070_FEHR_10099"/>
    <d v="2020-12-14T00:00:00"/>
    <n v="100040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34092"/>
    <s v="FEHR34092"/>
    <s v="891380070_FEHR_34092"/>
    <d v="2021-04-15T00:00:00"/>
    <n v="114290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36099"/>
    <s v="FEHR36099"/>
    <s v="891380070_FEHR_36099"/>
    <d v="2021-06-01T00:00:00"/>
    <n v="21006"/>
    <x v="1"/>
    <x v="1"/>
    <m/>
    <s v="Finalizada"/>
    <s v="Demanda"/>
    <n v="238000"/>
    <n v="0"/>
    <n v="0"/>
    <s v="Se realiza glosa por valor de $21.006 mayor valor cobrado enla facturacion segun circular 049 del 2020 PCR 908856, debe facturarse por valor de $216.994 Kevin Yalanda."/>
    <n v="0"/>
    <n v="238000"/>
    <n v="0"/>
    <n v="0"/>
    <n v="21006"/>
    <n v="0"/>
    <m/>
    <m/>
    <m/>
  </r>
  <r>
    <n v="891380070"/>
    <s v="HOSPITAL DEL ROSARIO (GINEBRA)"/>
    <s v="FEHR"/>
    <n v="36493"/>
    <s v="FEHR36493"/>
    <s v="891380070_FEHR_36493"/>
    <d v="2021-06-01T00:00:00"/>
    <n v="238000"/>
    <x v="2"/>
    <x v="2"/>
    <m/>
    <s v="Para auditoria de pertinencia"/>
    <s v="Demanda"/>
    <n v="238000"/>
    <n v="238000"/>
    <n v="0"/>
    <s v="SE REALIZA DEVOLUCION DE FACTURA, NO CUENTA CON SOPORTE DE LLA TOMA Y RESULTADO, NO SE EVIDENCIA EN SISMUESTRA CON LA FE CHA DE FACTURA. KEVIN YALANDA"/>
    <n v="0"/>
    <n v="238000"/>
    <n v="0"/>
    <n v="0"/>
    <n v="0"/>
    <n v="0"/>
    <m/>
    <m/>
    <m/>
  </r>
  <r>
    <n v="891380070"/>
    <s v="HOSPITAL DEL ROSARIO (GINEBRA)"/>
    <s v="FEHR"/>
    <n v="38750"/>
    <s v="FEHR38750"/>
    <s v="891380070_FEHR_38750"/>
    <d v="2021-06-01T00:00:00"/>
    <n v="21006"/>
    <x v="1"/>
    <x v="1"/>
    <m/>
    <s v="Finalizada"/>
    <s v="Demanda"/>
    <n v="238000"/>
    <n v="0"/>
    <n v="0"/>
    <s v="Se realiza glosa por valor de $21.006 segun circular 049 del2020 PCR debe facturarse por valor de $216.994 mayor valor cobrado, favor validar para continuar con el tra mite de pago. Kevin Yalanda."/>
    <n v="0"/>
    <n v="238000"/>
    <n v="0"/>
    <n v="0"/>
    <n v="21006"/>
    <n v="0"/>
    <m/>
    <m/>
    <m/>
  </r>
  <r>
    <n v="891380070"/>
    <s v="HOSPITAL DEL ROSARIO (GINEBRA)"/>
    <s v="FEHR"/>
    <n v="42408"/>
    <s v="FEHR42408"/>
    <s v="891380070_FEHR_42408"/>
    <d v="2021-06-30T00:00:00"/>
    <n v="5500"/>
    <x v="2"/>
    <x v="2"/>
    <m/>
    <s v="Para auditoria de pertinencia"/>
    <s v="Demanda"/>
    <n v="5500"/>
    <n v="5500"/>
    <n v="0"/>
    <s v="Se hace dev de fact con soportes completos y originales,ya que no se evidencia registro del usuario en el PAIWEB. Favor verificar para tramite de pago. NC"/>
    <n v="0"/>
    <n v="5500"/>
    <n v="0"/>
    <n v="0"/>
    <n v="0"/>
    <n v="0"/>
    <m/>
    <m/>
    <m/>
  </r>
  <r>
    <n v="891380070"/>
    <s v="HOSPITAL DEL ROSARIO (GINEBRA)"/>
    <s v="FEHR"/>
    <n v="42699"/>
    <s v="FEHR42699"/>
    <s v="891380070_FEHR_42699"/>
    <d v="2021-06-30T00:00:00"/>
    <n v="5500"/>
    <x v="3"/>
    <x v="3"/>
    <m/>
    <s v="Devuelta"/>
    <s v="Demanda"/>
    <n v="5500"/>
    <n v="5500"/>
    <n v="0"/>
    <s v="Se hace dev de fact con soportes completos y originales,ya que no se evidencia registro del usuario en el PAIWEB. Favor verificar para tramite de pago. NC"/>
    <n v="0"/>
    <n v="5500"/>
    <n v="0"/>
    <n v="0"/>
    <n v="0"/>
    <n v="0"/>
    <m/>
    <m/>
    <m/>
  </r>
  <r>
    <n v="891380070"/>
    <s v="HOSPITAL DEL ROSARIO (GINEBRA)"/>
    <s v="FEHR"/>
    <n v="43289"/>
    <s v="FEHR43289"/>
    <s v="891380070_FEHR_43289"/>
    <d v="2021-06-30T00:00:00"/>
    <n v="109400"/>
    <x v="0"/>
    <x v="0"/>
    <m/>
    <s v="Para cargar RIPS o soportes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45305"/>
    <s v="FEHR45305"/>
    <s v="891380070_FEHR_45305"/>
    <d v="2021-06-30T00:00:00"/>
    <n v="72190"/>
    <x v="0"/>
    <x v="0"/>
    <m/>
    <s v="Para cargar RIPS o soportes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45620"/>
    <s v="FEHR45620"/>
    <s v="891380070_FEHR_45620"/>
    <d v="2021-06-30T00:00:00"/>
    <n v="59700"/>
    <x v="0"/>
    <x v="0"/>
    <m/>
    <s v="Para cargar RIPS o soportes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51891"/>
    <s v="FEHR51891"/>
    <s v="891380070_FEHR_51891"/>
    <d v="2021-08-31T00:00:00"/>
    <n v="5500"/>
    <x v="3"/>
    <x v="3"/>
    <m/>
    <s v="Devuelta"/>
    <s v="Demanda"/>
    <n v="5500"/>
    <n v="5500"/>
    <n v="0"/>
    <s v="PAIWED.SE DEVUELVE LA FACTURA POR QUE LA APLICACION DE LA VAVACUNA INFLUENZA NINOS PAI CON FECHA 6/08/2021 NO SE ENCUENTRA REGISTRADA EN LA PAIWED ANGELA CAMPAZ"/>
    <n v="0"/>
    <n v="5500"/>
    <n v="0"/>
    <n v="0"/>
    <n v="0"/>
    <n v="0"/>
    <m/>
    <m/>
    <m/>
  </r>
  <r>
    <n v="891380070"/>
    <s v="HOSPITAL DEL ROSARIO (GINEBRA)"/>
    <s v="FEHR"/>
    <n v="52605"/>
    <s v="FEHR52605"/>
    <s v="891380070_FEHR_52605"/>
    <d v="2021-08-31T00:00:00"/>
    <n v="0"/>
    <x v="4"/>
    <x v="4"/>
    <m/>
    <s v="Finalizada"/>
    <s v="Demanda"/>
    <n v="112120"/>
    <n v="0"/>
    <n v="0"/>
    <n v="0"/>
    <n v="292163"/>
    <n v="112120"/>
    <n v="0"/>
    <n v="112120"/>
    <n v="0"/>
    <n v="112120"/>
    <m/>
    <m/>
    <m/>
  </r>
  <r>
    <n v="891380070"/>
    <s v="HOSPITAL DEL ROSARIO (GINEBRA)"/>
    <s v="FEHR"/>
    <n v="53271"/>
    <s v="FEHR53271"/>
    <s v="891380070_FEHR_53271"/>
    <d v="2021-08-31T00:00:00"/>
    <n v="99400"/>
    <x v="5"/>
    <x v="5"/>
    <s v="FACTURA PENDIENTE RADICAR ANTE ADRES"/>
    <s v="Finalizada"/>
    <s v="Demanda"/>
    <n v="99400"/>
    <n v="0"/>
    <n v="0"/>
    <s v="Se glosa valor 18.568, tarifa convenida para SARS COV280.832 y lo facturan por 99.400.  nc"/>
    <n v="0"/>
    <n v="99400"/>
    <n v="0"/>
    <n v="0"/>
    <n v="18568"/>
    <n v="0"/>
    <m/>
    <m/>
    <m/>
  </r>
  <r>
    <n v="891380070"/>
    <s v="HOSPITAL DEL ROSARIO (GINEBRA)"/>
    <s v="FEHR"/>
    <n v="54317"/>
    <s v="FEHR54317"/>
    <s v="891380070_FEHR_54317"/>
    <d v="2021-08-31T00:00:00"/>
    <n v="0"/>
    <x v="4"/>
    <x v="4"/>
    <m/>
    <s v="Finalizada"/>
    <s v="Demanda"/>
    <n v="69900"/>
    <n v="0"/>
    <n v="0"/>
    <n v="0"/>
    <n v="67500"/>
    <n v="69900"/>
    <n v="0"/>
    <n v="69900"/>
    <n v="0"/>
    <n v="69900"/>
    <m/>
    <m/>
    <m/>
  </r>
  <r>
    <n v="891380070"/>
    <s v="HOSPITAL DEL ROSARIO (GINEBRA)"/>
    <s v="FEHR"/>
    <n v="54573"/>
    <s v="FEHR54573"/>
    <s v="891380070_FEHR_54573"/>
    <d v="2021-08-31T00:00:00"/>
    <n v="71880"/>
    <x v="3"/>
    <x v="3"/>
    <m/>
    <s v="Devuelta"/>
    <s v="Demanda"/>
    <n v="71880"/>
    <n v="71880"/>
    <n v="0"/>
    <s v="AUTO. SE DEVUELVE LA FACT. QUE LA AUTO.220518516858251YA FUE PAGADA EN LA FACTURA FEHR-77305  ANGELA CAMPAZ"/>
    <n v="0"/>
    <n v="71880"/>
    <n v="0"/>
    <n v="0"/>
    <n v="0"/>
    <n v="0"/>
    <m/>
    <m/>
    <m/>
  </r>
  <r>
    <n v="891380070"/>
    <s v="HOSPITAL DEL ROSARIO (GINEBRA)"/>
    <s v="FEHR"/>
    <n v="57001"/>
    <s v="FEHR57001"/>
    <s v="891380070_FEHR_57001"/>
    <d v="2021-09-30T00:00:00"/>
    <n v="5500"/>
    <x v="2"/>
    <x v="2"/>
    <m/>
    <s v="Para auditoria de pertinencia"/>
    <s v="Demanda"/>
    <n v="5500"/>
    <n v="5500"/>
    <n v="0"/>
    <s v="Se hace dev de fact con soportes completos y originales,ya que no se evidencia registro del usuario en el PAI WEB. Favor verificar para tramite de pago. NC"/>
    <n v="0"/>
    <n v="5500"/>
    <n v="0"/>
    <n v="0"/>
    <n v="0"/>
    <n v="0"/>
    <m/>
    <m/>
    <m/>
  </r>
  <r>
    <n v="891380070"/>
    <s v="HOSPITAL DEL ROSARIO (GINEBRA)"/>
    <s v="FEHR"/>
    <n v="58880"/>
    <s v="FEHR58880"/>
    <s v="891380070_FEHR_58880"/>
    <d v="2021-09-30T00:00:00"/>
    <n v="5500"/>
    <x v="2"/>
    <x v="2"/>
    <m/>
    <s v="Para auditoria de pertinencia"/>
    <s v="Demanda"/>
    <n v="5500"/>
    <n v="5500"/>
    <n v="0"/>
    <s v="Se hace dev de fact con soportes completos y originales,ya que no se evidencia registro del usuario en el PAI WEB. Favor verificar para tramite de pago. NC"/>
    <n v="0"/>
    <n v="5500"/>
    <n v="0"/>
    <n v="0"/>
    <n v="0"/>
    <n v="0"/>
    <m/>
    <m/>
    <m/>
  </r>
  <r>
    <n v="891380070"/>
    <s v="HOSPITAL DEL ROSARIO (GINEBRA)"/>
    <s v="FEHR"/>
    <n v="70063"/>
    <s v="FEHR70063"/>
    <s v="891380070_FEHR_70063"/>
    <d v="2021-12-24T00:00:00"/>
    <n v="59700"/>
    <x v="3"/>
    <x v="3"/>
    <m/>
    <s v="Devuelta"/>
    <s v="Demanda"/>
    <n v="59700"/>
    <n v="59700"/>
    <n v="0"/>
    <s v="DEVOLUCION DE FACTURA CON SOPORTES COMPLETOS: NO SE EVIDENCIA AUTORIZACION NI TRAZABILIDAD OPORTUNA DE LA MISMA. VALIDAR  INFIRMACION CON LA CAP ADJUNTANDO SOPORTES DE LA CUENTA AL CORREO capautorizaciones@epscomfenalcovalle.com.co. KEVIN Y."/>
    <n v="0"/>
    <n v="59700"/>
    <n v="0"/>
    <n v="0"/>
    <n v="0"/>
    <n v="0"/>
    <m/>
    <m/>
    <m/>
  </r>
  <r>
    <n v="891380070"/>
    <s v="HOSPITAL DEL ROSARIO (GINEBRA)"/>
    <s v="FEHR"/>
    <n v="37442"/>
    <s v="FEHR37442"/>
    <s v="891380070_FEHR_37442"/>
    <d v="2022-12-31T00:00:00"/>
    <n v="5500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38666"/>
    <s v="FEHR38666"/>
    <s v="891380070_FEHR_38666"/>
    <d v="2022-12-31T00:00:00"/>
    <n v="5500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43207"/>
    <s v="FEHR43207"/>
    <s v="891380070_FEHR_43207"/>
    <d v="2021-06-30T00:00:00"/>
    <n v="5500"/>
    <x v="3"/>
    <x v="3"/>
    <m/>
    <s v="Devuelta"/>
    <s v="Demanda"/>
    <n v="5500"/>
    <n v="5500"/>
    <n v="0"/>
    <s v="Se hace dev de fact con soportes completos y originales,ya que no se evidencia registro del usuario en el PAIWEB. Favor verificar para tramite de pago. NC"/>
    <n v="0"/>
    <n v="5500"/>
    <n v="0"/>
    <n v="0"/>
    <n v="0"/>
    <n v="0"/>
    <m/>
    <m/>
    <m/>
  </r>
  <r>
    <n v="891380070"/>
    <s v="HOSPITAL DEL ROSARIO (GINEBRA)"/>
    <s v="FEHR"/>
    <n v="46087"/>
    <s v="FEHR46087"/>
    <s v="891380070_FEHR_46087"/>
    <d v="2021-06-30T00:00:00"/>
    <n v="62150"/>
    <x v="6"/>
    <x v="6"/>
    <m/>
    <s v="Finalizada"/>
    <s v="Demanda"/>
    <n v="62150"/>
    <n v="0"/>
    <n v="0"/>
    <n v="0"/>
    <n v="293395"/>
    <n v="62150"/>
    <n v="0"/>
    <n v="62150"/>
    <n v="0"/>
    <n v="62150"/>
    <n v="62150"/>
    <n v="2201135939"/>
    <s v="22.11.2021"/>
  </r>
  <r>
    <n v="891380070"/>
    <s v="HOSPITAL DEL ROSARIO (GINEBRA)"/>
    <s v="FEHR"/>
    <n v="70788"/>
    <s v="FEHR70788"/>
    <s v="891380070_FEHR_70788"/>
    <d v="2022-01-31T00:00:00"/>
    <n v="140030"/>
    <x v="3"/>
    <x v="3"/>
    <m/>
    <s v="Devuelta"/>
    <s v="Demanda"/>
    <n v="140030"/>
    <n v="140030"/>
    <n v="0"/>
    <s v="DEVOLUCION DE FACTURA CON SOPORTES COMPLETOS: Se realiza auditoria a la factura la cual no observa reporte a la CAP. Tel: 018000185462 (servicio 24 horas)3168341823 (servicio 24 horas)Para solicitud de autorización de servicios de urgenci as y procedimientos:autorizacionescap@epscomfenalcovalle.com  .co - Para autorizaciones de egresos hospitalarios: capautorizaciones@epscomfenalcovalle.com.co Una vez solicitada autorización presentar nuevamente la cuen ta. kevin yalanda"/>
    <n v="0"/>
    <n v="140030"/>
    <n v="0"/>
    <n v="0"/>
    <n v="0"/>
    <n v="0"/>
    <m/>
    <m/>
    <m/>
  </r>
  <r>
    <n v="891380070"/>
    <s v="HOSPITAL DEL ROSARIO (GINEBRA)"/>
    <s v="FEHR"/>
    <n v="77755"/>
    <s v="FEHR77755"/>
    <s v="891380070_FEHR_77755"/>
    <d v="2022-02-28T00:00:00"/>
    <n v="67040"/>
    <x v="0"/>
    <x v="0"/>
    <m/>
    <s v="Para cargar RIPS o soportes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78994"/>
    <s v="FEHR78994"/>
    <s v="891380070_FEHR_78994"/>
    <d v="2022-03-31T00:00:00"/>
    <n v="0"/>
    <x v="4"/>
    <x v="4"/>
    <m/>
    <s v="Finalizada"/>
    <s v="Demanda"/>
    <n v="72160"/>
    <n v="0"/>
    <n v="0"/>
    <n v="0"/>
    <n v="332048"/>
    <n v="72160"/>
    <n v="0"/>
    <n v="72160"/>
    <n v="0"/>
    <n v="72160"/>
    <m/>
    <m/>
    <m/>
  </r>
  <r>
    <n v="891380070"/>
    <s v="HOSPITAL DEL ROSARIO (GINEBRA)"/>
    <s v="FEHR"/>
    <n v="79738"/>
    <s v="FEHR79738"/>
    <s v="891380070_FEHR_79738"/>
    <d v="2022-03-31T00:00:00"/>
    <n v="0"/>
    <x v="4"/>
    <x v="4"/>
    <m/>
    <s v="Finalizada"/>
    <s v="Demanda"/>
    <n v="121180"/>
    <n v="0"/>
    <n v="0"/>
    <n v="0"/>
    <n v="332048"/>
    <n v="121180"/>
    <n v="0"/>
    <n v="121180"/>
    <n v="0"/>
    <n v="121180"/>
    <m/>
    <m/>
    <m/>
  </r>
  <r>
    <n v="891380070"/>
    <s v="HOSPITAL DEL ROSARIO (GINEBRA)"/>
    <s v="FEHR"/>
    <n v="79948"/>
    <s v="FEHR79948"/>
    <s v="891380070_FEHR_79948"/>
    <d v="2022-03-31T00:00:00"/>
    <n v="0"/>
    <x v="4"/>
    <x v="4"/>
    <m/>
    <s v="Finalizada"/>
    <s v="Demanda"/>
    <n v="78660"/>
    <n v="0"/>
    <n v="0"/>
    <n v="0"/>
    <n v="332048"/>
    <n v="78660"/>
    <n v="0"/>
    <n v="78660"/>
    <n v="0"/>
    <n v="78660"/>
    <m/>
    <m/>
    <m/>
  </r>
  <r>
    <n v="891380070"/>
    <s v="HOSPITAL DEL ROSARIO (GINEBRA)"/>
    <s v="FEHR"/>
    <n v="81895"/>
    <s v="FEHR81895"/>
    <s v="891380070_FEHR_81895"/>
    <d v="2022-03-31T00:00:00"/>
    <n v="0"/>
    <x v="4"/>
    <x v="4"/>
    <m/>
    <s v="Finalizada"/>
    <s v="Demanda"/>
    <n v="458490"/>
    <n v="0"/>
    <n v="0"/>
    <n v="0"/>
    <n v="332048"/>
    <n v="458490"/>
    <n v="0"/>
    <n v="458490"/>
    <n v="0"/>
    <n v="458490"/>
    <m/>
    <m/>
    <m/>
  </r>
  <r>
    <n v="891380070"/>
    <s v="HOSPITAL DEL ROSARIO (GINEBRA)"/>
    <s v="FEHR"/>
    <n v="82877"/>
    <s v="FEHR82877"/>
    <s v="891380070_FEHR_82877"/>
    <d v="2022-03-31T00:00:00"/>
    <n v="0"/>
    <x v="4"/>
    <x v="4"/>
    <m/>
    <s v="Finalizada"/>
    <s v="Demanda"/>
    <n v="67970"/>
    <n v="0"/>
    <n v="0"/>
    <n v="0"/>
    <n v="332048"/>
    <n v="67970"/>
    <n v="0"/>
    <n v="67970"/>
    <n v="0"/>
    <n v="67970"/>
    <m/>
    <m/>
    <m/>
  </r>
  <r>
    <n v="891380070"/>
    <s v="HOSPITAL DEL ROSARIO (GINEBRA)"/>
    <s v="FEHR"/>
    <n v="101215"/>
    <s v="FEHR101215"/>
    <s v="891380070_FEHR_101215"/>
    <d v="2022-07-31T00:00:00"/>
    <n v="10500"/>
    <x v="3"/>
    <x v="3"/>
    <m/>
    <s v="Devuelta"/>
    <s v="Demanda"/>
    <n v="10500"/>
    <n v="10500"/>
    <n v="0"/>
    <s v="PAIWEB: Se hace dev de fact con soportes completos yoriginales, NO se evidencia registro del usuario en el PAIWEB. Favor verificar para tramite de pago. NANCY"/>
    <n v="0"/>
    <n v="10500"/>
    <n v="0"/>
    <n v="0"/>
    <n v="0"/>
    <n v="0"/>
    <m/>
    <m/>
    <m/>
  </r>
  <r>
    <n v="891380070"/>
    <s v="HOSPITAL DEL ROSARIO (GINEBRA)"/>
    <s v="FEHR"/>
    <n v="104234"/>
    <s v="FEHR104234"/>
    <s v="891380070_FEHR_104234"/>
    <d v="2022-08-31T00:00:00"/>
    <n v="10500"/>
    <x v="2"/>
    <x v="2"/>
    <m/>
    <s v="Para auditoria de pertinencia"/>
    <s v="Demanda"/>
    <n v="10500"/>
    <n v="10500"/>
    <n v="0"/>
    <s v="PAIWEB: Se hace dev de fact con soportes completos yoriginales, NO se evidencia registro del usuario en el PAIWEB. Favor verificar para tramite de pago. NANCY"/>
    <n v="0"/>
    <n v="10500"/>
    <n v="0"/>
    <n v="0"/>
    <n v="0"/>
    <n v="0"/>
    <m/>
    <m/>
    <m/>
  </r>
  <r>
    <n v="891380070"/>
    <s v="HOSPITAL DEL ROSARIO (GINEBRA)"/>
    <s v="FEHR"/>
    <n v="105713"/>
    <s v="FEHR105713"/>
    <s v="891380070_FEHR_105713"/>
    <d v="2022-08-31T00:00:00"/>
    <n v="21000"/>
    <x v="2"/>
    <x v="2"/>
    <m/>
    <s v="Para auditoria de pertinencia"/>
    <s v="Demanda"/>
    <n v="21000"/>
    <n v="21000"/>
    <n v="0"/>
    <s v="PAIWEB: Se hace dev de fact con soportes completos yoriginales, NO se evidencia registro del usuario en el PAIWEB. Favor verificar para tramite de pago. NANCY"/>
    <n v="0"/>
    <n v="21000"/>
    <n v="0"/>
    <n v="0"/>
    <n v="0"/>
    <n v="0"/>
    <m/>
    <m/>
    <m/>
  </r>
  <r>
    <n v="891380070"/>
    <s v="HOSPITAL DEL ROSARIO (GINEBRA)"/>
    <s v="FEHR"/>
    <n v="108025"/>
    <s v="FEHR108025"/>
    <s v="891380070_FEHR_108025"/>
    <d v="2022-09-30T00:00:00"/>
    <n v="10500"/>
    <x v="2"/>
    <x v="2"/>
    <m/>
    <s v="Para auditoria de pertinencia"/>
    <s v="Demanda"/>
    <n v="10500"/>
    <n v="10500"/>
    <n v="0"/>
    <s v="PAIWEB: Se hace dev de fact con soportes completos yoriginales, NO se evidencia registro del usuario en el PAIWEB. Favor verificar para tramite de pago. NANCY"/>
    <n v="0"/>
    <n v="10500"/>
    <n v="0"/>
    <n v="0"/>
    <n v="0"/>
    <n v="0"/>
    <m/>
    <m/>
    <m/>
  </r>
  <r>
    <n v="891380070"/>
    <s v="HOSPITAL DEL ROSARIO (GINEBRA)"/>
    <s v="FEHR"/>
    <n v="110085"/>
    <s v="FEHR110085"/>
    <s v="891380070_FEHR_110085"/>
    <d v="2022-09-30T00:00:00"/>
    <n v="10500"/>
    <x v="2"/>
    <x v="2"/>
    <m/>
    <s v="Para auditoria de pertinencia"/>
    <s v="Demanda"/>
    <n v="10500"/>
    <n v="10500"/>
    <n v="0"/>
    <s v="PAIWEB: Se hace dev de fact con soportes completos yoriginales, NO se evidencia registro del usuario en el PAIWEB. Favor verificar para tramite de pago. NANCY"/>
    <n v="0"/>
    <n v="10500"/>
    <n v="0"/>
    <n v="0"/>
    <n v="0"/>
    <n v="0"/>
    <m/>
    <m/>
    <m/>
  </r>
  <r>
    <n v="891380070"/>
    <s v="HOSPITAL DEL ROSARIO (GINEBRA)"/>
    <s v="FEHR"/>
    <n v="110086"/>
    <s v="FEHR110086"/>
    <s v="891380070_FEHR_110086"/>
    <d v="2022-09-30T00:00:00"/>
    <n v="10500"/>
    <x v="2"/>
    <x v="2"/>
    <m/>
    <s v="Para auditoria de pertinencia"/>
    <s v="Demanda"/>
    <n v="10500"/>
    <n v="10500"/>
    <n v="0"/>
    <s v="PAIWEB: Se hace dev de fact con soportes completos yoriginales, NO se evidencia registro del usuario en el PAIWEB. Favor verificar para tramite de pago. NANCY"/>
    <n v="0"/>
    <n v="10500"/>
    <n v="0"/>
    <n v="0"/>
    <n v="0"/>
    <n v="0"/>
    <m/>
    <m/>
    <m/>
  </r>
  <r>
    <n v="891380070"/>
    <s v="HOSPITAL DEL ROSARIO (GINEBRA)"/>
    <s v="FEHR"/>
    <n v="115375"/>
    <s v="FEHR115375"/>
    <s v="891380070_FEHR_115375"/>
    <d v="2022-10-31T00:00:00"/>
    <n v="7500"/>
    <x v="2"/>
    <x v="2"/>
    <m/>
    <s v="Para auditoria de pertinencia"/>
    <s v="Demanda"/>
    <n v="7500"/>
    <n v="7500"/>
    <n v="0"/>
    <s v="PAIWEB: Se hace dev de fact con soportes completos yoriginales, no se encuentran datos registrados del usuario en el PAIWEB. favor verificar para tramite de pago. NANCY"/>
    <n v="0"/>
    <n v="7500"/>
    <n v="0"/>
    <n v="0"/>
    <n v="0"/>
    <n v="0"/>
    <m/>
    <m/>
    <m/>
  </r>
  <r>
    <n v="891380070"/>
    <s v="HOSPITAL DEL ROSARIO (GINEBRA)"/>
    <s v="FEHR"/>
    <n v="111009"/>
    <s v="FEHR111009"/>
    <s v="891380070_FEHR_111009"/>
    <d v="2022-09-30T00:00:00"/>
    <n v="10500"/>
    <x v="2"/>
    <x v="2"/>
    <m/>
    <s v="Para auditoria de pertinencia"/>
    <s v="Demanda"/>
    <n v="10500"/>
    <n v="10500"/>
    <n v="0"/>
    <s v="PAIWEB: Se hace dev de fact con soportes completos yoriginales, NO se evidencia registro del usuario en el PAIWEB. Favor verificar para tramite de pago. NANCY"/>
    <n v="0"/>
    <n v="10500"/>
    <n v="0"/>
    <n v="0"/>
    <n v="0"/>
    <n v="0"/>
    <m/>
    <m/>
    <m/>
  </r>
  <r>
    <n v="891380070"/>
    <s v="HOSPITAL DEL ROSARIO (GINEBRA)"/>
    <s v="FEHR"/>
    <n v="113607"/>
    <s v="FEHR113607"/>
    <s v="891380070_FEHR_113607"/>
    <d v="2022-10-31T00:00:00"/>
    <n v="21000"/>
    <x v="2"/>
    <x v="2"/>
    <m/>
    <s v="Para auditoria de pertinencia"/>
    <s v="Demanda"/>
    <n v="21000"/>
    <n v="21000"/>
    <n v="0"/>
    <s v="PAIWEB: Se hace dev de fact con soportes completos yoriginales, no se encuentran datos registrados del usuario en el PAIWEB. favor verificar para tramite de pago. NANCY"/>
    <n v="0"/>
    <n v="21000"/>
    <n v="0"/>
    <n v="0"/>
    <n v="0"/>
    <n v="0"/>
    <m/>
    <m/>
    <m/>
  </r>
  <r>
    <n v="891380070"/>
    <s v="HOSPITAL DEL ROSARIO (GINEBRA)"/>
    <s v="FEHR"/>
    <n v="128766"/>
    <s v="FEHR128766"/>
    <s v="891380070_FEHR_128766"/>
    <d v="2023-02-28T00:00:00"/>
    <n v="0"/>
    <x v="4"/>
    <x v="4"/>
    <m/>
    <s v="Finalizada"/>
    <s v="Demanda"/>
    <n v="76200"/>
    <n v="0"/>
    <n v="0"/>
    <n v="0"/>
    <n v="287851"/>
    <n v="76200"/>
    <n v="0"/>
    <n v="76200"/>
    <n v="0"/>
    <n v="76200"/>
    <m/>
    <m/>
    <m/>
  </r>
  <r>
    <n v="891380070"/>
    <s v="HOSPITAL DEL ROSARIO (GINEBRA)"/>
    <s v="FEHR"/>
    <n v="130361"/>
    <s v="FEHR130361"/>
    <s v="891380070_FEHR_130361"/>
    <d v="2023-02-28T00:00:00"/>
    <n v="0"/>
    <x v="4"/>
    <x v="4"/>
    <m/>
    <s v="Finalizada"/>
    <s v="Demanda"/>
    <n v="98800"/>
    <n v="0"/>
    <n v="0"/>
    <n v="0"/>
    <n v="287851"/>
    <n v="98800"/>
    <n v="0"/>
    <n v="98800"/>
    <n v="0"/>
    <n v="98800"/>
    <m/>
    <m/>
    <m/>
  </r>
  <r>
    <n v="891380070"/>
    <s v="HOSPITAL DEL ROSARIO (GINEBRA)"/>
    <s v="FEHR"/>
    <n v="131110"/>
    <s v="FEHR131110"/>
    <s v="891380070_FEHR_131110"/>
    <d v="2023-02-28T00:00:00"/>
    <n v="1400"/>
    <x v="3"/>
    <x v="3"/>
    <m/>
    <s v="Devuelta"/>
    <s v="Demanda"/>
    <n v="1400"/>
    <n v="1400"/>
    <n v="0"/>
    <s v="PAIWEB. SE DEVUELVE LA FACTURA POR QUE EL SERVICIO NO SE ENCUENTRA REGISTRADO EN LA PAIWEB  19976172-04_x0009_COVID FECHA 20230221 ANGELA CAMPAZ"/>
    <n v="0"/>
    <n v="1400"/>
    <n v="0"/>
    <n v="0"/>
    <n v="0"/>
    <n v="0"/>
    <m/>
    <m/>
    <m/>
  </r>
  <r>
    <n v="891380070"/>
    <s v="HOSPITAL DEL ROSARIO (GINEBRA)"/>
    <s v="FEHR"/>
    <n v="131161"/>
    <s v="FEHR131161"/>
    <s v="891380070_FEHR_131161"/>
    <d v="2023-02-28T00:00:00"/>
    <n v="13200"/>
    <x v="3"/>
    <x v="3"/>
    <m/>
    <s v="Devuelta"/>
    <s v="Demanda"/>
    <n v="13200"/>
    <n v="13200"/>
    <n v="0"/>
    <s v="PAIWEB. SE DEVUELVE LA FACTURA POR QUE EL SERVICIO NO SE ENCUENTRA REGISTRADO EN LA PAIWEB  019977336-01_x0009_COVID FECHA 20230216 ANGELA CAMPAZ"/>
    <n v="0"/>
    <n v="13200"/>
    <n v="0"/>
    <n v="0"/>
    <n v="0"/>
    <n v="0"/>
    <m/>
    <m/>
    <m/>
  </r>
  <r>
    <n v="891380070"/>
    <s v="HOSPITAL DEL ROSARIO (GINEBRA)"/>
    <s v="FEHR"/>
    <n v="132717"/>
    <s v="FEHR132717"/>
    <s v="891380070_FEHR_132717"/>
    <d v="2023-03-31T00:00:00"/>
    <n v="0"/>
    <x v="4"/>
    <x v="4"/>
    <m/>
    <s v="Finalizada"/>
    <s v="Demanda"/>
    <n v="332900"/>
    <n v="0"/>
    <n v="0"/>
    <n v="0"/>
    <n v="285786"/>
    <n v="332900"/>
    <n v="0"/>
    <n v="332900"/>
    <n v="0"/>
    <n v="332900"/>
    <m/>
    <m/>
    <m/>
  </r>
  <r>
    <n v="891380070"/>
    <s v="HOSPITAL DEL ROSARIO (GINEBRA)"/>
    <s v="FEHR"/>
    <n v="133547"/>
    <s v="FEHR133547"/>
    <s v="891380070_FEHR_133547"/>
    <d v="2023-03-31T00:00:00"/>
    <n v="0"/>
    <x v="4"/>
    <x v="4"/>
    <m/>
    <s v="Finalizada"/>
    <s v="Demanda"/>
    <n v="80700"/>
    <n v="0"/>
    <n v="0"/>
    <n v="0"/>
    <n v="285786"/>
    <n v="80700"/>
    <n v="0"/>
    <n v="80700"/>
    <n v="0"/>
    <n v="80700"/>
    <m/>
    <m/>
    <m/>
  </r>
  <r>
    <n v="891380070"/>
    <s v="HOSPITAL DEL ROSARIO (GINEBRA)"/>
    <s v="FEHR"/>
    <n v="134406"/>
    <s v="FEHR134406"/>
    <s v="891380070_FEHR_134406"/>
    <d v="2023-03-31T00:00:00"/>
    <n v="0"/>
    <x v="4"/>
    <x v="4"/>
    <m/>
    <s v="Finalizada"/>
    <s v="Demanda"/>
    <n v="80500"/>
    <n v="0"/>
    <n v="0"/>
    <n v="0"/>
    <n v="285786"/>
    <n v="80500"/>
    <n v="0"/>
    <n v="80500"/>
    <n v="0"/>
    <n v="80500"/>
    <m/>
    <m/>
    <m/>
  </r>
  <r>
    <n v="891380070"/>
    <s v="HOSPITAL DEL ROSARIO (GINEBRA)"/>
    <s v="FEHR"/>
    <n v="134920"/>
    <s v="FEHR134920"/>
    <s v="891380070_FEHR_134920"/>
    <d v="2023-03-31T00:00:00"/>
    <n v="0"/>
    <x v="4"/>
    <x v="4"/>
    <m/>
    <s v="Finalizada"/>
    <s v="Demanda"/>
    <n v="76200"/>
    <n v="0"/>
    <n v="0"/>
    <n v="0"/>
    <n v="285786"/>
    <n v="76200"/>
    <n v="0"/>
    <n v="76200"/>
    <n v="0"/>
    <n v="76200"/>
    <m/>
    <m/>
    <m/>
  </r>
  <r>
    <n v="891380070"/>
    <s v="HOSPITAL DEL ROSARIO (GINEBRA)"/>
    <s v="FEHR"/>
    <n v="135222"/>
    <s v="FEHR135222"/>
    <s v="891380070_FEHR_135222"/>
    <d v="2023-03-31T00:00:00"/>
    <n v="0"/>
    <x v="4"/>
    <x v="4"/>
    <m/>
    <s v="Finalizada"/>
    <s v="Demanda"/>
    <n v="177100"/>
    <n v="0"/>
    <n v="0"/>
    <n v="0"/>
    <n v="285786"/>
    <n v="177100"/>
    <n v="0"/>
    <n v="177100"/>
    <n v="0"/>
    <n v="177100"/>
    <m/>
    <m/>
    <m/>
  </r>
  <r>
    <n v="891380070"/>
    <s v="HOSPITAL DEL ROSARIO (GINEBRA)"/>
    <s v="FEHR"/>
    <n v="136457"/>
    <s v="FEHR136457"/>
    <s v="891380070_FEHR_136457"/>
    <d v="2023-03-31T00:00:00"/>
    <n v="0"/>
    <x v="4"/>
    <x v="4"/>
    <m/>
    <s v="Finalizada"/>
    <s v="Demanda"/>
    <n v="76200"/>
    <n v="0"/>
    <n v="0"/>
    <n v="0"/>
    <n v="285786"/>
    <n v="76200"/>
    <n v="0"/>
    <n v="76200"/>
    <n v="0"/>
    <n v="76200"/>
    <m/>
    <m/>
    <m/>
  </r>
  <r>
    <n v="891380070"/>
    <s v="HOSPITAL DEL ROSARIO (GINEBRA)"/>
    <s v="FEHR"/>
    <n v="136622"/>
    <s v="FEHR136622"/>
    <s v="891380070_FEHR_136622"/>
    <d v="2023-03-31T00:00:00"/>
    <n v="0"/>
    <x v="4"/>
    <x v="4"/>
    <m/>
    <s v="Finalizada"/>
    <s v="Demanda"/>
    <n v="82100"/>
    <n v="0"/>
    <n v="0"/>
    <n v="0"/>
    <n v="285786"/>
    <n v="82100"/>
    <n v="0"/>
    <n v="82100"/>
    <n v="0"/>
    <n v="82100"/>
    <m/>
    <m/>
    <m/>
  </r>
  <r>
    <n v="891380070"/>
    <s v="HOSPITAL DEL ROSARIO (GINEBRA)"/>
    <s v="FEHR"/>
    <n v="138460"/>
    <s v="FEHR138460"/>
    <s v="891380070_FEHR_138460"/>
    <d v="2023-04-30T00:00:00"/>
    <n v="0"/>
    <x v="4"/>
    <x v="4"/>
    <m/>
    <s v="Finalizada"/>
    <s v="Demanda"/>
    <n v="152600"/>
    <n v="0"/>
    <n v="0"/>
    <n v="0"/>
    <n v="287689"/>
    <n v="152600"/>
    <n v="0"/>
    <n v="152600"/>
    <n v="0"/>
    <n v="152600"/>
    <m/>
    <m/>
    <m/>
  </r>
  <r>
    <n v="891380070"/>
    <s v="HOSPITAL DEL ROSARIO (GINEBRA)"/>
    <s v="FEHR"/>
    <n v="139492"/>
    <s v="FEHR139492"/>
    <s v="891380070_FEHR_139492"/>
    <d v="2023-04-30T00:00:00"/>
    <n v="0"/>
    <x v="4"/>
    <x v="4"/>
    <m/>
    <s v="Finalizada"/>
    <s v="Demanda"/>
    <n v="91900"/>
    <n v="0"/>
    <n v="0"/>
    <n v="0"/>
    <n v="287689"/>
    <n v="91900"/>
    <n v="0"/>
    <n v="91900"/>
    <n v="0"/>
    <n v="91900"/>
    <m/>
    <m/>
    <m/>
  </r>
  <r>
    <n v="891380070"/>
    <s v="HOSPITAL DEL ROSARIO (GINEBRA)"/>
    <s v="FEHR"/>
    <n v="140623"/>
    <s v="FEHR140623"/>
    <s v="891380070_FEHR_140623"/>
    <d v="2023-04-30T00:00:00"/>
    <n v="0"/>
    <x v="4"/>
    <x v="4"/>
    <m/>
    <s v="Finalizada"/>
    <s v="Demanda"/>
    <n v="7000"/>
    <n v="0"/>
    <n v="0"/>
    <n v="0"/>
    <n v="0"/>
    <n v="7000"/>
    <n v="0"/>
    <n v="7000"/>
    <n v="0"/>
    <n v="7000"/>
    <m/>
    <m/>
    <m/>
  </r>
  <r>
    <n v="891380070"/>
    <s v="HOSPITAL DEL ROSARIO (GINEBRA)"/>
    <s v="FEHR"/>
    <n v="140863"/>
    <s v="FEHR140863"/>
    <s v="891380070_FEHR_140863"/>
    <d v="2023-04-30T00:00:00"/>
    <n v="0"/>
    <x v="4"/>
    <x v="4"/>
    <m/>
    <s v="Finalizada"/>
    <s v="Demanda"/>
    <n v="7000"/>
    <n v="0"/>
    <n v="0"/>
    <n v="0"/>
    <n v="0"/>
    <n v="7000"/>
    <n v="0"/>
    <n v="7000"/>
    <n v="0"/>
    <n v="7000"/>
    <m/>
    <m/>
    <m/>
  </r>
  <r>
    <n v="891380070"/>
    <s v="HOSPITAL DEL ROSARIO (GINEBRA)"/>
    <s v="FEHR"/>
    <n v="144830"/>
    <s v="FEHR144830"/>
    <s v="891380070_FEHR_144830"/>
    <d v="2023-05-31T00:00:00"/>
    <n v="0"/>
    <x v="4"/>
    <x v="4"/>
    <m/>
    <s v="Finalizada"/>
    <s v="Demanda"/>
    <n v="93600"/>
    <n v="0"/>
    <n v="0"/>
    <n v="0"/>
    <n v="280839"/>
    <n v="93600"/>
    <n v="0"/>
    <n v="93600"/>
    <n v="0"/>
    <n v="93600"/>
    <m/>
    <m/>
    <m/>
  </r>
  <r>
    <n v="891380070"/>
    <s v="HOSPITAL DEL ROSARIO (GINEBRA)"/>
    <s v="FEHR"/>
    <n v="145607"/>
    <s v="FEHR145607"/>
    <s v="891380070_FEHR_145607"/>
    <d v="2023-05-31T00:00:00"/>
    <n v="0"/>
    <x v="4"/>
    <x v="4"/>
    <m/>
    <s v="Finalizada"/>
    <s v="Demanda"/>
    <n v="80500"/>
    <n v="0"/>
    <n v="0"/>
    <n v="0"/>
    <n v="280839"/>
    <n v="80500"/>
    <n v="0"/>
    <n v="80500"/>
    <n v="0"/>
    <n v="80500"/>
    <m/>
    <m/>
    <m/>
  </r>
  <r>
    <n v="891380070"/>
    <s v="HOSPITAL DEL ROSARIO (GINEBRA)"/>
    <s v="FEHR"/>
    <n v="148650"/>
    <s v="FEHR148650"/>
    <s v="891380070_FEHR_148650"/>
    <d v="2023-06-30T00:00:00"/>
    <n v="79200"/>
    <x v="4"/>
    <x v="4"/>
    <m/>
    <s v="Para auditoria de pertinencia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49565"/>
    <s v="FEHR149565"/>
    <s v="891380070_FEHR_149565"/>
    <d v="2023-06-30T00:00:00"/>
    <n v="139600"/>
    <x v="4"/>
    <x v="4"/>
    <m/>
    <s v="Para auditoria de pertinencia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49632"/>
    <s v="FEHR149632"/>
    <s v="891380070_FEHR_149632"/>
    <d v="2023-06-30T00:00:00"/>
    <n v="77600"/>
    <x v="4"/>
    <x v="4"/>
    <m/>
    <s v="Para auditoria de pertinencia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23426"/>
    <s v="FEHR123426"/>
    <s v="891380070_FEHR_123426"/>
    <d v="2023-07-31T00:00:00"/>
    <n v="79400"/>
    <x v="0"/>
    <x v="0"/>
    <m/>
    <s v="Para cargar RIPS o soportes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26080"/>
    <s v="FEHR126080"/>
    <s v="891380070_FEHR_126080"/>
    <d v="2023-07-31T00:00:00"/>
    <n v="81900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29871"/>
    <s v="FEHR129871"/>
    <s v="891380070_FEHR_129871"/>
    <d v="2023-07-31T00:00:00"/>
    <n v="3300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52125"/>
    <s v="FEHR152125"/>
    <s v="891380070_FEHR_152125"/>
    <d v="2023-07-31T00:00:00"/>
    <n v="79400"/>
    <x v="4"/>
    <x v="6"/>
    <m/>
    <s v="Para auditoria de pertinencia"/>
    <s v="Demanda"/>
    <n v="0"/>
    <n v="0"/>
    <n v="0"/>
    <n v="0"/>
    <n v="0"/>
    <n v="0"/>
    <n v="0"/>
    <n v="0"/>
    <n v="0"/>
    <n v="0"/>
    <n v="79400"/>
    <n v="2201452626"/>
    <s v="15.11.2023"/>
  </r>
  <r>
    <n v="891380070"/>
    <s v="HOSPITAL DEL ROSARIO (GINEBRA)"/>
    <s v="FEHR"/>
    <n v="154106"/>
    <s v="FEHR154106"/>
    <s v="891380070_FEHR_154106"/>
    <d v="2023-07-31T00:00:00"/>
    <n v="106700"/>
    <x v="4"/>
    <x v="6"/>
    <m/>
    <s v="Para auditoria de pertinencia"/>
    <s v="Demanda"/>
    <n v="0"/>
    <n v="0"/>
    <n v="0"/>
    <n v="0"/>
    <n v="0"/>
    <n v="0"/>
    <n v="0"/>
    <n v="0"/>
    <n v="0"/>
    <n v="0"/>
    <n v="106700"/>
    <n v="2201452626"/>
    <s v="15.11.2023"/>
  </r>
  <r>
    <n v="891380070"/>
    <s v="HOSPITAL DEL ROSARIO (GINEBRA)"/>
    <s v="FEHR"/>
    <n v="155186"/>
    <s v="FEHR155186"/>
    <s v="891380070_FEHR_155186"/>
    <d v="2023-07-31T00:00:00"/>
    <n v="193900"/>
    <x v="4"/>
    <x v="6"/>
    <m/>
    <s v="Para auditoria de pertinencia"/>
    <s v="Demanda"/>
    <n v="0"/>
    <n v="0"/>
    <n v="0"/>
    <n v="0"/>
    <n v="0"/>
    <n v="0"/>
    <n v="0"/>
    <n v="0"/>
    <n v="0"/>
    <n v="0"/>
    <n v="193900"/>
    <n v="2201452626"/>
    <s v="15.11.2023"/>
  </r>
  <r>
    <n v="891380070"/>
    <s v="HOSPITAL DEL ROSARIO (GINEBRA)"/>
    <s v="FEHR"/>
    <n v="155355"/>
    <s v="FEHR155355"/>
    <s v="891380070_FEHR_155355"/>
    <d v="2023-07-31T00:00:00"/>
    <n v="7000"/>
    <x v="4"/>
    <x v="4"/>
    <m/>
    <s v="Para auditoria de pertinencia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55724"/>
    <s v="FEHR155724"/>
    <s v="891380070_FEHR_155724"/>
    <d v="2023-07-31T00:00:00"/>
    <n v="141000"/>
    <x v="4"/>
    <x v="4"/>
    <m/>
    <s v="Para auditoria de pertinencia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58113"/>
    <s v="FEHR158113"/>
    <s v="891380070_FEHR_158113"/>
    <d v="2023-08-31T00:00:00"/>
    <n v="107800"/>
    <x v="4"/>
    <x v="4"/>
    <m/>
    <s v="Para auditoria de pertinencia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58848"/>
    <s v="FEHR158848"/>
    <s v="891380070_FEHR_158848"/>
    <d v="2023-08-31T00:00:00"/>
    <n v="158700"/>
    <x v="4"/>
    <x v="6"/>
    <m/>
    <s v="Para auditoria de pertinencia"/>
    <s v="Demanda"/>
    <n v="0"/>
    <n v="0"/>
    <n v="0"/>
    <n v="0"/>
    <n v="0"/>
    <n v="0"/>
    <n v="0"/>
    <n v="0"/>
    <n v="0"/>
    <n v="0"/>
    <n v="158700"/>
    <n v="2201452626"/>
    <s v="15.11.2023"/>
  </r>
  <r>
    <n v="891380070"/>
    <s v="HOSPITAL DEL ROSARIO (GINEBRA)"/>
    <s v="FEHR"/>
    <n v="159373"/>
    <s v="FEHR159373"/>
    <s v="891380070_FEHR_159373"/>
    <d v="2023-08-31T00:00:00"/>
    <n v="7000"/>
    <x v="4"/>
    <x v="4"/>
    <m/>
    <s v="Para auditoria de pertinencia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59613"/>
    <s v="FEHR159613"/>
    <s v="891380070_FEHR_159613"/>
    <d v="2023-08-31T00:00:00"/>
    <n v="7000"/>
    <x v="4"/>
    <x v="4"/>
    <m/>
    <s v="Para auditoria de pertinencia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28329"/>
    <s v="FEHR128329"/>
    <s v="891380070_FEHR_128329"/>
    <d v="2023-02-28T00:00:00"/>
    <n v="76200"/>
    <x v="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50667"/>
    <s v="FEHR150667"/>
    <s v="891380070_FEHR_150667"/>
    <d v="2023-06-30T00:00:00"/>
    <n v="80000"/>
    <x v="4"/>
    <x v="4"/>
    <m/>
    <s v="Para auditoria de pertinencia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50852"/>
    <s v="FEHR150852"/>
    <s v="891380070_FEHR_150852"/>
    <d v="2023-06-30T00:00:00"/>
    <n v="100500"/>
    <x v="4"/>
    <x v="4"/>
    <m/>
    <s v="Para auditoria de pertinencia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51673"/>
    <s v="FEHR151673"/>
    <s v="891380070_FEHR_151673"/>
    <d v="2023-07-31T00:00:00"/>
    <n v="201200"/>
    <x v="4"/>
    <x v="4"/>
    <m/>
    <s v="Para auditoria de pertinencia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51733"/>
    <s v="FEHR151733"/>
    <s v="891380070_FEHR_151733"/>
    <d v="2023-07-31T00:00:00"/>
    <n v="79300"/>
    <x v="4"/>
    <x v="4"/>
    <m/>
    <s v="Para auditoria de pertinencia"/>
    <s v="Demanda"/>
    <n v="0"/>
    <n v="0"/>
    <n v="0"/>
    <n v="0"/>
    <n v="0"/>
    <n v="0"/>
    <n v="0"/>
    <n v="0"/>
    <n v="0"/>
    <n v="0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2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11" firstHeaderRow="0" firstDataRow="1" firstDataCol="1"/>
  <pivotFields count="26">
    <pivotField showAll="0"/>
    <pivotField showAll="0"/>
    <pivotField showAll="0"/>
    <pivotField showAll="0"/>
    <pivotField showAll="0"/>
    <pivotField showAll="0"/>
    <pivotField numFmtId="14" showAll="0"/>
    <pivotField dataField="1" numFmtId="41" showAll="0"/>
    <pivotField axis="axisRow" showAll="0">
      <items count="8">
        <item x="1"/>
        <item x="6"/>
        <item x="5"/>
        <item x="3"/>
        <item x="2"/>
        <item x="4"/>
        <item x="0"/>
        <item t="default"/>
      </items>
    </pivotField>
    <pivotField showAll="0" defaultSubtotal="0"/>
    <pivotField showAll="0" defaultSubtotal="0"/>
    <pivotField showAll="0"/>
    <pivotField showAll="0"/>
    <pivotField numFmtId="41" showAll="0"/>
    <pivotField numFmtId="41" showAll="0"/>
    <pivotField showAll="0"/>
    <pivotField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showAll="0"/>
    <pivotField showAll="0"/>
    <pivotField showAll="0"/>
  </pivotFields>
  <rowFields count="1">
    <field x="8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7" subtotal="count" baseField="8" baseItem="0"/>
    <dataField name=" SALDO VALOR IPS" fld="7" baseField="0" baseItem="0" numFmtId="41"/>
  </dataFields>
  <formats count="1">
    <format dxfId="1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2" cacheId="2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11" firstHeaderRow="0" firstDataRow="1" firstDataCol="1"/>
  <pivotFields count="26">
    <pivotField showAll="0"/>
    <pivotField showAll="0"/>
    <pivotField showAll="0"/>
    <pivotField showAll="0"/>
    <pivotField showAll="0"/>
    <pivotField showAll="0"/>
    <pivotField numFmtId="14" showAll="0"/>
    <pivotField dataField="1" numFmtId="41" showAll="0"/>
    <pivotField showAll="0"/>
    <pivotField axis="axisRow" showAll="0">
      <items count="9">
        <item x="6"/>
        <item m="1" x="7"/>
        <item x="1"/>
        <item x="2"/>
        <item x="3"/>
        <item x="4"/>
        <item x="5"/>
        <item x="0"/>
        <item t="default"/>
      </items>
    </pivotField>
    <pivotField showAll="0"/>
    <pivotField showAll="0"/>
    <pivotField showAll="0"/>
    <pivotField numFmtId="41" showAll="0"/>
    <pivotField numFmtId="41" showAll="0"/>
    <pivotField showAll="0"/>
    <pivotField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showAll="0"/>
    <pivotField showAll="0"/>
    <pivotField showAll="0"/>
  </pivotFields>
  <rowFields count="1">
    <field x="9"/>
  </rowFields>
  <rowItems count="8">
    <i>
      <x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" fld="7" subtotal="count" baseField="9" baseItem="0"/>
    <dataField name="SUMA SALDO IPS" fld="7" baseField="0" baseItem="0" numFmtId="41"/>
  </dataFields>
  <formats count="1"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32"/>
  <sheetViews>
    <sheetView workbookViewId="0">
      <selection activeCell="F8" sqref="F8"/>
    </sheetView>
  </sheetViews>
  <sheetFormatPr baseColWidth="10" defaultRowHeight="15" x14ac:dyDescent="0.25"/>
  <cols>
    <col min="2" max="2" width="12.28515625" customWidth="1"/>
    <col min="3" max="3" width="55.7109375" bestFit="1" customWidth="1"/>
    <col min="4" max="4" width="9" customWidth="1"/>
  </cols>
  <sheetData>
    <row r="2" spans="2:7" x14ac:dyDescent="0.25">
      <c r="B2" s="6" t="s">
        <v>13</v>
      </c>
    </row>
    <row r="4" spans="2:7" ht="26.25" x14ac:dyDescent="0.4">
      <c r="B4" s="4" t="s">
        <v>10</v>
      </c>
      <c r="C4" s="4"/>
    </row>
    <row r="7" spans="2:7" ht="18.75" x14ac:dyDescent="0.3">
      <c r="B7" s="5" t="s">
        <v>11</v>
      </c>
      <c r="C7" s="5"/>
    </row>
    <row r="8" spans="2:7" ht="22.9" customHeight="1" x14ac:dyDescent="0.25">
      <c r="B8" s="9" t="s">
        <v>9</v>
      </c>
      <c r="C8" s="10" t="s">
        <v>8</v>
      </c>
      <c r="D8" s="9" t="s">
        <v>5</v>
      </c>
      <c r="E8" s="11" t="s">
        <v>6</v>
      </c>
      <c r="F8" s="11" t="s">
        <v>7</v>
      </c>
      <c r="G8" s="12" t="s">
        <v>0</v>
      </c>
    </row>
    <row r="9" spans="2:7" x14ac:dyDescent="0.25">
      <c r="B9" s="1">
        <v>891380070</v>
      </c>
      <c r="C9" s="1" t="s">
        <v>1</v>
      </c>
      <c r="D9" s="1" t="s">
        <v>3</v>
      </c>
      <c r="E9" s="1">
        <v>1410458</v>
      </c>
      <c r="F9" s="3">
        <v>693287</v>
      </c>
      <c r="G9" s="2">
        <v>43830</v>
      </c>
    </row>
    <row r="10" spans="2:7" x14ac:dyDescent="0.25">
      <c r="B10" s="1">
        <v>891380070</v>
      </c>
      <c r="C10" s="1" t="s">
        <v>1</v>
      </c>
      <c r="D10" s="1" t="s">
        <v>3</v>
      </c>
      <c r="E10" s="1">
        <v>1410686</v>
      </c>
      <c r="F10" s="3">
        <v>44442</v>
      </c>
      <c r="G10" s="2">
        <v>43830</v>
      </c>
    </row>
    <row r="11" spans="2:7" x14ac:dyDescent="0.25">
      <c r="B11" s="1">
        <v>891380070</v>
      </c>
      <c r="C11" s="1" t="s">
        <v>1</v>
      </c>
      <c r="D11" s="1" t="s">
        <v>3</v>
      </c>
      <c r="E11" s="1">
        <v>1411314</v>
      </c>
      <c r="F11" s="3">
        <v>100824</v>
      </c>
      <c r="G11" s="2">
        <v>43830</v>
      </c>
    </row>
    <row r="12" spans="2:7" x14ac:dyDescent="0.25">
      <c r="B12" s="1">
        <v>891380070</v>
      </c>
      <c r="C12" s="1" t="s">
        <v>1</v>
      </c>
      <c r="D12" s="1" t="s">
        <v>3</v>
      </c>
      <c r="E12" s="1">
        <v>1411316</v>
      </c>
      <c r="F12" s="3">
        <v>43094</v>
      </c>
      <c r="G12" s="2">
        <v>43830</v>
      </c>
    </row>
    <row r="13" spans="2:7" x14ac:dyDescent="0.25">
      <c r="B13" s="1">
        <v>891380070</v>
      </c>
      <c r="C13" s="1" t="s">
        <v>1</v>
      </c>
      <c r="D13" s="1" t="s">
        <v>3</v>
      </c>
      <c r="E13" s="1">
        <v>1412541</v>
      </c>
      <c r="F13" s="3">
        <v>74500</v>
      </c>
      <c r="G13" s="2">
        <v>43830</v>
      </c>
    </row>
    <row r="14" spans="2:7" x14ac:dyDescent="0.25">
      <c r="B14" s="1">
        <v>891380070</v>
      </c>
      <c r="C14" s="1" t="s">
        <v>1</v>
      </c>
      <c r="D14" s="1" t="s">
        <v>3</v>
      </c>
      <c r="E14" s="1">
        <v>1413826</v>
      </c>
      <c r="F14" s="3">
        <v>45372</v>
      </c>
      <c r="G14" s="2">
        <v>43830</v>
      </c>
    </row>
    <row r="15" spans="2:7" x14ac:dyDescent="0.25">
      <c r="B15" s="1">
        <v>891380070</v>
      </c>
      <c r="C15" s="1" t="s">
        <v>1</v>
      </c>
      <c r="D15" s="1" t="s">
        <v>3</v>
      </c>
      <c r="E15" s="1">
        <v>1413827</v>
      </c>
      <c r="F15" s="3">
        <v>44954</v>
      </c>
      <c r="G15" s="2">
        <v>43830</v>
      </c>
    </row>
    <row r="16" spans="2:7" x14ac:dyDescent="0.25">
      <c r="B16" s="1">
        <v>891380070</v>
      </c>
      <c r="C16" s="1" t="s">
        <v>1</v>
      </c>
      <c r="D16" s="1" t="s">
        <v>3</v>
      </c>
      <c r="E16" s="1">
        <v>1414152</v>
      </c>
      <c r="F16" s="3">
        <v>52964</v>
      </c>
      <c r="G16" s="2">
        <v>43830</v>
      </c>
    </row>
    <row r="17" spans="2:7" x14ac:dyDescent="0.25">
      <c r="B17" s="1">
        <v>891380070</v>
      </c>
      <c r="C17" s="1" t="s">
        <v>1</v>
      </c>
      <c r="D17" s="1" t="s">
        <v>3</v>
      </c>
      <c r="E17" s="1">
        <v>1414248</v>
      </c>
      <c r="F17" s="3">
        <v>3700</v>
      </c>
      <c r="G17" s="2">
        <v>43830</v>
      </c>
    </row>
    <row r="18" spans="2:7" x14ac:dyDescent="0.25">
      <c r="B18" s="1">
        <v>891380070</v>
      </c>
      <c r="C18" s="1" t="s">
        <v>1</v>
      </c>
      <c r="D18" s="1" t="s">
        <v>3</v>
      </c>
      <c r="E18" s="1">
        <v>1414249</v>
      </c>
      <c r="F18" s="3">
        <v>3700</v>
      </c>
      <c r="G18" s="2">
        <v>43830</v>
      </c>
    </row>
    <row r="19" spans="2:7" x14ac:dyDescent="0.25">
      <c r="B19" s="1">
        <v>891380070</v>
      </c>
      <c r="C19" s="1" t="s">
        <v>1</v>
      </c>
      <c r="D19" s="1" t="s">
        <v>3</v>
      </c>
      <c r="E19" s="1">
        <v>1414250</v>
      </c>
      <c r="F19" s="3">
        <v>3700</v>
      </c>
      <c r="G19" s="2">
        <v>43830</v>
      </c>
    </row>
    <row r="20" spans="2:7" x14ac:dyDescent="0.25">
      <c r="B20" s="1">
        <v>891380070</v>
      </c>
      <c r="C20" s="1" t="s">
        <v>1</v>
      </c>
      <c r="D20" s="1" t="s">
        <v>3</v>
      </c>
      <c r="E20" s="1">
        <v>1414251</v>
      </c>
      <c r="F20" s="3">
        <v>3700</v>
      </c>
      <c r="G20" s="2">
        <v>43830</v>
      </c>
    </row>
    <row r="21" spans="2:7" x14ac:dyDescent="0.25">
      <c r="B21" s="1">
        <v>891380070</v>
      </c>
      <c r="C21" s="1" t="s">
        <v>1</v>
      </c>
      <c r="D21" s="1" t="s">
        <v>3</v>
      </c>
      <c r="E21" s="1">
        <v>1415009</v>
      </c>
      <c r="F21" s="3">
        <v>58430</v>
      </c>
      <c r="G21" s="2">
        <v>43830</v>
      </c>
    </row>
    <row r="22" spans="2:7" x14ac:dyDescent="0.25">
      <c r="B22" s="1">
        <v>891380070</v>
      </c>
      <c r="C22" s="1" t="s">
        <v>1</v>
      </c>
      <c r="D22" s="1" t="s">
        <v>3</v>
      </c>
      <c r="E22" s="1">
        <v>1415121</v>
      </c>
      <c r="F22" s="3">
        <v>11100</v>
      </c>
      <c r="G22" s="2">
        <v>43830</v>
      </c>
    </row>
    <row r="23" spans="2:7" x14ac:dyDescent="0.25">
      <c r="B23" s="1">
        <v>891380070</v>
      </c>
      <c r="C23" s="1" t="s">
        <v>1</v>
      </c>
      <c r="D23" s="1" t="s">
        <v>3</v>
      </c>
      <c r="E23" s="1">
        <v>1415123</v>
      </c>
      <c r="F23" s="3">
        <v>14800</v>
      </c>
      <c r="G23" s="2">
        <v>43830</v>
      </c>
    </row>
    <row r="24" spans="2:7" x14ac:dyDescent="0.25">
      <c r="B24" s="1">
        <v>891380070</v>
      </c>
      <c r="C24" s="1" t="s">
        <v>1</v>
      </c>
      <c r="D24" s="1" t="s">
        <v>3</v>
      </c>
      <c r="E24" s="1">
        <v>1415124</v>
      </c>
      <c r="F24" s="3">
        <v>11100</v>
      </c>
      <c r="G24" s="2">
        <v>43830</v>
      </c>
    </row>
    <row r="25" spans="2:7" x14ac:dyDescent="0.25">
      <c r="B25" s="1">
        <v>891380070</v>
      </c>
      <c r="C25" s="1" t="s">
        <v>1</v>
      </c>
      <c r="D25" s="1" t="s">
        <v>3</v>
      </c>
      <c r="E25" s="1">
        <v>1415264</v>
      </c>
      <c r="F25" s="3">
        <v>55556</v>
      </c>
      <c r="G25" s="2">
        <v>43830</v>
      </c>
    </row>
    <row r="26" spans="2:7" x14ac:dyDescent="0.25">
      <c r="B26" s="1">
        <v>891380070</v>
      </c>
      <c r="C26" s="1" t="s">
        <v>1</v>
      </c>
      <c r="D26" s="1" t="s">
        <v>3</v>
      </c>
      <c r="E26" s="1">
        <v>1415403</v>
      </c>
      <c r="F26" s="3">
        <v>45038</v>
      </c>
      <c r="G26" s="2">
        <v>43830</v>
      </c>
    </row>
    <row r="27" spans="2:7" x14ac:dyDescent="0.25">
      <c r="B27" s="1">
        <v>891380070</v>
      </c>
      <c r="C27" s="1" t="s">
        <v>1</v>
      </c>
      <c r="D27" s="1" t="s">
        <v>3</v>
      </c>
      <c r="E27" s="1">
        <v>1415421</v>
      </c>
      <c r="F27" s="3">
        <v>44442</v>
      </c>
      <c r="G27" s="2">
        <v>43830</v>
      </c>
    </row>
    <row r="28" spans="2:7" x14ac:dyDescent="0.25">
      <c r="B28" s="1">
        <v>891380070</v>
      </c>
      <c r="C28" s="1" t="s">
        <v>1</v>
      </c>
      <c r="D28" s="1" t="s">
        <v>3</v>
      </c>
      <c r="E28" s="1">
        <v>1415428</v>
      </c>
      <c r="F28" s="3">
        <v>51575</v>
      </c>
      <c r="G28" s="2">
        <v>43830</v>
      </c>
    </row>
    <row r="29" spans="2:7" x14ac:dyDescent="0.25">
      <c r="B29" s="1">
        <v>891380070</v>
      </c>
      <c r="C29" s="1" t="s">
        <v>1</v>
      </c>
      <c r="D29" s="1" t="s">
        <v>3</v>
      </c>
      <c r="E29" s="1">
        <v>1459738</v>
      </c>
      <c r="F29" s="3">
        <v>2648</v>
      </c>
      <c r="G29" s="2">
        <v>43830</v>
      </c>
    </row>
    <row r="30" spans="2:7" x14ac:dyDescent="0.25">
      <c r="B30" s="1">
        <v>891380070</v>
      </c>
      <c r="C30" s="1" t="s">
        <v>1</v>
      </c>
      <c r="D30" s="1" t="s">
        <v>3</v>
      </c>
      <c r="E30" s="1">
        <v>1466567</v>
      </c>
      <c r="F30" s="3">
        <v>1225</v>
      </c>
      <c r="G30" s="2">
        <v>43830</v>
      </c>
    </row>
    <row r="31" spans="2:7" x14ac:dyDescent="0.25">
      <c r="B31" s="1">
        <v>891380070</v>
      </c>
      <c r="C31" s="1" t="s">
        <v>1</v>
      </c>
      <c r="D31" s="1" t="s">
        <v>3</v>
      </c>
      <c r="E31" s="1">
        <v>1468014</v>
      </c>
      <c r="F31" s="3">
        <v>74483</v>
      </c>
      <c r="G31" s="2">
        <v>43830</v>
      </c>
    </row>
    <row r="32" spans="2:7" x14ac:dyDescent="0.25">
      <c r="B32" s="1">
        <v>891380070</v>
      </c>
      <c r="C32" s="1" t="s">
        <v>1</v>
      </c>
      <c r="D32" s="1" t="s">
        <v>3</v>
      </c>
      <c r="E32" s="1">
        <v>1470676</v>
      </c>
      <c r="F32" s="3">
        <v>8931</v>
      </c>
      <c r="G32" s="2">
        <v>43830</v>
      </c>
    </row>
    <row r="33" spans="2:7" x14ac:dyDescent="0.25">
      <c r="B33" s="1">
        <v>891380070</v>
      </c>
      <c r="C33" s="1" t="s">
        <v>1</v>
      </c>
      <c r="D33" s="1" t="s">
        <v>3</v>
      </c>
      <c r="E33" s="1">
        <v>1470773</v>
      </c>
      <c r="F33" s="3">
        <v>14896</v>
      </c>
      <c r="G33" s="2">
        <v>43830</v>
      </c>
    </row>
    <row r="34" spans="2:7" x14ac:dyDescent="0.25">
      <c r="B34" s="1">
        <v>891380070</v>
      </c>
      <c r="C34" s="1" t="s">
        <v>1</v>
      </c>
      <c r="D34" s="1" t="s">
        <v>3</v>
      </c>
      <c r="E34" s="1">
        <v>1473196</v>
      </c>
      <c r="F34" s="3">
        <v>79942</v>
      </c>
      <c r="G34" s="2">
        <v>43830</v>
      </c>
    </row>
    <row r="35" spans="2:7" x14ac:dyDescent="0.25">
      <c r="B35" s="1">
        <v>891380070</v>
      </c>
      <c r="C35" s="1" t="s">
        <v>1</v>
      </c>
      <c r="D35" s="1" t="s">
        <v>3</v>
      </c>
      <c r="E35" s="1">
        <v>1473838</v>
      </c>
      <c r="F35" s="3">
        <v>98364</v>
      </c>
      <c r="G35" s="2">
        <v>43830</v>
      </c>
    </row>
    <row r="36" spans="2:7" x14ac:dyDescent="0.25">
      <c r="B36" s="1">
        <v>891380070</v>
      </c>
      <c r="C36" s="1" t="s">
        <v>1</v>
      </c>
      <c r="D36" s="1" t="s">
        <v>3</v>
      </c>
      <c r="E36" s="1">
        <v>1474071</v>
      </c>
      <c r="F36" s="3">
        <v>44710</v>
      </c>
      <c r="G36" s="2">
        <v>43830</v>
      </c>
    </row>
    <row r="37" spans="2:7" x14ac:dyDescent="0.25">
      <c r="B37" s="1">
        <v>891380070</v>
      </c>
      <c r="C37" s="1" t="s">
        <v>1</v>
      </c>
      <c r="D37" s="1" t="s">
        <v>3</v>
      </c>
      <c r="E37" s="1">
        <v>1475987</v>
      </c>
      <c r="F37" s="3">
        <v>43344</v>
      </c>
      <c r="G37" s="2">
        <v>43830</v>
      </c>
    </row>
    <row r="38" spans="2:7" x14ac:dyDescent="0.25">
      <c r="B38" s="1">
        <v>891380070</v>
      </c>
      <c r="C38" s="1" t="s">
        <v>1</v>
      </c>
      <c r="D38" s="1" t="s">
        <v>3</v>
      </c>
      <c r="E38" s="1">
        <v>1479946</v>
      </c>
      <c r="F38" s="3">
        <v>60220</v>
      </c>
      <c r="G38" s="2">
        <v>43830</v>
      </c>
    </row>
    <row r="39" spans="2:7" x14ac:dyDescent="0.25">
      <c r="B39" s="1">
        <v>891380070</v>
      </c>
      <c r="C39" s="1" t="s">
        <v>1</v>
      </c>
      <c r="D39" s="1" t="s">
        <v>3</v>
      </c>
      <c r="E39" s="1">
        <v>1482070</v>
      </c>
      <c r="F39" s="3">
        <v>111700</v>
      </c>
      <c r="G39" s="2">
        <v>43830</v>
      </c>
    </row>
    <row r="40" spans="2:7" x14ac:dyDescent="0.25">
      <c r="B40" s="1">
        <v>891380070</v>
      </c>
      <c r="C40" s="1" t="s">
        <v>1</v>
      </c>
      <c r="D40" s="1" t="s">
        <v>3</v>
      </c>
      <c r="E40" s="1">
        <v>1482240</v>
      </c>
      <c r="F40" s="3">
        <v>44664</v>
      </c>
      <c r="G40" s="2">
        <v>43830</v>
      </c>
    </row>
    <row r="41" spans="2:7" x14ac:dyDescent="0.25">
      <c r="B41" s="1">
        <v>891380070</v>
      </c>
      <c r="C41" s="1" t="s">
        <v>1</v>
      </c>
      <c r="D41" s="1" t="s">
        <v>3</v>
      </c>
      <c r="E41" s="1">
        <v>1485414</v>
      </c>
      <c r="F41" s="3">
        <v>45790</v>
      </c>
      <c r="G41" s="2">
        <v>43830</v>
      </c>
    </row>
    <row r="42" spans="2:7" x14ac:dyDescent="0.25">
      <c r="B42" s="1">
        <v>891380070</v>
      </c>
      <c r="C42" s="1" t="s">
        <v>1</v>
      </c>
      <c r="D42" s="1" t="s">
        <v>3</v>
      </c>
      <c r="E42" s="1">
        <v>1487226</v>
      </c>
      <c r="F42" s="3">
        <v>43598</v>
      </c>
      <c r="G42" s="2">
        <v>43830</v>
      </c>
    </row>
    <row r="43" spans="2:7" x14ac:dyDescent="0.25">
      <c r="B43" s="1">
        <v>891380070</v>
      </c>
      <c r="C43" s="1" t="s">
        <v>2</v>
      </c>
      <c r="D43" s="1" t="s">
        <v>3</v>
      </c>
      <c r="E43" s="1">
        <v>1413666</v>
      </c>
      <c r="F43" s="3">
        <v>7400</v>
      </c>
      <c r="G43" s="2">
        <v>43830</v>
      </c>
    </row>
    <row r="44" spans="2:7" x14ac:dyDescent="0.25">
      <c r="B44" s="1">
        <v>891380070</v>
      </c>
      <c r="C44" s="1" t="s">
        <v>2</v>
      </c>
      <c r="D44" s="1" t="s">
        <v>3</v>
      </c>
      <c r="E44" s="1">
        <v>1425181</v>
      </c>
      <c r="F44" s="3">
        <v>44518</v>
      </c>
      <c r="G44" s="2">
        <v>43830</v>
      </c>
    </row>
    <row r="45" spans="2:7" x14ac:dyDescent="0.25">
      <c r="B45" s="1">
        <v>891380070</v>
      </c>
      <c r="C45" s="1" t="s">
        <v>2</v>
      </c>
      <c r="D45" s="1" t="s">
        <v>3</v>
      </c>
      <c r="E45" s="1">
        <v>1431893</v>
      </c>
      <c r="F45" s="3">
        <v>217371</v>
      </c>
      <c r="G45" s="2">
        <v>43830</v>
      </c>
    </row>
    <row r="46" spans="2:7" x14ac:dyDescent="0.25">
      <c r="B46" s="1">
        <v>891380070</v>
      </c>
      <c r="C46" s="1" t="s">
        <v>1</v>
      </c>
      <c r="D46" s="1" t="s">
        <v>3</v>
      </c>
      <c r="E46" s="1">
        <v>1626113</v>
      </c>
      <c r="F46" s="3">
        <v>100</v>
      </c>
      <c r="G46" s="2">
        <v>43830</v>
      </c>
    </row>
    <row r="47" spans="2:7" x14ac:dyDescent="0.25">
      <c r="B47" s="1">
        <v>891380070</v>
      </c>
      <c r="C47" s="1" t="s">
        <v>1</v>
      </c>
      <c r="D47" s="1" t="s">
        <v>3</v>
      </c>
      <c r="E47" s="1">
        <v>1665219</v>
      </c>
      <c r="F47" s="3">
        <v>91</v>
      </c>
      <c r="G47" s="2">
        <v>43830</v>
      </c>
    </row>
    <row r="48" spans="2:7" x14ac:dyDescent="0.25">
      <c r="B48" s="1">
        <v>891380070</v>
      </c>
      <c r="C48" s="1" t="s">
        <v>1</v>
      </c>
      <c r="D48" s="1" t="s">
        <v>3</v>
      </c>
      <c r="E48" s="1">
        <v>1773030</v>
      </c>
      <c r="F48" s="3">
        <v>4700</v>
      </c>
      <c r="G48" s="2">
        <v>43830</v>
      </c>
    </row>
    <row r="49" spans="2:7" x14ac:dyDescent="0.25">
      <c r="B49" s="1">
        <v>891380070</v>
      </c>
      <c r="C49" s="1" t="s">
        <v>1</v>
      </c>
      <c r="D49" s="1" t="s">
        <v>3</v>
      </c>
      <c r="E49" s="1">
        <v>1923378</v>
      </c>
      <c r="F49" s="3">
        <v>100</v>
      </c>
      <c r="G49" s="2">
        <v>43900</v>
      </c>
    </row>
    <row r="50" spans="2:7" x14ac:dyDescent="0.25">
      <c r="B50" s="1">
        <v>891380070</v>
      </c>
      <c r="C50" s="1" t="s">
        <v>1</v>
      </c>
      <c r="D50" s="1" t="s">
        <v>3</v>
      </c>
      <c r="E50" s="1">
        <v>1941410</v>
      </c>
      <c r="F50" s="3">
        <v>165700</v>
      </c>
      <c r="G50" s="2">
        <v>43992</v>
      </c>
    </row>
    <row r="51" spans="2:7" x14ac:dyDescent="0.25">
      <c r="B51" s="1">
        <v>891380070</v>
      </c>
      <c r="C51" s="1" t="s">
        <v>1</v>
      </c>
      <c r="D51" s="1" t="s">
        <v>3</v>
      </c>
      <c r="E51" s="1">
        <v>1949576</v>
      </c>
      <c r="F51" s="3">
        <v>97400</v>
      </c>
      <c r="G51" s="2">
        <v>44022</v>
      </c>
    </row>
    <row r="52" spans="2:7" x14ac:dyDescent="0.25">
      <c r="B52" s="1">
        <v>891380070</v>
      </c>
      <c r="C52" s="1" t="s">
        <v>1</v>
      </c>
      <c r="D52" s="1" t="s">
        <v>4</v>
      </c>
      <c r="E52" s="1">
        <v>2228</v>
      </c>
      <c r="F52" s="3">
        <v>57600</v>
      </c>
      <c r="G52" s="2">
        <v>44145</v>
      </c>
    </row>
    <row r="53" spans="2:7" x14ac:dyDescent="0.25">
      <c r="B53" s="1">
        <v>891380070</v>
      </c>
      <c r="C53" s="1" t="s">
        <v>1</v>
      </c>
      <c r="D53" s="1" t="s">
        <v>4</v>
      </c>
      <c r="E53" s="1">
        <v>3369</v>
      </c>
      <c r="F53" s="3">
        <v>35100</v>
      </c>
      <c r="G53" s="2">
        <v>44145</v>
      </c>
    </row>
    <row r="54" spans="2:7" x14ac:dyDescent="0.25">
      <c r="B54" s="1">
        <v>891380070</v>
      </c>
      <c r="C54" s="1" t="s">
        <v>1</v>
      </c>
      <c r="D54" s="1" t="s">
        <v>4</v>
      </c>
      <c r="E54" s="1">
        <v>5062</v>
      </c>
      <c r="F54" s="3">
        <v>177900</v>
      </c>
      <c r="G54" s="2">
        <v>44145</v>
      </c>
    </row>
    <row r="55" spans="2:7" x14ac:dyDescent="0.25">
      <c r="B55" s="1">
        <v>891380070</v>
      </c>
      <c r="C55" s="1" t="s">
        <v>1</v>
      </c>
      <c r="D55" s="1" t="s">
        <v>4</v>
      </c>
      <c r="E55" s="1">
        <v>561</v>
      </c>
      <c r="F55" s="3">
        <v>135240</v>
      </c>
      <c r="G55" s="2">
        <v>44145</v>
      </c>
    </row>
    <row r="56" spans="2:7" x14ac:dyDescent="0.25">
      <c r="B56" s="1">
        <v>891380070</v>
      </c>
      <c r="C56" s="1" t="s">
        <v>1</v>
      </c>
      <c r="D56" s="1" t="s">
        <v>4</v>
      </c>
      <c r="E56" s="1">
        <v>777</v>
      </c>
      <c r="F56" s="3">
        <v>57600</v>
      </c>
      <c r="G56" s="2">
        <v>44145</v>
      </c>
    </row>
    <row r="57" spans="2:7" x14ac:dyDescent="0.25">
      <c r="B57" s="1">
        <v>891380070</v>
      </c>
      <c r="C57" s="1" t="s">
        <v>1</v>
      </c>
      <c r="D57" s="1" t="s">
        <v>4</v>
      </c>
      <c r="E57" s="1">
        <v>10099</v>
      </c>
      <c r="F57" s="3">
        <v>100040</v>
      </c>
      <c r="G57" s="2">
        <v>44179</v>
      </c>
    </row>
    <row r="58" spans="2:7" x14ac:dyDescent="0.25">
      <c r="B58" s="1">
        <v>891380070</v>
      </c>
      <c r="C58" s="1" t="s">
        <v>1</v>
      </c>
      <c r="D58" s="1" t="s">
        <v>4</v>
      </c>
      <c r="E58" s="1">
        <v>34092</v>
      </c>
      <c r="F58" s="3">
        <v>114290</v>
      </c>
      <c r="G58" s="2">
        <v>44301</v>
      </c>
    </row>
    <row r="59" spans="2:7" x14ac:dyDescent="0.25">
      <c r="B59" s="1">
        <v>891380070</v>
      </c>
      <c r="C59" s="1" t="s">
        <v>1</v>
      </c>
      <c r="D59" s="1" t="s">
        <v>4</v>
      </c>
      <c r="E59" s="1">
        <v>36099</v>
      </c>
      <c r="F59" s="3">
        <v>21006</v>
      </c>
      <c r="G59" s="2">
        <v>44348</v>
      </c>
    </row>
    <row r="60" spans="2:7" x14ac:dyDescent="0.25">
      <c r="B60" s="1">
        <v>891380070</v>
      </c>
      <c r="C60" s="1" t="s">
        <v>1</v>
      </c>
      <c r="D60" s="1" t="s">
        <v>4</v>
      </c>
      <c r="E60" s="1">
        <v>36493</v>
      </c>
      <c r="F60" s="3">
        <v>238000</v>
      </c>
      <c r="G60" s="2">
        <v>44348</v>
      </c>
    </row>
    <row r="61" spans="2:7" x14ac:dyDescent="0.25">
      <c r="B61" s="1">
        <v>891380070</v>
      </c>
      <c r="C61" s="1" t="s">
        <v>1</v>
      </c>
      <c r="D61" s="1" t="s">
        <v>4</v>
      </c>
      <c r="E61" s="1">
        <v>38750</v>
      </c>
      <c r="F61" s="3">
        <v>21006</v>
      </c>
      <c r="G61" s="2">
        <v>44348</v>
      </c>
    </row>
    <row r="62" spans="2:7" x14ac:dyDescent="0.25">
      <c r="B62" s="1">
        <v>891380070</v>
      </c>
      <c r="C62" s="1" t="s">
        <v>1</v>
      </c>
      <c r="D62" s="1" t="s">
        <v>4</v>
      </c>
      <c r="E62" s="1">
        <v>42408</v>
      </c>
      <c r="F62" s="3">
        <v>5500</v>
      </c>
      <c r="G62" s="2">
        <v>44377</v>
      </c>
    </row>
    <row r="63" spans="2:7" x14ac:dyDescent="0.25">
      <c r="B63" s="1">
        <v>891380070</v>
      </c>
      <c r="C63" s="1" t="s">
        <v>1</v>
      </c>
      <c r="D63" s="1" t="s">
        <v>4</v>
      </c>
      <c r="E63" s="1">
        <v>42699</v>
      </c>
      <c r="F63" s="3">
        <v>5500</v>
      </c>
      <c r="G63" s="2">
        <v>44377</v>
      </c>
    </row>
    <row r="64" spans="2:7" x14ac:dyDescent="0.25">
      <c r="B64" s="1">
        <v>891380070</v>
      </c>
      <c r="C64" s="1" t="s">
        <v>1</v>
      </c>
      <c r="D64" s="1" t="s">
        <v>4</v>
      </c>
      <c r="E64" s="1">
        <v>43289</v>
      </c>
      <c r="F64" s="3">
        <v>109400</v>
      </c>
      <c r="G64" s="2">
        <v>44377</v>
      </c>
    </row>
    <row r="65" spans="2:7" x14ac:dyDescent="0.25">
      <c r="B65" s="1">
        <v>891380070</v>
      </c>
      <c r="C65" s="1" t="s">
        <v>1</v>
      </c>
      <c r="D65" s="1" t="s">
        <v>4</v>
      </c>
      <c r="E65" s="1">
        <v>45305</v>
      </c>
      <c r="F65" s="3">
        <v>72190</v>
      </c>
      <c r="G65" s="2">
        <v>44377</v>
      </c>
    </row>
    <row r="66" spans="2:7" x14ac:dyDescent="0.25">
      <c r="B66" s="1">
        <v>891380070</v>
      </c>
      <c r="C66" s="1" t="s">
        <v>1</v>
      </c>
      <c r="D66" s="1" t="s">
        <v>4</v>
      </c>
      <c r="E66" s="1">
        <v>45620</v>
      </c>
      <c r="F66" s="3">
        <v>59700</v>
      </c>
      <c r="G66" s="2">
        <v>44377</v>
      </c>
    </row>
    <row r="67" spans="2:7" x14ac:dyDescent="0.25">
      <c r="B67" s="1">
        <v>891380070</v>
      </c>
      <c r="C67" s="1" t="s">
        <v>1</v>
      </c>
      <c r="D67" s="1" t="s">
        <v>4</v>
      </c>
      <c r="E67" s="1">
        <v>51891</v>
      </c>
      <c r="F67" s="3">
        <v>5500</v>
      </c>
      <c r="G67" s="2">
        <v>44439</v>
      </c>
    </row>
    <row r="68" spans="2:7" x14ac:dyDescent="0.25">
      <c r="B68" s="1">
        <v>891380070</v>
      </c>
      <c r="C68" s="1" t="s">
        <v>1</v>
      </c>
      <c r="D68" s="1" t="s">
        <v>4</v>
      </c>
      <c r="E68" s="1">
        <v>52605</v>
      </c>
      <c r="F68" s="3">
        <v>0</v>
      </c>
      <c r="G68" s="2">
        <v>44439</v>
      </c>
    </row>
    <row r="69" spans="2:7" x14ac:dyDescent="0.25">
      <c r="B69" s="1">
        <v>891380070</v>
      </c>
      <c r="C69" s="1" t="s">
        <v>1</v>
      </c>
      <c r="D69" s="1" t="s">
        <v>4</v>
      </c>
      <c r="E69" s="1">
        <v>53271</v>
      </c>
      <c r="F69" s="3">
        <v>99400</v>
      </c>
      <c r="G69" s="2">
        <v>44439</v>
      </c>
    </row>
    <row r="70" spans="2:7" x14ac:dyDescent="0.25">
      <c r="B70" s="1">
        <v>891380070</v>
      </c>
      <c r="C70" s="1" t="s">
        <v>1</v>
      </c>
      <c r="D70" s="1" t="s">
        <v>4</v>
      </c>
      <c r="E70" s="1">
        <v>54317</v>
      </c>
      <c r="F70" s="3">
        <v>0</v>
      </c>
      <c r="G70" s="2">
        <v>44439</v>
      </c>
    </row>
    <row r="71" spans="2:7" x14ac:dyDescent="0.25">
      <c r="B71" s="1">
        <v>891380070</v>
      </c>
      <c r="C71" s="1" t="s">
        <v>1</v>
      </c>
      <c r="D71" s="1" t="s">
        <v>4</v>
      </c>
      <c r="E71" s="1">
        <v>54573</v>
      </c>
      <c r="F71" s="3">
        <v>71880</v>
      </c>
      <c r="G71" s="2">
        <v>44439</v>
      </c>
    </row>
    <row r="72" spans="2:7" x14ac:dyDescent="0.25">
      <c r="B72" s="1">
        <v>891380070</v>
      </c>
      <c r="C72" s="1" t="s">
        <v>1</v>
      </c>
      <c r="D72" s="1" t="s">
        <v>4</v>
      </c>
      <c r="E72" s="1">
        <v>57001</v>
      </c>
      <c r="F72" s="3">
        <v>5500</v>
      </c>
      <c r="G72" s="2">
        <v>44469</v>
      </c>
    </row>
    <row r="73" spans="2:7" x14ac:dyDescent="0.25">
      <c r="B73" s="1">
        <v>891380070</v>
      </c>
      <c r="C73" s="1" t="s">
        <v>1</v>
      </c>
      <c r="D73" s="1" t="s">
        <v>4</v>
      </c>
      <c r="E73" s="1">
        <v>58880</v>
      </c>
      <c r="F73" s="3">
        <v>5500</v>
      </c>
      <c r="G73" s="2">
        <v>44469</v>
      </c>
    </row>
    <row r="74" spans="2:7" x14ac:dyDescent="0.25">
      <c r="B74" s="1">
        <v>891380070</v>
      </c>
      <c r="C74" s="1" t="s">
        <v>1</v>
      </c>
      <c r="D74" s="1" t="s">
        <v>4</v>
      </c>
      <c r="E74" s="1">
        <v>70063</v>
      </c>
      <c r="F74" s="3">
        <v>59700</v>
      </c>
      <c r="G74" s="2">
        <v>44554</v>
      </c>
    </row>
    <row r="75" spans="2:7" x14ac:dyDescent="0.25">
      <c r="B75" s="1">
        <v>891380070</v>
      </c>
      <c r="C75" s="1" t="s">
        <v>1</v>
      </c>
      <c r="D75" s="1" t="s">
        <v>4</v>
      </c>
      <c r="E75" s="1">
        <v>37442</v>
      </c>
      <c r="F75" s="3">
        <v>5500</v>
      </c>
      <c r="G75" s="2">
        <v>44926</v>
      </c>
    </row>
    <row r="76" spans="2:7" x14ac:dyDescent="0.25">
      <c r="B76" s="1">
        <v>891380070</v>
      </c>
      <c r="C76" s="1" t="s">
        <v>1</v>
      </c>
      <c r="D76" s="1" t="s">
        <v>4</v>
      </c>
      <c r="E76" s="1">
        <v>38666</v>
      </c>
      <c r="F76" s="3">
        <v>5500</v>
      </c>
      <c r="G76" s="2">
        <v>44926</v>
      </c>
    </row>
    <row r="77" spans="2:7" x14ac:dyDescent="0.25">
      <c r="B77" s="1">
        <v>891380070</v>
      </c>
      <c r="C77" s="1" t="s">
        <v>2</v>
      </c>
      <c r="D77" s="1" t="s">
        <v>4</v>
      </c>
      <c r="E77" s="1">
        <v>43207</v>
      </c>
      <c r="F77" s="3">
        <v>5500</v>
      </c>
      <c r="G77" s="2">
        <v>44377</v>
      </c>
    </row>
    <row r="78" spans="2:7" x14ac:dyDescent="0.25">
      <c r="B78" s="1">
        <v>891380070</v>
      </c>
      <c r="C78" s="1" t="s">
        <v>2</v>
      </c>
      <c r="D78" s="1" t="s">
        <v>4</v>
      </c>
      <c r="E78" s="1">
        <v>46087</v>
      </c>
      <c r="F78" s="3">
        <v>62150</v>
      </c>
      <c r="G78" s="2">
        <v>44377</v>
      </c>
    </row>
    <row r="79" spans="2:7" x14ac:dyDescent="0.25">
      <c r="B79" s="1">
        <v>891380070</v>
      </c>
      <c r="C79" s="1" t="s">
        <v>1</v>
      </c>
      <c r="D79" s="1" t="s">
        <v>4</v>
      </c>
      <c r="E79" s="1">
        <v>70788</v>
      </c>
      <c r="F79" s="3">
        <v>140030</v>
      </c>
      <c r="G79" s="2">
        <v>44592</v>
      </c>
    </row>
    <row r="80" spans="2:7" x14ac:dyDescent="0.25">
      <c r="B80" s="1">
        <v>891380070</v>
      </c>
      <c r="C80" s="1" t="s">
        <v>1</v>
      </c>
      <c r="D80" s="1" t="s">
        <v>4</v>
      </c>
      <c r="E80" s="1">
        <v>77755</v>
      </c>
      <c r="F80" s="3">
        <v>67040</v>
      </c>
      <c r="G80" s="2">
        <v>44620</v>
      </c>
    </row>
    <row r="81" spans="2:7" x14ac:dyDescent="0.25">
      <c r="B81" s="1">
        <v>891380070</v>
      </c>
      <c r="C81" s="1" t="s">
        <v>1</v>
      </c>
      <c r="D81" s="1" t="s">
        <v>4</v>
      </c>
      <c r="E81" s="1">
        <v>78994</v>
      </c>
      <c r="F81" s="3">
        <v>0</v>
      </c>
      <c r="G81" s="2">
        <v>44651</v>
      </c>
    </row>
    <row r="82" spans="2:7" x14ac:dyDescent="0.25">
      <c r="B82" s="1">
        <v>891380070</v>
      </c>
      <c r="C82" s="1" t="s">
        <v>1</v>
      </c>
      <c r="D82" s="1" t="s">
        <v>4</v>
      </c>
      <c r="E82" s="1">
        <v>79738</v>
      </c>
      <c r="F82" s="3">
        <v>0</v>
      </c>
      <c r="G82" s="2">
        <v>44651</v>
      </c>
    </row>
    <row r="83" spans="2:7" x14ac:dyDescent="0.25">
      <c r="B83" s="1">
        <v>891380070</v>
      </c>
      <c r="C83" s="1" t="s">
        <v>1</v>
      </c>
      <c r="D83" s="1" t="s">
        <v>4</v>
      </c>
      <c r="E83" s="1">
        <v>79948</v>
      </c>
      <c r="F83" s="3">
        <v>0</v>
      </c>
      <c r="G83" s="2">
        <v>44651</v>
      </c>
    </row>
    <row r="84" spans="2:7" x14ac:dyDescent="0.25">
      <c r="B84" s="1">
        <v>891380070</v>
      </c>
      <c r="C84" s="1" t="s">
        <v>1</v>
      </c>
      <c r="D84" s="1" t="s">
        <v>4</v>
      </c>
      <c r="E84" s="1">
        <v>81895</v>
      </c>
      <c r="F84" s="3">
        <v>0</v>
      </c>
      <c r="G84" s="2">
        <v>44651</v>
      </c>
    </row>
    <row r="85" spans="2:7" x14ac:dyDescent="0.25">
      <c r="B85" s="1">
        <v>891380070</v>
      </c>
      <c r="C85" s="1" t="s">
        <v>1</v>
      </c>
      <c r="D85" s="1" t="s">
        <v>4</v>
      </c>
      <c r="E85" s="1">
        <v>82877</v>
      </c>
      <c r="F85" s="3">
        <v>0</v>
      </c>
      <c r="G85" s="2">
        <v>44651</v>
      </c>
    </row>
    <row r="86" spans="2:7" x14ac:dyDescent="0.25">
      <c r="B86" s="1">
        <v>891380070</v>
      </c>
      <c r="C86" s="1" t="s">
        <v>1</v>
      </c>
      <c r="D86" s="1" t="s">
        <v>4</v>
      </c>
      <c r="E86" s="1">
        <v>101215</v>
      </c>
      <c r="F86" s="3">
        <v>10500</v>
      </c>
      <c r="G86" s="2">
        <v>44773</v>
      </c>
    </row>
    <row r="87" spans="2:7" x14ac:dyDescent="0.25">
      <c r="B87" s="1">
        <v>891380070</v>
      </c>
      <c r="C87" s="1" t="s">
        <v>1</v>
      </c>
      <c r="D87" s="1" t="s">
        <v>4</v>
      </c>
      <c r="E87" s="1">
        <v>104234</v>
      </c>
      <c r="F87" s="3">
        <v>10500</v>
      </c>
      <c r="G87" s="2">
        <v>44804</v>
      </c>
    </row>
    <row r="88" spans="2:7" x14ac:dyDescent="0.25">
      <c r="B88" s="1">
        <v>891380070</v>
      </c>
      <c r="C88" s="1" t="s">
        <v>1</v>
      </c>
      <c r="D88" s="1" t="s">
        <v>4</v>
      </c>
      <c r="E88" s="1">
        <v>105713</v>
      </c>
      <c r="F88" s="3">
        <v>21000</v>
      </c>
      <c r="G88" s="2">
        <v>44804</v>
      </c>
    </row>
    <row r="89" spans="2:7" x14ac:dyDescent="0.25">
      <c r="B89" s="1">
        <v>891380070</v>
      </c>
      <c r="C89" s="1" t="s">
        <v>1</v>
      </c>
      <c r="D89" s="1" t="s">
        <v>4</v>
      </c>
      <c r="E89" s="1">
        <v>108025</v>
      </c>
      <c r="F89" s="3">
        <v>10500</v>
      </c>
      <c r="G89" s="2">
        <v>44834</v>
      </c>
    </row>
    <row r="90" spans="2:7" x14ac:dyDescent="0.25">
      <c r="B90" s="1">
        <v>891380070</v>
      </c>
      <c r="C90" s="1" t="s">
        <v>1</v>
      </c>
      <c r="D90" s="1" t="s">
        <v>4</v>
      </c>
      <c r="E90" s="1">
        <v>110085</v>
      </c>
      <c r="F90" s="3">
        <v>10500</v>
      </c>
      <c r="G90" s="2">
        <v>44834</v>
      </c>
    </row>
    <row r="91" spans="2:7" x14ac:dyDescent="0.25">
      <c r="B91" s="1">
        <v>891380070</v>
      </c>
      <c r="C91" s="1" t="s">
        <v>1</v>
      </c>
      <c r="D91" s="1" t="s">
        <v>4</v>
      </c>
      <c r="E91" s="1">
        <v>110086</v>
      </c>
      <c r="F91" s="3">
        <v>10500</v>
      </c>
      <c r="G91" s="2">
        <v>44834</v>
      </c>
    </row>
    <row r="92" spans="2:7" x14ac:dyDescent="0.25">
      <c r="B92" s="1">
        <v>891380070</v>
      </c>
      <c r="C92" s="1" t="s">
        <v>1</v>
      </c>
      <c r="D92" s="1" t="s">
        <v>4</v>
      </c>
      <c r="E92" s="1">
        <v>115375</v>
      </c>
      <c r="F92" s="3">
        <v>7500</v>
      </c>
      <c r="G92" s="2">
        <v>44865</v>
      </c>
    </row>
    <row r="93" spans="2:7" x14ac:dyDescent="0.25">
      <c r="B93" s="1">
        <v>891380070</v>
      </c>
      <c r="C93" s="1" t="s">
        <v>2</v>
      </c>
      <c r="D93" s="1" t="s">
        <v>4</v>
      </c>
      <c r="E93" s="1">
        <v>111009</v>
      </c>
      <c r="F93" s="3">
        <v>10500</v>
      </c>
      <c r="G93" s="2">
        <v>44834</v>
      </c>
    </row>
    <row r="94" spans="2:7" x14ac:dyDescent="0.25">
      <c r="B94" s="1">
        <v>891380070</v>
      </c>
      <c r="C94" s="1" t="s">
        <v>2</v>
      </c>
      <c r="D94" s="1" t="s">
        <v>4</v>
      </c>
      <c r="E94" s="1">
        <v>113607</v>
      </c>
      <c r="F94" s="3">
        <v>21000</v>
      </c>
      <c r="G94" s="2">
        <v>44865</v>
      </c>
    </row>
    <row r="95" spans="2:7" x14ac:dyDescent="0.25">
      <c r="B95" s="1">
        <v>891380070</v>
      </c>
      <c r="C95" s="1" t="s">
        <v>1</v>
      </c>
      <c r="D95" s="1" t="s">
        <v>4</v>
      </c>
      <c r="E95">
        <v>128766</v>
      </c>
      <c r="F95">
        <v>0</v>
      </c>
      <c r="G95" s="2">
        <v>44985</v>
      </c>
    </row>
    <row r="96" spans="2:7" x14ac:dyDescent="0.25">
      <c r="B96" s="1">
        <v>891380070</v>
      </c>
      <c r="C96" s="1" t="s">
        <v>1</v>
      </c>
      <c r="D96" s="1" t="s">
        <v>4</v>
      </c>
      <c r="E96">
        <v>130361</v>
      </c>
      <c r="F96">
        <v>0</v>
      </c>
      <c r="G96" s="2">
        <v>44985</v>
      </c>
    </row>
    <row r="97" spans="2:7" x14ac:dyDescent="0.25">
      <c r="B97" s="1">
        <v>891380070</v>
      </c>
      <c r="C97" s="1" t="s">
        <v>1</v>
      </c>
      <c r="D97" s="1" t="s">
        <v>4</v>
      </c>
      <c r="E97">
        <v>131110</v>
      </c>
      <c r="F97">
        <v>1400</v>
      </c>
      <c r="G97" s="2">
        <v>44985</v>
      </c>
    </row>
    <row r="98" spans="2:7" x14ac:dyDescent="0.25">
      <c r="B98" s="1">
        <v>891380070</v>
      </c>
      <c r="C98" s="1" t="s">
        <v>1</v>
      </c>
      <c r="D98" s="1" t="s">
        <v>4</v>
      </c>
      <c r="E98">
        <v>131161</v>
      </c>
      <c r="F98">
        <v>13200</v>
      </c>
      <c r="G98" s="2">
        <v>44985</v>
      </c>
    </row>
    <row r="99" spans="2:7" x14ac:dyDescent="0.25">
      <c r="B99" s="1">
        <v>891380070</v>
      </c>
      <c r="C99" s="1" t="s">
        <v>1</v>
      </c>
      <c r="D99" s="1" t="s">
        <v>4</v>
      </c>
      <c r="E99">
        <v>132717</v>
      </c>
      <c r="F99">
        <v>0</v>
      </c>
      <c r="G99" s="2">
        <v>45016</v>
      </c>
    </row>
    <row r="100" spans="2:7" x14ac:dyDescent="0.25">
      <c r="B100" s="1">
        <v>891380070</v>
      </c>
      <c r="C100" s="1" t="s">
        <v>1</v>
      </c>
      <c r="D100" s="1" t="s">
        <v>4</v>
      </c>
      <c r="E100">
        <v>133547</v>
      </c>
      <c r="F100">
        <v>0</v>
      </c>
      <c r="G100" s="2">
        <v>45016</v>
      </c>
    </row>
    <row r="101" spans="2:7" x14ac:dyDescent="0.25">
      <c r="B101" s="1">
        <v>891380070</v>
      </c>
      <c r="C101" s="1" t="s">
        <v>1</v>
      </c>
      <c r="D101" s="1" t="s">
        <v>4</v>
      </c>
      <c r="E101">
        <v>134406</v>
      </c>
      <c r="F101">
        <v>0</v>
      </c>
      <c r="G101" s="2">
        <v>45016</v>
      </c>
    </row>
    <row r="102" spans="2:7" x14ac:dyDescent="0.25">
      <c r="B102" s="1">
        <v>891380070</v>
      </c>
      <c r="C102" s="1" t="s">
        <v>1</v>
      </c>
      <c r="D102" s="1" t="s">
        <v>4</v>
      </c>
      <c r="E102">
        <v>134920</v>
      </c>
      <c r="F102">
        <v>0</v>
      </c>
      <c r="G102" s="2">
        <v>45016</v>
      </c>
    </row>
    <row r="103" spans="2:7" x14ac:dyDescent="0.25">
      <c r="B103" s="1">
        <v>891380070</v>
      </c>
      <c r="C103" s="1" t="s">
        <v>1</v>
      </c>
      <c r="D103" s="1" t="s">
        <v>4</v>
      </c>
      <c r="E103">
        <v>135222</v>
      </c>
      <c r="F103">
        <v>0</v>
      </c>
      <c r="G103" s="2">
        <v>45016</v>
      </c>
    </row>
    <row r="104" spans="2:7" x14ac:dyDescent="0.25">
      <c r="B104" s="1">
        <v>891380070</v>
      </c>
      <c r="C104" s="1" t="s">
        <v>1</v>
      </c>
      <c r="D104" s="1" t="s">
        <v>4</v>
      </c>
      <c r="E104">
        <v>136457</v>
      </c>
      <c r="F104">
        <v>0</v>
      </c>
      <c r="G104" s="2">
        <v>45016</v>
      </c>
    </row>
    <row r="105" spans="2:7" x14ac:dyDescent="0.25">
      <c r="B105" s="1">
        <v>891380070</v>
      </c>
      <c r="C105" s="1" t="s">
        <v>1</v>
      </c>
      <c r="D105" s="1" t="s">
        <v>4</v>
      </c>
      <c r="E105">
        <v>136622</v>
      </c>
      <c r="F105">
        <v>0</v>
      </c>
      <c r="G105" s="2">
        <v>45016</v>
      </c>
    </row>
    <row r="106" spans="2:7" x14ac:dyDescent="0.25">
      <c r="B106" s="1">
        <v>891380070</v>
      </c>
      <c r="C106" s="1" t="s">
        <v>1</v>
      </c>
      <c r="D106" s="1" t="s">
        <v>4</v>
      </c>
      <c r="E106">
        <v>138460</v>
      </c>
      <c r="F106">
        <v>0</v>
      </c>
      <c r="G106" s="2">
        <v>45046</v>
      </c>
    </row>
    <row r="107" spans="2:7" x14ac:dyDescent="0.25">
      <c r="B107" s="1">
        <v>891380070</v>
      </c>
      <c r="C107" s="1" t="s">
        <v>1</v>
      </c>
      <c r="D107" s="1" t="s">
        <v>4</v>
      </c>
      <c r="E107">
        <v>139492</v>
      </c>
      <c r="F107">
        <v>0</v>
      </c>
      <c r="G107" s="2">
        <v>45046</v>
      </c>
    </row>
    <row r="108" spans="2:7" x14ac:dyDescent="0.25">
      <c r="B108" s="1">
        <v>891380070</v>
      </c>
      <c r="C108" s="1" t="s">
        <v>1</v>
      </c>
      <c r="D108" s="1" t="s">
        <v>4</v>
      </c>
      <c r="E108">
        <v>140623</v>
      </c>
      <c r="F108">
        <v>0</v>
      </c>
      <c r="G108" s="2">
        <v>45046</v>
      </c>
    </row>
    <row r="109" spans="2:7" x14ac:dyDescent="0.25">
      <c r="B109" s="1">
        <v>891380070</v>
      </c>
      <c r="C109" s="1" t="s">
        <v>1</v>
      </c>
      <c r="D109" s="1" t="s">
        <v>4</v>
      </c>
      <c r="E109">
        <v>140863</v>
      </c>
      <c r="F109">
        <v>0</v>
      </c>
      <c r="G109" s="2">
        <v>45046</v>
      </c>
    </row>
    <row r="110" spans="2:7" x14ac:dyDescent="0.25">
      <c r="B110" s="1">
        <v>891380070</v>
      </c>
      <c r="C110" s="1" t="s">
        <v>1</v>
      </c>
      <c r="D110" s="1" t="s">
        <v>4</v>
      </c>
      <c r="E110">
        <v>144830</v>
      </c>
      <c r="F110">
        <v>0</v>
      </c>
      <c r="G110" s="2">
        <v>45077</v>
      </c>
    </row>
    <row r="111" spans="2:7" x14ac:dyDescent="0.25">
      <c r="B111" s="1">
        <v>891380070</v>
      </c>
      <c r="C111" s="1" t="s">
        <v>1</v>
      </c>
      <c r="D111" s="1" t="s">
        <v>4</v>
      </c>
      <c r="E111">
        <v>145607</v>
      </c>
      <c r="F111">
        <v>0</v>
      </c>
      <c r="G111" s="2">
        <v>45077</v>
      </c>
    </row>
    <row r="112" spans="2:7" x14ac:dyDescent="0.25">
      <c r="B112" s="1">
        <v>891380070</v>
      </c>
      <c r="C112" s="1" t="s">
        <v>1</v>
      </c>
      <c r="D112" s="1" t="s">
        <v>4</v>
      </c>
      <c r="E112">
        <v>148650</v>
      </c>
      <c r="F112">
        <v>79200</v>
      </c>
      <c r="G112" s="2">
        <v>45107</v>
      </c>
    </row>
    <row r="113" spans="2:7" x14ac:dyDescent="0.25">
      <c r="B113" s="1">
        <v>891380070</v>
      </c>
      <c r="C113" s="1" t="s">
        <v>1</v>
      </c>
      <c r="D113" s="1" t="s">
        <v>4</v>
      </c>
      <c r="E113">
        <v>149565</v>
      </c>
      <c r="F113">
        <v>139600</v>
      </c>
      <c r="G113" s="2">
        <v>45107</v>
      </c>
    </row>
    <row r="114" spans="2:7" x14ac:dyDescent="0.25">
      <c r="B114" s="1">
        <v>891380070</v>
      </c>
      <c r="C114" s="1" t="s">
        <v>1</v>
      </c>
      <c r="D114" s="1" t="s">
        <v>4</v>
      </c>
      <c r="E114">
        <v>149632</v>
      </c>
      <c r="F114">
        <v>77600</v>
      </c>
      <c r="G114" s="2">
        <v>45107</v>
      </c>
    </row>
    <row r="115" spans="2:7" x14ac:dyDescent="0.25">
      <c r="B115" s="1">
        <v>891380070</v>
      </c>
      <c r="C115" s="1" t="s">
        <v>1</v>
      </c>
      <c r="D115" s="1" t="s">
        <v>4</v>
      </c>
      <c r="E115">
        <v>123426</v>
      </c>
      <c r="F115">
        <v>79400</v>
      </c>
      <c r="G115" s="2">
        <v>45138</v>
      </c>
    </row>
    <row r="116" spans="2:7" x14ac:dyDescent="0.25">
      <c r="B116" s="1">
        <v>891380070</v>
      </c>
      <c r="C116" s="1" t="s">
        <v>1</v>
      </c>
      <c r="D116" s="1" t="s">
        <v>4</v>
      </c>
      <c r="E116">
        <v>126080</v>
      </c>
      <c r="F116">
        <v>81900</v>
      </c>
      <c r="G116" s="2">
        <v>45138</v>
      </c>
    </row>
    <row r="117" spans="2:7" x14ac:dyDescent="0.25">
      <c r="B117" s="1">
        <v>891380070</v>
      </c>
      <c r="C117" s="1" t="s">
        <v>1</v>
      </c>
      <c r="D117" s="1" t="s">
        <v>4</v>
      </c>
      <c r="E117">
        <v>129871</v>
      </c>
      <c r="F117">
        <v>3300</v>
      </c>
      <c r="G117" s="2">
        <v>45138</v>
      </c>
    </row>
    <row r="118" spans="2:7" x14ac:dyDescent="0.25">
      <c r="B118" s="1">
        <v>891380070</v>
      </c>
      <c r="C118" s="1" t="s">
        <v>1</v>
      </c>
      <c r="D118" s="1" t="s">
        <v>4</v>
      </c>
      <c r="E118">
        <v>152125</v>
      </c>
      <c r="F118">
        <v>79400</v>
      </c>
      <c r="G118" s="2">
        <v>45138</v>
      </c>
    </row>
    <row r="119" spans="2:7" x14ac:dyDescent="0.25">
      <c r="B119" s="1">
        <v>891380070</v>
      </c>
      <c r="C119" s="1" t="s">
        <v>1</v>
      </c>
      <c r="D119" s="1" t="s">
        <v>4</v>
      </c>
      <c r="E119">
        <v>154106</v>
      </c>
      <c r="F119">
        <v>106700</v>
      </c>
      <c r="G119" s="2">
        <v>45138</v>
      </c>
    </row>
    <row r="120" spans="2:7" x14ac:dyDescent="0.25">
      <c r="B120" s="1">
        <v>891380070</v>
      </c>
      <c r="C120" s="1" t="s">
        <v>1</v>
      </c>
      <c r="D120" s="1" t="s">
        <v>4</v>
      </c>
      <c r="E120">
        <v>155186</v>
      </c>
      <c r="F120">
        <v>193900</v>
      </c>
      <c r="G120" s="2">
        <v>45138</v>
      </c>
    </row>
    <row r="121" spans="2:7" x14ac:dyDescent="0.25">
      <c r="B121" s="1">
        <v>891380070</v>
      </c>
      <c r="C121" s="1" t="s">
        <v>1</v>
      </c>
      <c r="D121" s="1" t="s">
        <v>4</v>
      </c>
      <c r="E121">
        <v>155355</v>
      </c>
      <c r="F121">
        <v>7000</v>
      </c>
      <c r="G121" s="2">
        <v>45138</v>
      </c>
    </row>
    <row r="122" spans="2:7" x14ac:dyDescent="0.25">
      <c r="B122" s="1">
        <v>891380070</v>
      </c>
      <c r="C122" s="1" t="s">
        <v>1</v>
      </c>
      <c r="D122" s="1" t="s">
        <v>4</v>
      </c>
      <c r="E122">
        <v>155724</v>
      </c>
      <c r="F122">
        <v>141000</v>
      </c>
      <c r="G122" s="2">
        <v>45138</v>
      </c>
    </row>
    <row r="123" spans="2:7" x14ac:dyDescent="0.25">
      <c r="B123" s="1">
        <v>891380070</v>
      </c>
      <c r="C123" s="1" t="s">
        <v>1</v>
      </c>
      <c r="D123" s="1" t="s">
        <v>4</v>
      </c>
      <c r="E123">
        <v>158113</v>
      </c>
      <c r="F123">
        <v>107800</v>
      </c>
      <c r="G123" s="2">
        <v>45169</v>
      </c>
    </row>
    <row r="124" spans="2:7" x14ac:dyDescent="0.25">
      <c r="B124" s="1">
        <v>891380070</v>
      </c>
      <c r="C124" s="1" t="s">
        <v>1</v>
      </c>
      <c r="D124" s="1" t="s">
        <v>4</v>
      </c>
      <c r="E124">
        <v>158848</v>
      </c>
      <c r="F124">
        <v>158700</v>
      </c>
      <c r="G124" s="2">
        <v>45169</v>
      </c>
    </row>
    <row r="125" spans="2:7" x14ac:dyDescent="0.25">
      <c r="B125" s="1">
        <v>891380070</v>
      </c>
      <c r="C125" s="1" t="s">
        <v>1</v>
      </c>
      <c r="D125" s="1" t="s">
        <v>4</v>
      </c>
      <c r="E125">
        <v>159373</v>
      </c>
      <c r="F125">
        <v>7000</v>
      </c>
      <c r="G125" s="2">
        <v>45169</v>
      </c>
    </row>
    <row r="126" spans="2:7" x14ac:dyDescent="0.25">
      <c r="B126" s="1">
        <v>891380070</v>
      </c>
      <c r="C126" s="1" t="s">
        <v>1</v>
      </c>
      <c r="D126" s="1" t="s">
        <v>4</v>
      </c>
      <c r="E126">
        <v>159613</v>
      </c>
      <c r="F126">
        <v>7000</v>
      </c>
      <c r="G126" s="2">
        <v>45169</v>
      </c>
    </row>
    <row r="127" spans="2:7" x14ac:dyDescent="0.25">
      <c r="B127" s="1">
        <v>891380070</v>
      </c>
      <c r="C127" s="1" t="s">
        <v>2</v>
      </c>
      <c r="D127" s="1" t="s">
        <v>4</v>
      </c>
      <c r="E127">
        <v>128329</v>
      </c>
      <c r="F127" s="3">
        <v>76200</v>
      </c>
      <c r="G127" s="2">
        <v>44985</v>
      </c>
    </row>
    <row r="128" spans="2:7" x14ac:dyDescent="0.25">
      <c r="B128" s="1">
        <v>891380070</v>
      </c>
      <c r="C128" s="1" t="s">
        <v>2</v>
      </c>
      <c r="D128" s="1" t="s">
        <v>4</v>
      </c>
      <c r="E128">
        <v>150667</v>
      </c>
      <c r="F128">
        <v>80000</v>
      </c>
      <c r="G128" s="2">
        <v>45107</v>
      </c>
    </row>
    <row r="129" spans="2:7" x14ac:dyDescent="0.25">
      <c r="B129" s="1">
        <v>891380070</v>
      </c>
      <c r="C129" s="1" t="s">
        <v>2</v>
      </c>
      <c r="D129" s="1" t="s">
        <v>4</v>
      </c>
      <c r="E129">
        <v>150852</v>
      </c>
      <c r="F129">
        <v>100500</v>
      </c>
      <c r="G129" s="2">
        <v>45107</v>
      </c>
    </row>
    <row r="130" spans="2:7" x14ac:dyDescent="0.25">
      <c r="B130" s="1">
        <v>891380070</v>
      </c>
      <c r="C130" s="1" t="s">
        <v>2</v>
      </c>
      <c r="D130" s="1" t="s">
        <v>4</v>
      </c>
      <c r="E130">
        <v>151673</v>
      </c>
      <c r="F130">
        <v>201200</v>
      </c>
      <c r="G130" s="2">
        <v>45138</v>
      </c>
    </row>
    <row r="131" spans="2:7" x14ac:dyDescent="0.25">
      <c r="B131" s="1">
        <v>891380070</v>
      </c>
      <c r="C131" s="1" t="s">
        <v>2</v>
      </c>
      <c r="D131" s="1" t="s">
        <v>4</v>
      </c>
      <c r="E131">
        <v>151733</v>
      </c>
      <c r="F131">
        <v>79300</v>
      </c>
      <c r="G131" s="2">
        <v>45138</v>
      </c>
    </row>
    <row r="132" spans="2:7" x14ac:dyDescent="0.25">
      <c r="E132" s="7" t="s">
        <v>12</v>
      </c>
      <c r="F132" s="8">
        <f>SUM(F9:F131)</f>
        <v>6295245</v>
      </c>
    </row>
  </sheetData>
  <autoFilter ref="B8:U13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1"/>
  <sheetViews>
    <sheetView workbookViewId="0">
      <selection activeCell="C5" sqref="C5"/>
    </sheetView>
  </sheetViews>
  <sheetFormatPr baseColWidth="10" defaultRowHeight="15" x14ac:dyDescent="0.25"/>
  <cols>
    <col min="1" max="1" width="57.7109375" bestFit="1" customWidth="1"/>
    <col min="2" max="2" width="11.140625" bestFit="1" customWidth="1"/>
    <col min="3" max="3" width="17" bestFit="1" customWidth="1"/>
  </cols>
  <sheetData>
    <row r="3" spans="1:3" x14ac:dyDescent="0.25">
      <c r="A3" s="81" t="s">
        <v>347</v>
      </c>
      <c r="B3" t="s">
        <v>348</v>
      </c>
      <c r="C3" t="s">
        <v>349</v>
      </c>
    </row>
    <row r="4" spans="1:3" x14ac:dyDescent="0.25">
      <c r="A4" s="82" t="s">
        <v>302</v>
      </c>
      <c r="B4" s="83">
        <v>2</v>
      </c>
      <c r="C4" s="84">
        <v>42012</v>
      </c>
    </row>
    <row r="5" spans="1:3" x14ac:dyDescent="0.25">
      <c r="A5" s="82" t="s">
        <v>304</v>
      </c>
      <c r="B5" s="83">
        <v>1</v>
      </c>
      <c r="C5" s="84">
        <v>62150</v>
      </c>
    </row>
    <row r="6" spans="1:3" x14ac:dyDescent="0.25">
      <c r="A6" s="82" t="s">
        <v>303</v>
      </c>
      <c r="B6" s="83">
        <v>1</v>
      </c>
      <c r="C6" s="84">
        <v>99400</v>
      </c>
    </row>
    <row r="7" spans="1:3" x14ac:dyDescent="0.25">
      <c r="A7" s="82" t="s">
        <v>298</v>
      </c>
      <c r="B7" s="83">
        <v>9</v>
      </c>
      <c r="C7" s="84">
        <v>313210</v>
      </c>
    </row>
    <row r="8" spans="1:3" x14ac:dyDescent="0.25">
      <c r="A8" s="82" t="s">
        <v>300</v>
      </c>
      <c r="B8" s="83">
        <v>12</v>
      </c>
      <c r="C8" s="84">
        <v>356500</v>
      </c>
    </row>
    <row r="9" spans="1:3" x14ac:dyDescent="0.25">
      <c r="A9" s="82" t="s">
        <v>299</v>
      </c>
      <c r="B9" s="83">
        <v>38</v>
      </c>
      <c r="C9" s="84">
        <v>1565900</v>
      </c>
    </row>
    <row r="10" spans="1:3" x14ac:dyDescent="0.25">
      <c r="A10" s="82" t="s">
        <v>301</v>
      </c>
      <c r="B10" s="83">
        <v>60</v>
      </c>
      <c r="C10" s="84">
        <v>3856073</v>
      </c>
    </row>
    <row r="11" spans="1:3" x14ac:dyDescent="0.25">
      <c r="A11" s="82" t="s">
        <v>343</v>
      </c>
      <c r="B11" s="83">
        <v>123</v>
      </c>
      <c r="C11" s="84">
        <v>6295245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1"/>
  <sheetViews>
    <sheetView tabSelected="1" workbookViewId="0">
      <selection activeCell="C10" sqref="C10"/>
    </sheetView>
  </sheetViews>
  <sheetFormatPr baseColWidth="10" defaultRowHeight="15" x14ac:dyDescent="0.25"/>
  <cols>
    <col min="1" max="1" width="57.7109375" bestFit="1" customWidth="1"/>
    <col min="2" max="2" width="9.7109375" bestFit="1" customWidth="1"/>
    <col min="3" max="3" width="16.140625" bestFit="1" customWidth="1"/>
  </cols>
  <sheetData>
    <row r="3" spans="1:3" x14ac:dyDescent="0.25">
      <c r="A3" s="81" t="s">
        <v>347</v>
      </c>
      <c r="B3" t="s">
        <v>361</v>
      </c>
      <c r="C3" t="s">
        <v>362</v>
      </c>
    </row>
    <row r="4" spans="1:3" x14ac:dyDescent="0.25">
      <c r="A4" s="82" t="s">
        <v>304</v>
      </c>
      <c r="B4" s="83">
        <v>5</v>
      </c>
      <c r="C4" s="84">
        <v>600850</v>
      </c>
    </row>
    <row r="5" spans="1:3" x14ac:dyDescent="0.25">
      <c r="A5" s="82" t="s">
        <v>302</v>
      </c>
      <c r="B5" s="83">
        <v>2</v>
      </c>
      <c r="C5" s="84">
        <v>42012</v>
      </c>
    </row>
    <row r="6" spans="1:3" x14ac:dyDescent="0.25">
      <c r="A6" s="82" t="s">
        <v>300</v>
      </c>
      <c r="B6" s="83">
        <v>12</v>
      </c>
      <c r="C6" s="84">
        <v>356500</v>
      </c>
    </row>
    <row r="7" spans="1:3" x14ac:dyDescent="0.25">
      <c r="A7" s="82" t="s">
        <v>298</v>
      </c>
      <c r="B7" s="83">
        <v>9</v>
      </c>
      <c r="C7" s="84">
        <v>313210</v>
      </c>
    </row>
    <row r="8" spans="1:3" x14ac:dyDescent="0.25">
      <c r="A8" s="82" t="s">
        <v>299</v>
      </c>
      <c r="B8" s="83">
        <v>34</v>
      </c>
      <c r="C8" s="84">
        <v>1027200</v>
      </c>
    </row>
    <row r="9" spans="1:3" x14ac:dyDescent="0.25">
      <c r="A9" s="82" t="s">
        <v>303</v>
      </c>
      <c r="B9" s="83">
        <v>1</v>
      </c>
      <c r="C9" s="84">
        <v>99400</v>
      </c>
    </row>
    <row r="10" spans="1:3" x14ac:dyDescent="0.25">
      <c r="A10" s="82" t="s">
        <v>301</v>
      </c>
      <c r="B10" s="83">
        <v>60</v>
      </c>
      <c r="C10" s="84">
        <v>3856073</v>
      </c>
    </row>
    <row r="11" spans="1:3" x14ac:dyDescent="0.25">
      <c r="A11" s="82" t="s">
        <v>343</v>
      </c>
      <c r="B11" s="83">
        <v>123</v>
      </c>
      <c r="C11" s="84">
        <v>6295245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5"/>
  <sheetViews>
    <sheetView topLeftCell="D1" workbookViewId="0">
      <selection activeCell="J3" sqref="J3:J121"/>
    </sheetView>
  </sheetViews>
  <sheetFormatPr baseColWidth="10" defaultRowHeight="15" x14ac:dyDescent="0.25"/>
  <cols>
    <col min="2" max="2" width="33.140625" customWidth="1"/>
    <col min="6" max="6" width="24.42578125" customWidth="1"/>
    <col min="7" max="7" width="13" customWidth="1"/>
    <col min="9" max="10" width="27.7109375" customWidth="1"/>
    <col min="11" max="11" width="16.5703125" customWidth="1"/>
    <col min="13" max="13" width="12.42578125" customWidth="1"/>
    <col min="24" max="24" width="12.5703125" customWidth="1"/>
  </cols>
  <sheetData>
    <row r="1" spans="1:26" x14ac:dyDescent="0.25">
      <c r="H1" s="14">
        <f>SUBTOTAL(9,H3:H125)</f>
        <v>6295245</v>
      </c>
      <c r="I1" s="14"/>
      <c r="J1" s="14"/>
      <c r="K1" s="14"/>
      <c r="N1" s="14">
        <f>SUBTOTAL(9,N3:N125)</f>
        <v>3801040</v>
      </c>
      <c r="O1" s="14">
        <f>SUBTOTAL(9,O3:O125)</f>
        <v>669710</v>
      </c>
      <c r="P1" s="14">
        <f>SUBTOTAL(9,P3:P125)</f>
        <v>0</v>
      </c>
      <c r="Q1" s="14"/>
      <c r="R1" s="14">
        <f t="shared" ref="R1:W1" si="0">SUBTOTAL(9,R3:R125)</f>
        <v>6026558</v>
      </c>
      <c r="S1" s="14">
        <f t="shared" si="0"/>
        <v>3801040</v>
      </c>
      <c r="T1" s="14">
        <f t="shared" si="0"/>
        <v>0</v>
      </c>
      <c r="U1" s="14">
        <f t="shared" si="0"/>
        <v>2555930</v>
      </c>
      <c r="V1" s="14">
        <f t="shared" si="0"/>
        <v>60580</v>
      </c>
      <c r="W1" s="14">
        <f t="shared" si="0"/>
        <v>2555930</v>
      </c>
    </row>
    <row r="2" spans="1:26" ht="45" x14ac:dyDescent="0.25">
      <c r="A2" s="15" t="s">
        <v>15</v>
      </c>
      <c r="B2" s="15" t="s">
        <v>16</v>
      </c>
      <c r="C2" s="16" t="s">
        <v>5</v>
      </c>
      <c r="D2" s="17" t="s">
        <v>18</v>
      </c>
      <c r="E2" s="19" t="s">
        <v>17</v>
      </c>
      <c r="F2" s="19" t="s">
        <v>142</v>
      </c>
      <c r="G2" s="18" t="s">
        <v>0</v>
      </c>
      <c r="H2" s="19" t="s">
        <v>7</v>
      </c>
      <c r="I2" s="19" t="s">
        <v>267</v>
      </c>
      <c r="J2" s="19" t="s">
        <v>359</v>
      </c>
      <c r="K2" s="85" t="s">
        <v>351</v>
      </c>
      <c r="L2" s="23" t="s">
        <v>268</v>
      </c>
      <c r="M2" s="23" t="s">
        <v>266</v>
      </c>
      <c r="N2" s="23" t="s">
        <v>274</v>
      </c>
      <c r="O2" s="24" t="s">
        <v>275</v>
      </c>
      <c r="P2" s="24" t="s">
        <v>281</v>
      </c>
      <c r="Q2" s="24" t="s">
        <v>283</v>
      </c>
      <c r="R2" s="23" t="s">
        <v>276</v>
      </c>
      <c r="S2" s="23" t="s">
        <v>277</v>
      </c>
      <c r="T2" s="23" t="s">
        <v>278</v>
      </c>
      <c r="U2" s="23" t="s">
        <v>279</v>
      </c>
      <c r="V2" s="23" t="s">
        <v>280</v>
      </c>
      <c r="W2" s="23" t="s">
        <v>282</v>
      </c>
      <c r="X2" s="26" t="s">
        <v>305</v>
      </c>
      <c r="Y2" s="27" t="s">
        <v>306</v>
      </c>
      <c r="Z2" s="27" t="s">
        <v>307</v>
      </c>
    </row>
    <row r="3" spans="1:26" x14ac:dyDescent="0.25">
      <c r="A3" s="13">
        <v>891380070</v>
      </c>
      <c r="B3" s="13" t="s">
        <v>14</v>
      </c>
      <c r="C3" s="20" t="s">
        <v>3</v>
      </c>
      <c r="D3" s="20">
        <v>1410458</v>
      </c>
      <c r="E3" s="20" t="s">
        <v>19</v>
      </c>
      <c r="F3" s="20" t="s">
        <v>143</v>
      </c>
      <c r="G3" s="21">
        <v>43830</v>
      </c>
      <c r="H3" s="22">
        <v>693287</v>
      </c>
      <c r="I3" s="22" t="s">
        <v>301</v>
      </c>
      <c r="J3" s="22" t="s">
        <v>301</v>
      </c>
      <c r="K3" s="22"/>
      <c r="L3" s="13"/>
      <c r="M3" s="13"/>
      <c r="N3" s="22">
        <v>0</v>
      </c>
      <c r="O3" s="22">
        <v>0</v>
      </c>
      <c r="P3" s="22">
        <v>0</v>
      </c>
      <c r="Q3" s="22">
        <v>0</v>
      </c>
      <c r="R3" s="22">
        <v>0</v>
      </c>
      <c r="S3" s="22">
        <v>0</v>
      </c>
      <c r="T3" s="22">
        <v>0</v>
      </c>
      <c r="U3" s="22">
        <v>0</v>
      </c>
      <c r="V3" s="22">
        <v>0</v>
      </c>
      <c r="W3" s="22">
        <v>0</v>
      </c>
      <c r="X3" s="28">
        <v>62150</v>
      </c>
      <c r="Y3" s="13">
        <v>2201135939</v>
      </c>
      <c r="Z3" s="13" t="s">
        <v>308</v>
      </c>
    </row>
    <row r="4" spans="1:26" x14ac:dyDescent="0.25">
      <c r="A4" s="13">
        <v>891380070</v>
      </c>
      <c r="B4" s="13" t="s">
        <v>14</v>
      </c>
      <c r="C4" s="20" t="s">
        <v>3</v>
      </c>
      <c r="D4" s="20">
        <v>1410686</v>
      </c>
      <c r="E4" s="20" t="s">
        <v>20</v>
      </c>
      <c r="F4" s="20" t="s">
        <v>144</v>
      </c>
      <c r="G4" s="21">
        <v>43830</v>
      </c>
      <c r="H4" s="22">
        <v>44442</v>
      </c>
      <c r="I4" s="22" t="s">
        <v>301</v>
      </c>
      <c r="J4" s="22" t="s">
        <v>301</v>
      </c>
      <c r="K4" s="22"/>
      <c r="L4" s="13"/>
      <c r="M4" s="13"/>
      <c r="N4" s="22">
        <v>0</v>
      </c>
      <c r="O4" s="22">
        <v>0</v>
      </c>
      <c r="P4" s="22">
        <v>0</v>
      </c>
      <c r="Q4" s="22">
        <v>0</v>
      </c>
      <c r="R4" s="22">
        <v>0</v>
      </c>
      <c r="S4" s="22">
        <v>0</v>
      </c>
      <c r="T4" s="22">
        <v>0</v>
      </c>
      <c r="U4" s="22">
        <v>0</v>
      </c>
      <c r="V4" s="22">
        <v>0</v>
      </c>
      <c r="W4" s="22">
        <v>0</v>
      </c>
      <c r="X4" s="13"/>
      <c r="Y4" s="13"/>
      <c r="Z4" s="13"/>
    </row>
    <row r="5" spans="1:26" x14ac:dyDescent="0.25">
      <c r="A5" s="13">
        <v>891380070</v>
      </c>
      <c r="B5" s="13" t="s">
        <v>14</v>
      </c>
      <c r="C5" s="20" t="s">
        <v>3</v>
      </c>
      <c r="D5" s="20">
        <v>1411314</v>
      </c>
      <c r="E5" s="20" t="s">
        <v>21</v>
      </c>
      <c r="F5" s="20" t="s">
        <v>145</v>
      </c>
      <c r="G5" s="21">
        <v>43830</v>
      </c>
      <c r="H5" s="22">
        <v>100824</v>
      </c>
      <c r="I5" s="22" t="s">
        <v>301</v>
      </c>
      <c r="J5" s="22" t="s">
        <v>301</v>
      </c>
      <c r="K5" s="22"/>
      <c r="L5" s="13"/>
      <c r="M5" s="13"/>
      <c r="N5" s="22">
        <v>0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  <c r="U5" s="22">
        <v>0</v>
      </c>
      <c r="V5" s="22">
        <v>0</v>
      </c>
      <c r="W5" s="22">
        <v>0</v>
      </c>
      <c r="X5" s="13"/>
      <c r="Y5" s="13"/>
      <c r="Z5" s="13"/>
    </row>
    <row r="6" spans="1:26" x14ac:dyDescent="0.25">
      <c r="A6" s="13">
        <v>891380070</v>
      </c>
      <c r="B6" s="13" t="s">
        <v>14</v>
      </c>
      <c r="C6" s="20" t="s">
        <v>3</v>
      </c>
      <c r="D6" s="20">
        <v>1411316</v>
      </c>
      <c r="E6" s="20" t="s">
        <v>22</v>
      </c>
      <c r="F6" s="20" t="s">
        <v>146</v>
      </c>
      <c r="G6" s="21">
        <v>43830</v>
      </c>
      <c r="H6" s="22">
        <v>43094</v>
      </c>
      <c r="I6" s="22" t="s">
        <v>301</v>
      </c>
      <c r="J6" s="22" t="s">
        <v>301</v>
      </c>
      <c r="K6" s="22"/>
      <c r="L6" s="13"/>
      <c r="M6" s="13"/>
      <c r="N6" s="22">
        <v>0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22">
        <v>0</v>
      </c>
      <c r="U6" s="22">
        <v>0</v>
      </c>
      <c r="V6" s="22">
        <v>0</v>
      </c>
      <c r="W6" s="22">
        <v>0</v>
      </c>
      <c r="X6" s="13"/>
      <c r="Y6" s="13"/>
      <c r="Z6" s="13"/>
    </row>
    <row r="7" spans="1:26" x14ac:dyDescent="0.25">
      <c r="A7" s="13">
        <v>891380070</v>
      </c>
      <c r="B7" s="13" t="s">
        <v>14</v>
      </c>
      <c r="C7" s="20" t="s">
        <v>3</v>
      </c>
      <c r="D7" s="20">
        <v>1412541</v>
      </c>
      <c r="E7" s="20" t="s">
        <v>23</v>
      </c>
      <c r="F7" s="20" t="s">
        <v>147</v>
      </c>
      <c r="G7" s="21">
        <v>43830</v>
      </c>
      <c r="H7" s="22">
        <v>74500</v>
      </c>
      <c r="I7" s="22" t="s">
        <v>301</v>
      </c>
      <c r="J7" s="22" t="s">
        <v>301</v>
      </c>
      <c r="K7" s="22"/>
      <c r="L7" s="13"/>
      <c r="M7" s="13"/>
      <c r="N7" s="22">
        <v>0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  <c r="X7" s="13"/>
      <c r="Y7" s="13"/>
      <c r="Z7" s="13"/>
    </row>
    <row r="8" spans="1:26" x14ac:dyDescent="0.25">
      <c r="A8" s="13">
        <v>891380070</v>
      </c>
      <c r="B8" s="13" t="s">
        <v>14</v>
      </c>
      <c r="C8" s="20" t="s">
        <v>3</v>
      </c>
      <c r="D8" s="20">
        <v>1413826</v>
      </c>
      <c r="E8" s="20" t="s">
        <v>24</v>
      </c>
      <c r="F8" s="20" t="s">
        <v>148</v>
      </c>
      <c r="G8" s="21">
        <v>43830</v>
      </c>
      <c r="H8" s="22">
        <v>45372</v>
      </c>
      <c r="I8" s="22" t="s">
        <v>301</v>
      </c>
      <c r="J8" s="22" t="s">
        <v>301</v>
      </c>
      <c r="K8" s="22"/>
      <c r="L8" s="13"/>
      <c r="M8" s="13"/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13"/>
      <c r="Y8" s="13"/>
      <c r="Z8" s="13"/>
    </row>
    <row r="9" spans="1:26" x14ac:dyDescent="0.25">
      <c r="A9" s="13">
        <v>891380070</v>
      </c>
      <c r="B9" s="13" t="s">
        <v>14</v>
      </c>
      <c r="C9" s="20" t="s">
        <v>3</v>
      </c>
      <c r="D9" s="20">
        <v>1413827</v>
      </c>
      <c r="E9" s="20" t="s">
        <v>25</v>
      </c>
      <c r="F9" s="20" t="s">
        <v>149</v>
      </c>
      <c r="G9" s="21">
        <v>43830</v>
      </c>
      <c r="H9" s="22">
        <v>44954</v>
      </c>
      <c r="I9" s="22" t="s">
        <v>301</v>
      </c>
      <c r="J9" s="22" t="s">
        <v>301</v>
      </c>
      <c r="K9" s="22"/>
      <c r="L9" s="13"/>
      <c r="M9" s="13"/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13"/>
      <c r="Y9" s="13"/>
      <c r="Z9" s="13"/>
    </row>
    <row r="10" spans="1:26" x14ac:dyDescent="0.25">
      <c r="A10" s="13">
        <v>891380070</v>
      </c>
      <c r="B10" s="13" t="s">
        <v>14</v>
      </c>
      <c r="C10" s="20" t="s">
        <v>3</v>
      </c>
      <c r="D10" s="20">
        <v>1414152</v>
      </c>
      <c r="E10" s="20" t="s">
        <v>26</v>
      </c>
      <c r="F10" s="20" t="s">
        <v>150</v>
      </c>
      <c r="G10" s="21">
        <v>43830</v>
      </c>
      <c r="H10" s="22">
        <v>52964</v>
      </c>
      <c r="I10" s="22" t="s">
        <v>301</v>
      </c>
      <c r="J10" s="22" t="s">
        <v>301</v>
      </c>
      <c r="K10" s="22"/>
      <c r="L10" s="13"/>
      <c r="M10" s="13"/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13"/>
      <c r="Y10" s="13"/>
      <c r="Z10" s="13"/>
    </row>
    <row r="11" spans="1:26" x14ac:dyDescent="0.25">
      <c r="A11" s="13">
        <v>891380070</v>
      </c>
      <c r="B11" s="13" t="s">
        <v>14</v>
      </c>
      <c r="C11" s="20" t="s">
        <v>3</v>
      </c>
      <c r="D11" s="20">
        <v>1414248</v>
      </c>
      <c r="E11" s="20" t="s">
        <v>27</v>
      </c>
      <c r="F11" s="20" t="s">
        <v>151</v>
      </c>
      <c r="G11" s="21">
        <v>43830</v>
      </c>
      <c r="H11" s="22">
        <v>3700</v>
      </c>
      <c r="I11" s="22" t="s">
        <v>301</v>
      </c>
      <c r="J11" s="22" t="s">
        <v>301</v>
      </c>
      <c r="K11" s="22"/>
      <c r="L11" s="13"/>
      <c r="M11" s="13"/>
      <c r="N11" s="22">
        <v>0</v>
      </c>
      <c r="O11" s="22">
        <v>0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  <c r="X11" s="13"/>
      <c r="Y11" s="13"/>
      <c r="Z11" s="13"/>
    </row>
    <row r="12" spans="1:26" x14ac:dyDescent="0.25">
      <c r="A12" s="13">
        <v>891380070</v>
      </c>
      <c r="B12" s="13" t="s">
        <v>14</v>
      </c>
      <c r="C12" s="20" t="s">
        <v>3</v>
      </c>
      <c r="D12" s="20">
        <v>1414249</v>
      </c>
      <c r="E12" s="20" t="s">
        <v>28</v>
      </c>
      <c r="F12" s="20" t="s">
        <v>152</v>
      </c>
      <c r="G12" s="21">
        <v>43830</v>
      </c>
      <c r="H12" s="22">
        <v>3700</v>
      </c>
      <c r="I12" s="22" t="s">
        <v>301</v>
      </c>
      <c r="J12" s="22" t="s">
        <v>301</v>
      </c>
      <c r="K12" s="22"/>
      <c r="L12" s="13"/>
      <c r="M12" s="13"/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  <c r="X12" s="13"/>
      <c r="Y12" s="13"/>
      <c r="Z12" s="13"/>
    </row>
    <row r="13" spans="1:26" x14ac:dyDescent="0.25">
      <c r="A13" s="13">
        <v>891380070</v>
      </c>
      <c r="B13" s="13" t="s">
        <v>14</v>
      </c>
      <c r="C13" s="20" t="s">
        <v>3</v>
      </c>
      <c r="D13" s="20">
        <v>1414250</v>
      </c>
      <c r="E13" s="20" t="s">
        <v>29</v>
      </c>
      <c r="F13" s="20" t="s">
        <v>153</v>
      </c>
      <c r="G13" s="21">
        <v>43830</v>
      </c>
      <c r="H13" s="22">
        <v>3700</v>
      </c>
      <c r="I13" s="22" t="s">
        <v>301</v>
      </c>
      <c r="J13" s="22" t="s">
        <v>301</v>
      </c>
      <c r="K13" s="22"/>
      <c r="L13" s="13"/>
      <c r="M13" s="13"/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  <c r="X13" s="13"/>
      <c r="Y13" s="13"/>
      <c r="Z13" s="13"/>
    </row>
    <row r="14" spans="1:26" x14ac:dyDescent="0.25">
      <c r="A14" s="13">
        <v>891380070</v>
      </c>
      <c r="B14" s="13" t="s">
        <v>14</v>
      </c>
      <c r="C14" s="20" t="s">
        <v>3</v>
      </c>
      <c r="D14" s="20">
        <v>1414251</v>
      </c>
      <c r="E14" s="20" t="s">
        <v>30</v>
      </c>
      <c r="F14" s="20" t="s">
        <v>154</v>
      </c>
      <c r="G14" s="21">
        <v>43830</v>
      </c>
      <c r="H14" s="22">
        <v>3700</v>
      </c>
      <c r="I14" s="22" t="s">
        <v>301</v>
      </c>
      <c r="J14" s="22" t="s">
        <v>301</v>
      </c>
      <c r="K14" s="22"/>
      <c r="L14" s="13"/>
      <c r="M14" s="13"/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13"/>
      <c r="Y14" s="13"/>
      <c r="Z14" s="13"/>
    </row>
    <row r="15" spans="1:26" x14ac:dyDescent="0.25">
      <c r="A15" s="13">
        <v>891380070</v>
      </c>
      <c r="B15" s="13" t="s">
        <v>14</v>
      </c>
      <c r="C15" s="20" t="s">
        <v>3</v>
      </c>
      <c r="D15" s="20">
        <v>1415009</v>
      </c>
      <c r="E15" s="20" t="s">
        <v>31</v>
      </c>
      <c r="F15" s="20" t="s">
        <v>155</v>
      </c>
      <c r="G15" s="21">
        <v>43830</v>
      </c>
      <c r="H15" s="22">
        <v>58430</v>
      </c>
      <c r="I15" s="22" t="s">
        <v>301</v>
      </c>
      <c r="J15" s="22" t="s">
        <v>301</v>
      </c>
      <c r="K15" s="22"/>
      <c r="L15" s="13"/>
      <c r="M15" s="13"/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  <c r="X15" s="13"/>
      <c r="Y15" s="13"/>
      <c r="Z15" s="13"/>
    </row>
    <row r="16" spans="1:26" x14ac:dyDescent="0.25">
      <c r="A16" s="13">
        <v>891380070</v>
      </c>
      <c r="B16" s="13" t="s">
        <v>14</v>
      </c>
      <c r="C16" s="20" t="s">
        <v>3</v>
      </c>
      <c r="D16" s="20">
        <v>1415121</v>
      </c>
      <c r="E16" s="20" t="s">
        <v>32</v>
      </c>
      <c r="F16" s="20" t="s">
        <v>156</v>
      </c>
      <c r="G16" s="21">
        <v>43830</v>
      </c>
      <c r="H16" s="22">
        <v>11100</v>
      </c>
      <c r="I16" s="22" t="s">
        <v>301</v>
      </c>
      <c r="J16" s="22" t="s">
        <v>301</v>
      </c>
      <c r="K16" s="22"/>
      <c r="L16" s="13"/>
      <c r="M16" s="13"/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  <c r="X16" s="13"/>
      <c r="Y16" s="13"/>
      <c r="Z16" s="13"/>
    </row>
    <row r="17" spans="1:26" x14ac:dyDescent="0.25">
      <c r="A17" s="13">
        <v>891380070</v>
      </c>
      <c r="B17" s="13" t="s">
        <v>14</v>
      </c>
      <c r="C17" s="20" t="s">
        <v>3</v>
      </c>
      <c r="D17" s="20">
        <v>1415123</v>
      </c>
      <c r="E17" s="20" t="s">
        <v>33</v>
      </c>
      <c r="F17" s="20" t="s">
        <v>157</v>
      </c>
      <c r="G17" s="21">
        <v>43830</v>
      </c>
      <c r="H17" s="22">
        <v>14800</v>
      </c>
      <c r="I17" s="22" t="s">
        <v>301</v>
      </c>
      <c r="J17" s="22" t="s">
        <v>301</v>
      </c>
      <c r="K17" s="22"/>
      <c r="L17" s="13"/>
      <c r="M17" s="13"/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13"/>
      <c r="Y17" s="13"/>
      <c r="Z17" s="13"/>
    </row>
    <row r="18" spans="1:26" x14ac:dyDescent="0.25">
      <c r="A18" s="13">
        <v>891380070</v>
      </c>
      <c r="B18" s="13" t="s">
        <v>14</v>
      </c>
      <c r="C18" s="20" t="s">
        <v>3</v>
      </c>
      <c r="D18" s="20">
        <v>1415124</v>
      </c>
      <c r="E18" s="20" t="s">
        <v>34</v>
      </c>
      <c r="F18" s="20" t="s">
        <v>158</v>
      </c>
      <c r="G18" s="21">
        <v>43830</v>
      </c>
      <c r="H18" s="22">
        <v>11100</v>
      </c>
      <c r="I18" s="22" t="s">
        <v>301</v>
      </c>
      <c r="J18" s="22" t="s">
        <v>301</v>
      </c>
      <c r="K18" s="22"/>
      <c r="L18" s="13"/>
      <c r="M18" s="13"/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  <c r="X18" s="13"/>
      <c r="Y18" s="13"/>
      <c r="Z18" s="13"/>
    </row>
    <row r="19" spans="1:26" x14ac:dyDescent="0.25">
      <c r="A19" s="13">
        <v>891380070</v>
      </c>
      <c r="B19" s="13" t="s">
        <v>14</v>
      </c>
      <c r="C19" s="20" t="s">
        <v>3</v>
      </c>
      <c r="D19" s="20">
        <v>1415264</v>
      </c>
      <c r="E19" s="20" t="s">
        <v>35</v>
      </c>
      <c r="F19" s="20" t="s">
        <v>159</v>
      </c>
      <c r="G19" s="21">
        <v>43830</v>
      </c>
      <c r="H19" s="22">
        <v>55556</v>
      </c>
      <c r="I19" s="22" t="s">
        <v>301</v>
      </c>
      <c r="J19" s="22" t="s">
        <v>301</v>
      </c>
      <c r="K19" s="22"/>
      <c r="L19" s="13"/>
      <c r="M19" s="13"/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  <c r="X19" s="13"/>
      <c r="Y19" s="13"/>
      <c r="Z19" s="13"/>
    </row>
    <row r="20" spans="1:26" x14ac:dyDescent="0.25">
      <c r="A20" s="13">
        <v>891380070</v>
      </c>
      <c r="B20" s="13" t="s">
        <v>14</v>
      </c>
      <c r="C20" s="20" t="s">
        <v>3</v>
      </c>
      <c r="D20" s="20">
        <v>1415403</v>
      </c>
      <c r="E20" s="20" t="s">
        <v>36</v>
      </c>
      <c r="F20" s="20" t="s">
        <v>160</v>
      </c>
      <c r="G20" s="21">
        <v>43830</v>
      </c>
      <c r="H20" s="22">
        <v>45038</v>
      </c>
      <c r="I20" s="22" t="s">
        <v>301</v>
      </c>
      <c r="J20" s="22" t="s">
        <v>301</v>
      </c>
      <c r="K20" s="22"/>
      <c r="L20" s="13"/>
      <c r="M20" s="13"/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13"/>
      <c r="Y20" s="13"/>
      <c r="Z20" s="13"/>
    </row>
    <row r="21" spans="1:26" x14ac:dyDescent="0.25">
      <c r="A21" s="13">
        <v>891380070</v>
      </c>
      <c r="B21" s="13" t="s">
        <v>14</v>
      </c>
      <c r="C21" s="20" t="s">
        <v>3</v>
      </c>
      <c r="D21" s="20">
        <v>1415421</v>
      </c>
      <c r="E21" s="20" t="s">
        <v>37</v>
      </c>
      <c r="F21" s="20" t="s">
        <v>161</v>
      </c>
      <c r="G21" s="21">
        <v>43830</v>
      </c>
      <c r="H21" s="22">
        <v>44442</v>
      </c>
      <c r="I21" s="22" t="s">
        <v>301</v>
      </c>
      <c r="J21" s="22" t="s">
        <v>301</v>
      </c>
      <c r="K21" s="22"/>
      <c r="L21" s="13"/>
      <c r="M21" s="13"/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  <c r="X21" s="13"/>
      <c r="Y21" s="13"/>
      <c r="Z21" s="13"/>
    </row>
    <row r="22" spans="1:26" x14ac:dyDescent="0.25">
      <c r="A22" s="13">
        <v>891380070</v>
      </c>
      <c r="B22" s="13" t="s">
        <v>14</v>
      </c>
      <c r="C22" s="20" t="s">
        <v>3</v>
      </c>
      <c r="D22" s="20">
        <v>1415428</v>
      </c>
      <c r="E22" s="20" t="s">
        <v>38</v>
      </c>
      <c r="F22" s="20" t="s">
        <v>162</v>
      </c>
      <c r="G22" s="21">
        <v>43830</v>
      </c>
      <c r="H22" s="22">
        <v>51575</v>
      </c>
      <c r="I22" s="22" t="s">
        <v>301</v>
      </c>
      <c r="J22" s="22" t="s">
        <v>301</v>
      </c>
      <c r="K22" s="22"/>
      <c r="L22" s="13"/>
      <c r="M22" s="13"/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13"/>
      <c r="Y22" s="13"/>
      <c r="Z22" s="13"/>
    </row>
    <row r="23" spans="1:26" x14ac:dyDescent="0.25">
      <c r="A23" s="13">
        <v>891380070</v>
      </c>
      <c r="B23" s="13" t="s">
        <v>14</v>
      </c>
      <c r="C23" s="20" t="s">
        <v>3</v>
      </c>
      <c r="D23" s="20">
        <v>1459738</v>
      </c>
      <c r="E23" s="20" t="s">
        <v>39</v>
      </c>
      <c r="F23" s="20" t="s">
        <v>163</v>
      </c>
      <c r="G23" s="21">
        <v>43830</v>
      </c>
      <c r="H23" s="22">
        <v>2648</v>
      </c>
      <c r="I23" s="22" t="s">
        <v>301</v>
      </c>
      <c r="J23" s="22" t="s">
        <v>301</v>
      </c>
      <c r="K23" s="22"/>
      <c r="L23" s="13"/>
      <c r="M23" s="13"/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13"/>
      <c r="Y23" s="13"/>
      <c r="Z23" s="13"/>
    </row>
    <row r="24" spans="1:26" x14ac:dyDescent="0.25">
      <c r="A24" s="13">
        <v>891380070</v>
      </c>
      <c r="B24" s="13" t="s">
        <v>14</v>
      </c>
      <c r="C24" s="20" t="s">
        <v>3</v>
      </c>
      <c r="D24" s="20">
        <v>1466567</v>
      </c>
      <c r="E24" s="20" t="s">
        <v>40</v>
      </c>
      <c r="F24" s="20" t="s">
        <v>164</v>
      </c>
      <c r="G24" s="21">
        <v>43830</v>
      </c>
      <c r="H24" s="22">
        <v>1225</v>
      </c>
      <c r="I24" s="22" t="s">
        <v>301</v>
      </c>
      <c r="J24" s="22" t="s">
        <v>301</v>
      </c>
      <c r="K24" s="22"/>
      <c r="L24" s="13"/>
      <c r="M24" s="13"/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13"/>
      <c r="Y24" s="13"/>
      <c r="Z24" s="13"/>
    </row>
    <row r="25" spans="1:26" x14ac:dyDescent="0.25">
      <c r="A25" s="13">
        <v>891380070</v>
      </c>
      <c r="B25" s="13" t="s">
        <v>14</v>
      </c>
      <c r="C25" s="20" t="s">
        <v>3</v>
      </c>
      <c r="D25" s="20">
        <v>1468014</v>
      </c>
      <c r="E25" s="20" t="s">
        <v>41</v>
      </c>
      <c r="F25" s="20" t="s">
        <v>165</v>
      </c>
      <c r="G25" s="21">
        <v>43830</v>
      </c>
      <c r="H25" s="22">
        <v>74483</v>
      </c>
      <c r="I25" s="22" t="s">
        <v>301</v>
      </c>
      <c r="J25" s="22" t="s">
        <v>301</v>
      </c>
      <c r="K25" s="22"/>
      <c r="L25" s="13"/>
      <c r="M25" s="13"/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13"/>
      <c r="Y25" s="13"/>
      <c r="Z25" s="13"/>
    </row>
    <row r="26" spans="1:26" x14ac:dyDescent="0.25">
      <c r="A26" s="13">
        <v>891380070</v>
      </c>
      <c r="B26" s="13" t="s">
        <v>14</v>
      </c>
      <c r="C26" s="20" t="s">
        <v>3</v>
      </c>
      <c r="D26" s="20">
        <v>1470676</v>
      </c>
      <c r="E26" s="20" t="s">
        <v>42</v>
      </c>
      <c r="F26" s="20" t="s">
        <v>166</v>
      </c>
      <c r="G26" s="21">
        <v>43830</v>
      </c>
      <c r="H26" s="22">
        <v>8931</v>
      </c>
      <c r="I26" s="22" t="s">
        <v>301</v>
      </c>
      <c r="J26" s="22" t="s">
        <v>301</v>
      </c>
      <c r="K26" s="22"/>
      <c r="L26" s="13"/>
      <c r="M26" s="13"/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13"/>
      <c r="Y26" s="13"/>
      <c r="Z26" s="13"/>
    </row>
    <row r="27" spans="1:26" x14ac:dyDescent="0.25">
      <c r="A27" s="13">
        <v>891380070</v>
      </c>
      <c r="B27" s="13" t="s">
        <v>14</v>
      </c>
      <c r="C27" s="20" t="s">
        <v>3</v>
      </c>
      <c r="D27" s="20">
        <v>1470773</v>
      </c>
      <c r="E27" s="20" t="s">
        <v>43</v>
      </c>
      <c r="F27" s="20" t="s">
        <v>167</v>
      </c>
      <c r="G27" s="21">
        <v>43830</v>
      </c>
      <c r="H27" s="22">
        <v>14896</v>
      </c>
      <c r="I27" s="22" t="s">
        <v>301</v>
      </c>
      <c r="J27" s="22" t="s">
        <v>301</v>
      </c>
      <c r="K27" s="22"/>
      <c r="L27" s="13"/>
      <c r="M27" s="13"/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13"/>
      <c r="Y27" s="13"/>
      <c r="Z27" s="13"/>
    </row>
    <row r="28" spans="1:26" x14ac:dyDescent="0.25">
      <c r="A28" s="13">
        <v>891380070</v>
      </c>
      <c r="B28" s="13" t="s">
        <v>14</v>
      </c>
      <c r="C28" s="20" t="s">
        <v>3</v>
      </c>
      <c r="D28" s="20">
        <v>1473196</v>
      </c>
      <c r="E28" s="20" t="s">
        <v>44</v>
      </c>
      <c r="F28" s="20" t="s">
        <v>168</v>
      </c>
      <c r="G28" s="21">
        <v>43830</v>
      </c>
      <c r="H28" s="22">
        <v>79942</v>
      </c>
      <c r="I28" s="22" t="s">
        <v>301</v>
      </c>
      <c r="J28" s="22" t="s">
        <v>301</v>
      </c>
      <c r="K28" s="22"/>
      <c r="L28" s="13"/>
      <c r="M28" s="13"/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13"/>
      <c r="Y28" s="13"/>
      <c r="Z28" s="13"/>
    </row>
    <row r="29" spans="1:26" x14ac:dyDescent="0.25">
      <c r="A29" s="13">
        <v>891380070</v>
      </c>
      <c r="B29" s="13" t="s">
        <v>14</v>
      </c>
      <c r="C29" s="20" t="s">
        <v>3</v>
      </c>
      <c r="D29" s="20">
        <v>1473838</v>
      </c>
      <c r="E29" s="20" t="s">
        <v>45</v>
      </c>
      <c r="F29" s="20" t="s">
        <v>169</v>
      </c>
      <c r="G29" s="21">
        <v>43830</v>
      </c>
      <c r="H29" s="22">
        <v>98364</v>
      </c>
      <c r="I29" s="22" t="s">
        <v>301</v>
      </c>
      <c r="J29" s="22" t="s">
        <v>301</v>
      </c>
      <c r="K29" s="22"/>
      <c r="L29" s="13"/>
      <c r="M29" s="13"/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13"/>
      <c r="Y29" s="13"/>
      <c r="Z29" s="13"/>
    </row>
    <row r="30" spans="1:26" x14ac:dyDescent="0.25">
      <c r="A30" s="13">
        <v>891380070</v>
      </c>
      <c r="B30" s="13" t="s">
        <v>14</v>
      </c>
      <c r="C30" s="20" t="s">
        <v>3</v>
      </c>
      <c r="D30" s="20">
        <v>1474071</v>
      </c>
      <c r="E30" s="20" t="s">
        <v>46</v>
      </c>
      <c r="F30" s="20" t="s">
        <v>170</v>
      </c>
      <c r="G30" s="21">
        <v>43830</v>
      </c>
      <c r="H30" s="22">
        <v>44710</v>
      </c>
      <c r="I30" s="22" t="s">
        <v>301</v>
      </c>
      <c r="J30" s="22" t="s">
        <v>301</v>
      </c>
      <c r="K30" s="22"/>
      <c r="L30" s="13"/>
      <c r="M30" s="13"/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13"/>
      <c r="Y30" s="13"/>
      <c r="Z30" s="13"/>
    </row>
    <row r="31" spans="1:26" x14ac:dyDescent="0.25">
      <c r="A31" s="13">
        <v>891380070</v>
      </c>
      <c r="B31" s="13" t="s">
        <v>14</v>
      </c>
      <c r="C31" s="20" t="s">
        <v>3</v>
      </c>
      <c r="D31" s="20">
        <v>1475987</v>
      </c>
      <c r="E31" s="20" t="s">
        <v>47</v>
      </c>
      <c r="F31" s="20" t="s">
        <v>171</v>
      </c>
      <c r="G31" s="21">
        <v>43830</v>
      </c>
      <c r="H31" s="22">
        <v>43344</v>
      </c>
      <c r="I31" s="22" t="s">
        <v>301</v>
      </c>
      <c r="J31" s="22" t="s">
        <v>301</v>
      </c>
      <c r="K31" s="22"/>
      <c r="L31" s="13"/>
      <c r="M31" s="13"/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13"/>
      <c r="Y31" s="13"/>
      <c r="Z31" s="13"/>
    </row>
    <row r="32" spans="1:26" x14ac:dyDescent="0.25">
      <c r="A32" s="13">
        <v>891380070</v>
      </c>
      <c r="B32" s="13" t="s">
        <v>14</v>
      </c>
      <c r="C32" s="20" t="s">
        <v>3</v>
      </c>
      <c r="D32" s="20">
        <v>1479946</v>
      </c>
      <c r="E32" s="20" t="s">
        <v>48</v>
      </c>
      <c r="F32" s="20" t="s">
        <v>172</v>
      </c>
      <c r="G32" s="21">
        <v>43830</v>
      </c>
      <c r="H32" s="22">
        <v>60220</v>
      </c>
      <c r="I32" s="22" t="s">
        <v>301</v>
      </c>
      <c r="J32" s="22" t="s">
        <v>301</v>
      </c>
      <c r="K32" s="22"/>
      <c r="L32" s="13"/>
      <c r="M32" s="13"/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13"/>
      <c r="Y32" s="13"/>
      <c r="Z32" s="13"/>
    </row>
    <row r="33" spans="1:26" x14ac:dyDescent="0.25">
      <c r="A33" s="13">
        <v>891380070</v>
      </c>
      <c r="B33" s="13" t="s">
        <v>14</v>
      </c>
      <c r="C33" s="20" t="s">
        <v>3</v>
      </c>
      <c r="D33" s="20">
        <v>1482070</v>
      </c>
      <c r="E33" s="20" t="s">
        <v>49</v>
      </c>
      <c r="F33" s="20" t="s">
        <v>173</v>
      </c>
      <c r="G33" s="21">
        <v>43830</v>
      </c>
      <c r="H33" s="22">
        <v>111700</v>
      </c>
      <c r="I33" s="22" t="s">
        <v>301</v>
      </c>
      <c r="J33" s="22" t="s">
        <v>301</v>
      </c>
      <c r="K33" s="22"/>
      <c r="L33" s="13"/>
      <c r="M33" s="13"/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13"/>
      <c r="Y33" s="13"/>
      <c r="Z33" s="13"/>
    </row>
    <row r="34" spans="1:26" x14ac:dyDescent="0.25">
      <c r="A34" s="13">
        <v>891380070</v>
      </c>
      <c r="B34" s="13" t="s">
        <v>14</v>
      </c>
      <c r="C34" s="20" t="s">
        <v>3</v>
      </c>
      <c r="D34" s="20">
        <v>1482240</v>
      </c>
      <c r="E34" s="20" t="s">
        <v>50</v>
      </c>
      <c r="F34" s="20" t="s">
        <v>174</v>
      </c>
      <c r="G34" s="21">
        <v>43830</v>
      </c>
      <c r="H34" s="22">
        <v>44664</v>
      </c>
      <c r="I34" s="22" t="s">
        <v>301</v>
      </c>
      <c r="J34" s="22" t="s">
        <v>301</v>
      </c>
      <c r="K34" s="22"/>
      <c r="L34" s="13"/>
      <c r="M34" s="13"/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13"/>
      <c r="Y34" s="13"/>
      <c r="Z34" s="13"/>
    </row>
    <row r="35" spans="1:26" x14ac:dyDescent="0.25">
      <c r="A35" s="13">
        <v>891380070</v>
      </c>
      <c r="B35" s="13" t="s">
        <v>14</v>
      </c>
      <c r="C35" s="20" t="s">
        <v>3</v>
      </c>
      <c r="D35" s="20">
        <v>1485414</v>
      </c>
      <c r="E35" s="20" t="s">
        <v>51</v>
      </c>
      <c r="F35" s="20" t="s">
        <v>175</v>
      </c>
      <c r="G35" s="21">
        <v>43830</v>
      </c>
      <c r="H35" s="22">
        <v>45790</v>
      </c>
      <c r="I35" s="22" t="s">
        <v>301</v>
      </c>
      <c r="J35" s="22" t="s">
        <v>301</v>
      </c>
      <c r="K35" s="22"/>
      <c r="L35" s="13"/>
      <c r="M35" s="13"/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13"/>
      <c r="Y35" s="13"/>
      <c r="Z35" s="13"/>
    </row>
    <row r="36" spans="1:26" x14ac:dyDescent="0.25">
      <c r="A36" s="13">
        <v>891380070</v>
      </c>
      <c r="B36" s="13" t="s">
        <v>14</v>
      </c>
      <c r="C36" s="20" t="s">
        <v>3</v>
      </c>
      <c r="D36" s="20">
        <v>1487226</v>
      </c>
      <c r="E36" s="20" t="s">
        <v>52</v>
      </c>
      <c r="F36" s="20" t="s">
        <v>176</v>
      </c>
      <c r="G36" s="21">
        <v>43830</v>
      </c>
      <c r="H36" s="22">
        <v>43598</v>
      </c>
      <c r="I36" s="22" t="s">
        <v>301</v>
      </c>
      <c r="J36" s="22" t="s">
        <v>301</v>
      </c>
      <c r="K36" s="22"/>
      <c r="L36" s="13"/>
      <c r="M36" s="13"/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13"/>
      <c r="Y36" s="13"/>
      <c r="Z36" s="13"/>
    </row>
    <row r="37" spans="1:26" x14ac:dyDescent="0.25">
      <c r="A37" s="13">
        <v>891380070</v>
      </c>
      <c r="B37" s="13" t="s">
        <v>14</v>
      </c>
      <c r="C37" s="20" t="s">
        <v>3</v>
      </c>
      <c r="D37" s="20">
        <v>1413666</v>
      </c>
      <c r="E37" s="20" t="s">
        <v>53</v>
      </c>
      <c r="F37" s="20" t="s">
        <v>177</v>
      </c>
      <c r="G37" s="21">
        <v>43830</v>
      </c>
      <c r="H37" s="22">
        <v>7400</v>
      </c>
      <c r="I37" s="22" t="s">
        <v>301</v>
      </c>
      <c r="J37" s="22" t="s">
        <v>301</v>
      </c>
      <c r="K37" s="22"/>
      <c r="L37" s="13"/>
      <c r="M37" s="13"/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13"/>
      <c r="Y37" s="13"/>
      <c r="Z37" s="13"/>
    </row>
    <row r="38" spans="1:26" x14ac:dyDescent="0.25">
      <c r="A38" s="13">
        <v>891380070</v>
      </c>
      <c r="B38" s="13" t="s">
        <v>14</v>
      </c>
      <c r="C38" s="20" t="s">
        <v>3</v>
      </c>
      <c r="D38" s="20">
        <v>1425181</v>
      </c>
      <c r="E38" s="20" t="s">
        <v>54</v>
      </c>
      <c r="F38" s="20" t="s">
        <v>178</v>
      </c>
      <c r="G38" s="21">
        <v>43830</v>
      </c>
      <c r="H38" s="22">
        <v>44518</v>
      </c>
      <c r="I38" s="22" t="s">
        <v>301</v>
      </c>
      <c r="J38" s="22" t="s">
        <v>301</v>
      </c>
      <c r="K38" s="22"/>
      <c r="L38" s="13"/>
      <c r="M38" s="13"/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13"/>
      <c r="Y38" s="13"/>
      <c r="Z38" s="13"/>
    </row>
    <row r="39" spans="1:26" x14ac:dyDescent="0.25">
      <c r="A39" s="13">
        <v>891380070</v>
      </c>
      <c r="B39" s="13" t="s">
        <v>14</v>
      </c>
      <c r="C39" s="20" t="s">
        <v>3</v>
      </c>
      <c r="D39" s="20">
        <v>1431893</v>
      </c>
      <c r="E39" s="20" t="s">
        <v>55</v>
      </c>
      <c r="F39" s="20" t="s">
        <v>179</v>
      </c>
      <c r="G39" s="21">
        <v>43830</v>
      </c>
      <c r="H39" s="22">
        <v>217371</v>
      </c>
      <c r="I39" s="22" t="s">
        <v>301</v>
      </c>
      <c r="J39" s="22" t="s">
        <v>301</v>
      </c>
      <c r="K39" s="22"/>
      <c r="L39" s="13"/>
      <c r="M39" s="13"/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13"/>
      <c r="Y39" s="13"/>
      <c r="Z39" s="13"/>
    </row>
    <row r="40" spans="1:26" x14ac:dyDescent="0.25">
      <c r="A40" s="13">
        <v>891380070</v>
      </c>
      <c r="B40" s="13" t="s">
        <v>14</v>
      </c>
      <c r="C40" s="20" t="s">
        <v>3</v>
      </c>
      <c r="D40" s="20">
        <v>1626113</v>
      </c>
      <c r="E40" s="20" t="s">
        <v>56</v>
      </c>
      <c r="F40" s="20" t="s">
        <v>180</v>
      </c>
      <c r="G40" s="21">
        <v>43830</v>
      </c>
      <c r="H40" s="22">
        <v>100</v>
      </c>
      <c r="I40" s="22" t="s">
        <v>301</v>
      </c>
      <c r="J40" s="22" t="s">
        <v>301</v>
      </c>
      <c r="K40" s="22"/>
      <c r="L40" s="13"/>
      <c r="M40" s="13"/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13"/>
      <c r="Y40" s="13"/>
      <c r="Z40" s="13"/>
    </row>
    <row r="41" spans="1:26" x14ac:dyDescent="0.25">
      <c r="A41" s="13">
        <v>891380070</v>
      </c>
      <c r="B41" s="13" t="s">
        <v>14</v>
      </c>
      <c r="C41" s="20" t="s">
        <v>3</v>
      </c>
      <c r="D41" s="20">
        <v>1665219</v>
      </c>
      <c r="E41" s="20" t="s">
        <v>57</v>
      </c>
      <c r="F41" s="20" t="s">
        <v>181</v>
      </c>
      <c r="G41" s="21">
        <v>43830</v>
      </c>
      <c r="H41" s="22">
        <v>91</v>
      </c>
      <c r="I41" s="22" t="s">
        <v>301</v>
      </c>
      <c r="J41" s="22" t="s">
        <v>301</v>
      </c>
      <c r="K41" s="22"/>
      <c r="L41" s="13"/>
      <c r="M41" s="13"/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13"/>
      <c r="Y41" s="13"/>
      <c r="Z41" s="13"/>
    </row>
    <row r="42" spans="1:26" x14ac:dyDescent="0.25">
      <c r="A42" s="13">
        <v>891380070</v>
      </c>
      <c r="B42" s="13" t="s">
        <v>14</v>
      </c>
      <c r="C42" s="20" t="s">
        <v>3</v>
      </c>
      <c r="D42" s="20">
        <v>1773030</v>
      </c>
      <c r="E42" s="20" t="s">
        <v>58</v>
      </c>
      <c r="F42" s="20" t="s">
        <v>182</v>
      </c>
      <c r="G42" s="21">
        <v>43830</v>
      </c>
      <c r="H42" s="22">
        <v>4700</v>
      </c>
      <c r="I42" s="22" t="s">
        <v>301</v>
      </c>
      <c r="J42" s="22" t="s">
        <v>301</v>
      </c>
      <c r="K42" s="22"/>
      <c r="L42" s="13"/>
      <c r="M42" s="13"/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13"/>
      <c r="Y42" s="13"/>
      <c r="Z42" s="13"/>
    </row>
    <row r="43" spans="1:26" x14ac:dyDescent="0.25">
      <c r="A43" s="13">
        <v>891380070</v>
      </c>
      <c r="B43" s="13" t="s">
        <v>14</v>
      </c>
      <c r="C43" s="20" t="s">
        <v>3</v>
      </c>
      <c r="D43" s="20">
        <v>1923378</v>
      </c>
      <c r="E43" s="20" t="s">
        <v>59</v>
      </c>
      <c r="F43" s="20" t="s">
        <v>183</v>
      </c>
      <c r="G43" s="21">
        <v>43900</v>
      </c>
      <c r="H43" s="22">
        <v>100</v>
      </c>
      <c r="I43" s="22" t="s">
        <v>301</v>
      </c>
      <c r="J43" s="22" t="s">
        <v>301</v>
      </c>
      <c r="K43" s="22"/>
      <c r="L43" s="13"/>
      <c r="M43" s="13"/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13"/>
      <c r="Y43" s="13"/>
      <c r="Z43" s="13"/>
    </row>
    <row r="44" spans="1:26" x14ac:dyDescent="0.25">
      <c r="A44" s="13">
        <v>891380070</v>
      </c>
      <c r="B44" s="13" t="s">
        <v>14</v>
      </c>
      <c r="C44" s="20" t="s">
        <v>3</v>
      </c>
      <c r="D44" s="20">
        <v>1941410</v>
      </c>
      <c r="E44" s="20" t="s">
        <v>60</v>
      </c>
      <c r="F44" s="20" t="s">
        <v>184</v>
      </c>
      <c r="G44" s="21">
        <v>43992</v>
      </c>
      <c r="H44" s="22">
        <v>165700</v>
      </c>
      <c r="I44" s="22" t="s">
        <v>301</v>
      </c>
      <c r="J44" s="22" t="s">
        <v>301</v>
      </c>
      <c r="K44" s="22"/>
      <c r="L44" s="13"/>
      <c r="M44" s="13"/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13"/>
      <c r="Y44" s="13"/>
      <c r="Z44" s="13"/>
    </row>
    <row r="45" spans="1:26" x14ac:dyDescent="0.25">
      <c r="A45" s="13">
        <v>891380070</v>
      </c>
      <c r="B45" s="13" t="s">
        <v>14</v>
      </c>
      <c r="C45" s="20" t="s">
        <v>3</v>
      </c>
      <c r="D45" s="20">
        <v>1949576</v>
      </c>
      <c r="E45" s="20" t="s">
        <v>61</v>
      </c>
      <c r="F45" s="20" t="s">
        <v>185</v>
      </c>
      <c r="G45" s="21">
        <v>44022</v>
      </c>
      <c r="H45" s="22">
        <v>97400</v>
      </c>
      <c r="I45" s="22" t="s">
        <v>301</v>
      </c>
      <c r="J45" s="22" t="s">
        <v>301</v>
      </c>
      <c r="K45" s="22"/>
      <c r="L45" s="13"/>
      <c r="M45" s="13"/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13"/>
      <c r="Y45" s="13"/>
      <c r="Z45" s="13"/>
    </row>
    <row r="46" spans="1:26" x14ac:dyDescent="0.25">
      <c r="A46" s="13">
        <v>891380070</v>
      </c>
      <c r="B46" s="13" t="s">
        <v>14</v>
      </c>
      <c r="C46" s="20" t="s">
        <v>4</v>
      </c>
      <c r="D46" s="20">
        <v>2228</v>
      </c>
      <c r="E46" s="20" t="s">
        <v>62</v>
      </c>
      <c r="F46" s="20" t="s">
        <v>186</v>
      </c>
      <c r="G46" s="21">
        <v>44145</v>
      </c>
      <c r="H46" s="22">
        <v>57600</v>
      </c>
      <c r="I46" s="22" t="s">
        <v>301</v>
      </c>
      <c r="J46" s="22" t="s">
        <v>301</v>
      </c>
      <c r="K46" s="22"/>
      <c r="L46" s="13"/>
      <c r="M46" s="13"/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13"/>
      <c r="Y46" s="13"/>
      <c r="Z46" s="13"/>
    </row>
    <row r="47" spans="1:26" x14ac:dyDescent="0.25">
      <c r="A47" s="13">
        <v>891380070</v>
      </c>
      <c r="B47" s="13" t="s">
        <v>14</v>
      </c>
      <c r="C47" s="20" t="s">
        <v>4</v>
      </c>
      <c r="D47" s="20">
        <v>3369</v>
      </c>
      <c r="E47" s="20" t="s">
        <v>63</v>
      </c>
      <c r="F47" s="20" t="s">
        <v>187</v>
      </c>
      <c r="G47" s="21">
        <v>44145</v>
      </c>
      <c r="H47" s="22">
        <v>35100</v>
      </c>
      <c r="I47" s="22" t="s">
        <v>301</v>
      </c>
      <c r="J47" s="22" t="s">
        <v>301</v>
      </c>
      <c r="K47" s="22"/>
      <c r="L47" s="13"/>
      <c r="M47" s="13"/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13"/>
      <c r="Y47" s="13"/>
      <c r="Z47" s="13"/>
    </row>
    <row r="48" spans="1:26" x14ac:dyDescent="0.25">
      <c r="A48" s="13">
        <v>891380070</v>
      </c>
      <c r="B48" s="13" t="s">
        <v>14</v>
      </c>
      <c r="C48" s="20" t="s">
        <v>4</v>
      </c>
      <c r="D48" s="20">
        <v>5062</v>
      </c>
      <c r="E48" s="20" t="s">
        <v>64</v>
      </c>
      <c r="F48" s="20" t="s">
        <v>188</v>
      </c>
      <c r="G48" s="21">
        <v>44145</v>
      </c>
      <c r="H48" s="22">
        <v>177900</v>
      </c>
      <c r="I48" s="22" t="s">
        <v>301</v>
      </c>
      <c r="J48" s="22" t="s">
        <v>301</v>
      </c>
      <c r="K48" s="22"/>
      <c r="L48" s="13"/>
      <c r="M48" s="13"/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13"/>
      <c r="Y48" s="13"/>
      <c r="Z48" s="13"/>
    </row>
    <row r="49" spans="1:26" x14ac:dyDescent="0.25">
      <c r="A49" s="13">
        <v>891380070</v>
      </c>
      <c r="B49" s="13" t="s">
        <v>14</v>
      </c>
      <c r="C49" s="20" t="s">
        <v>4</v>
      </c>
      <c r="D49" s="20">
        <v>561</v>
      </c>
      <c r="E49" s="20" t="s">
        <v>65</v>
      </c>
      <c r="F49" s="20" t="s">
        <v>189</v>
      </c>
      <c r="G49" s="21">
        <v>44145</v>
      </c>
      <c r="H49" s="22">
        <v>135240</v>
      </c>
      <c r="I49" s="22" t="s">
        <v>301</v>
      </c>
      <c r="J49" s="22" t="s">
        <v>301</v>
      </c>
      <c r="K49" s="22"/>
      <c r="L49" s="13"/>
      <c r="M49" s="13"/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13"/>
      <c r="Y49" s="13"/>
      <c r="Z49" s="13"/>
    </row>
    <row r="50" spans="1:26" x14ac:dyDescent="0.25">
      <c r="A50" s="13">
        <v>891380070</v>
      </c>
      <c r="B50" s="13" t="s">
        <v>14</v>
      </c>
      <c r="C50" s="20" t="s">
        <v>4</v>
      </c>
      <c r="D50" s="20">
        <v>777</v>
      </c>
      <c r="E50" s="20" t="s">
        <v>66</v>
      </c>
      <c r="F50" s="20" t="s">
        <v>190</v>
      </c>
      <c r="G50" s="21">
        <v>44145</v>
      </c>
      <c r="H50" s="22">
        <v>57600</v>
      </c>
      <c r="I50" s="22" t="s">
        <v>301</v>
      </c>
      <c r="J50" s="22" t="s">
        <v>301</v>
      </c>
      <c r="K50" s="22"/>
      <c r="L50" s="13"/>
      <c r="M50" s="13"/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13"/>
      <c r="Y50" s="13"/>
      <c r="Z50" s="13"/>
    </row>
    <row r="51" spans="1:26" x14ac:dyDescent="0.25">
      <c r="A51" s="13">
        <v>891380070</v>
      </c>
      <c r="B51" s="13" t="s">
        <v>14</v>
      </c>
      <c r="C51" s="20" t="s">
        <v>4</v>
      </c>
      <c r="D51" s="20">
        <v>10099</v>
      </c>
      <c r="E51" s="20" t="s">
        <v>67</v>
      </c>
      <c r="F51" s="20" t="s">
        <v>191</v>
      </c>
      <c r="G51" s="21">
        <v>44179</v>
      </c>
      <c r="H51" s="22">
        <v>100040</v>
      </c>
      <c r="I51" s="22" t="s">
        <v>301</v>
      </c>
      <c r="J51" s="22" t="s">
        <v>301</v>
      </c>
      <c r="K51" s="22"/>
      <c r="L51" s="13"/>
      <c r="M51" s="13"/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13"/>
      <c r="Y51" s="13"/>
      <c r="Z51" s="13"/>
    </row>
    <row r="52" spans="1:26" x14ac:dyDescent="0.25">
      <c r="A52" s="13">
        <v>891380070</v>
      </c>
      <c r="B52" s="13" t="s">
        <v>14</v>
      </c>
      <c r="C52" s="20" t="s">
        <v>4</v>
      </c>
      <c r="D52" s="20">
        <v>34092</v>
      </c>
      <c r="E52" s="20" t="s">
        <v>68</v>
      </c>
      <c r="F52" s="20" t="s">
        <v>192</v>
      </c>
      <c r="G52" s="21">
        <v>44301</v>
      </c>
      <c r="H52" s="22">
        <v>114290</v>
      </c>
      <c r="I52" s="22" t="s">
        <v>301</v>
      </c>
      <c r="J52" s="22" t="s">
        <v>301</v>
      </c>
      <c r="K52" s="22"/>
      <c r="L52" s="13"/>
      <c r="M52" s="13"/>
      <c r="N52" s="22">
        <v>0</v>
      </c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13"/>
      <c r="Y52" s="13"/>
      <c r="Z52" s="13"/>
    </row>
    <row r="53" spans="1:26" x14ac:dyDescent="0.25">
      <c r="A53" s="13">
        <v>891380070</v>
      </c>
      <c r="B53" s="13" t="s">
        <v>14</v>
      </c>
      <c r="C53" s="20" t="s">
        <v>4</v>
      </c>
      <c r="D53" s="20">
        <v>36099</v>
      </c>
      <c r="E53" s="20" t="s">
        <v>69</v>
      </c>
      <c r="F53" s="20" t="s">
        <v>193</v>
      </c>
      <c r="G53" s="21">
        <v>44348</v>
      </c>
      <c r="H53" s="22">
        <v>21006</v>
      </c>
      <c r="I53" s="22" t="s">
        <v>302</v>
      </c>
      <c r="J53" s="22" t="s">
        <v>302</v>
      </c>
      <c r="K53" s="22"/>
      <c r="L53" s="13" t="s">
        <v>269</v>
      </c>
      <c r="M53" s="13" t="s">
        <v>273</v>
      </c>
      <c r="N53" s="22">
        <f>VLOOKUP(E53,[1]Export!J$2:L$679,3,0)</f>
        <v>238000</v>
      </c>
      <c r="O53" s="22">
        <v>0</v>
      </c>
      <c r="P53" s="13">
        <v>0</v>
      </c>
      <c r="Q53" s="22" t="s">
        <v>284</v>
      </c>
      <c r="R53" s="22">
        <v>0</v>
      </c>
      <c r="S53" s="22">
        <v>238000</v>
      </c>
      <c r="T53" s="22">
        <v>0</v>
      </c>
      <c r="U53" s="22">
        <v>0</v>
      </c>
      <c r="V53" s="22">
        <v>21006</v>
      </c>
      <c r="W53" s="22">
        <v>0</v>
      </c>
      <c r="X53" s="13"/>
      <c r="Y53" s="13"/>
      <c r="Z53" s="13"/>
    </row>
    <row r="54" spans="1:26" x14ac:dyDescent="0.25">
      <c r="A54" s="13">
        <v>891380070</v>
      </c>
      <c r="B54" s="13" t="s">
        <v>14</v>
      </c>
      <c r="C54" s="20" t="s">
        <v>4</v>
      </c>
      <c r="D54" s="20">
        <v>36493</v>
      </c>
      <c r="E54" s="20" t="s">
        <v>70</v>
      </c>
      <c r="F54" s="20" t="s">
        <v>194</v>
      </c>
      <c r="G54" s="21">
        <v>44348</v>
      </c>
      <c r="H54" s="22">
        <v>238000</v>
      </c>
      <c r="I54" s="22" t="s">
        <v>300</v>
      </c>
      <c r="J54" s="22" t="s">
        <v>300</v>
      </c>
      <c r="K54" s="22"/>
      <c r="L54" s="13" t="s">
        <v>270</v>
      </c>
      <c r="M54" s="13" t="s">
        <v>273</v>
      </c>
      <c r="N54" s="22">
        <f>VLOOKUP(E54,[1]Export!J$2:L$679,3,0)</f>
        <v>238000</v>
      </c>
      <c r="O54" s="22">
        <v>238000</v>
      </c>
      <c r="P54" s="22">
        <v>0</v>
      </c>
      <c r="Q54" s="22" t="s">
        <v>285</v>
      </c>
      <c r="R54" s="22">
        <v>0</v>
      </c>
      <c r="S54" s="22">
        <v>238000</v>
      </c>
      <c r="T54" s="22">
        <v>0</v>
      </c>
      <c r="U54" s="22">
        <v>0</v>
      </c>
      <c r="V54" s="22">
        <v>0</v>
      </c>
      <c r="W54" s="22">
        <v>0</v>
      </c>
      <c r="X54" s="13"/>
      <c r="Y54" s="13"/>
      <c r="Z54" s="13"/>
    </row>
    <row r="55" spans="1:26" x14ac:dyDescent="0.25">
      <c r="A55" s="13">
        <v>891380070</v>
      </c>
      <c r="B55" s="13" t="s">
        <v>14</v>
      </c>
      <c r="C55" s="20" t="s">
        <v>4</v>
      </c>
      <c r="D55" s="20">
        <v>38750</v>
      </c>
      <c r="E55" s="20" t="s">
        <v>71</v>
      </c>
      <c r="F55" s="20" t="s">
        <v>195</v>
      </c>
      <c r="G55" s="21">
        <v>44348</v>
      </c>
      <c r="H55" s="22">
        <v>21006</v>
      </c>
      <c r="I55" s="22" t="s">
        <v>302</v>
      </c>
      <c r="J55" s="22" t="s">
        <v>302</v>
      </c>
      <c r="K55" s="22"/>
      <c r="L55" s="13" t="s">
        <v>269</v>
      </c>
      <c r="M55" s="13" t="s">
        <v>273</v>
      </c>
      <c r="N55" s="22">
        <f>VLOOKUP(E55,[1]Export!J$2:L$679,3,0)</f>
        <v>238000</v>
      </c>
      <c r="O55" s="22">
        <v>0</v>
      </c>
      <c r="P55" s="13">
        <v>0</v>
      </c>
      <c r="Q55" s="22" t="s">
        <v>286</v>
      </c>
      <c r="R55" s="22">
        <v>0</v>
      </c>
      <c r="S55" s="22">
        <v>238000</v>
      </c>
      <c r="T55" s="22">
        <v>0</v>
      </c>
      <c r="U55" s="22">
        <v>0</v>
      </c>
      <c r="V55" s="22">
        <v>21006</v>
      </c>
      <c r="W55" s="22">
        <v>0</v>
      </c>
      <c r="X55" s="13"/>
      <c r="Y55" s="13"/>
      <c r="Z55" s="13"/>
    </row>
    <row r="56" spans="1:26" x14ac:dyDescent="0.25">
      <c r="A56" s="13">
        <v>891380070</v>
      </c>
      <c r="B56" s="13" t="s">
        <v>14</v>
      </c>
      <c r="C56" s="20" t="s">
        <v>4</v>
      </c>
      <c r="D56" s="20">
        <v>42408</v>
      </c>
      <c r="E56" s="20" t="s">
        <v>72</v>
      </c>
      <c r="F56" s="20" t="s">
        <v>196</v>
      </c>
      <c r="G56" s="21">
        <v>44377</v>
      </c>
      <c r="H56" s="22">
        <v>5500</v>
      </c>
      <c r="I56" s="22" t="s">
        <v>300</v>
      </c>
      <c r="J56" s="22" t="s">
        <v>300</v>
      </c>
      <c r="K56" s="22"/>
      <c r="L56" s="13" t="s">
        <v>270</v>
      </c>
      <c r="M56" s="13" t="s">
        <v>273</v>
      </c>
      <c r="N56" s="22">
        <f>VLOOKUP(E56,[1]Export!J$2:L$679,3,0)</f>
        <v>5500</v>
      </c>
      <c r="O56" s="22">
        <v>5500</v>
      </c>
      <c r="P56" s="22">
        <v>0</v>
      </c>
      <c r="Q56" s="22" t="s">
        <v>287</v>
      </c>
      <c r="R56" s="22">
        <v>0</v>
      </c>
      <c r="S56" s="22">
        <v>5500</v>
      </c>
      <c r="T56" s="22">
        <v>0</v>
      </c>
      <c r="U56" s="22">
        <v>0</v>
      </c>
      <c r="V56" s="22">
        <v>0</v>
      </c>
      <c r="W56" s="22">
        <v>0</v>
      </c>
      <c r="X56" s="13"/>
      <c r="Y56" s="13"/>
      <c r="Z56" s="13"/>
    </row>
    <row r="57" spans="1:26" x14ac:dyDescent="0.25">
      <c r="A57" s="13">
        <v>891380070</v>
      </c>
      <c r="B57" s="13" t="s">
        <v>14</v>
      </c>
      <c r="C57" s="20" t="s">
        <v>4</v>
      </c>
      <c r="D57" s="20">
        <v>42699</v>
      </c>
      <c r="E57" s="20" t="s">
        <v>73</v>
      </c>
      <c r="F57" s="20" t="s">
        <v>197</v>
      </c>
      <c r="G57" s="21">
        <v>44377</v>
      </c>
      <c r="H57" s="22">
        <v>5500</v>
      </c>
      <c r="I57" s="22" t="s">
        <v>298</v>
      </c>
      <c r="J57" s="22" t="s">
        <v>298</v>
      </c>
      <c r="K57" s="22"/>
      <c r="L57" s="13" t="s">
        <v>271</v>
      </c>
      <c r="M57" s="13" t="s">
        <v>273</v>
      </c>
      <c r="N57" s="22">
        <f>VLOOKUP(E57,[1]Export!J$2:L$679,3,0)</f>
        <v>5500</v>
      </c>
      <c r="O57" s="22">
        <v>5500</v>
      </c>
      <c r="P57" s="13">
        <v>0</v>
      </c>
      <c r="Q57" s="22" t="s">
        <v>287</v>
      </c>
      <c r="R57" s="22">
        <v>0</v>
      </c>
      <c r="S57" s="22">
        <v>5500</v>
      </c>
      <c r="T57" s="22">
        <v>0</v>
      </c>
      <c r="U57" s="22">
        <v>0</v>
      </c>
      <c r="V57" s="22">
        <v>0</v>
      </c>
      <c r="W57" s="22">
        <v>0</v>
      </c>
      <c r="X57" s="13"/>
      <c r="Y57" s="13"/>
      <c r="Z57" s="13"/>
    </row>
    <row r="58" spans="1:26" x14ac:dyDescent="0.25">
      <c r="A58" s="13">
        <v>891380070</v>
      </c>
      <c r="B58" s="13" t="s">
        <v>14</v>
      </c>
      <c r="C58" s="20" t="s">
        <v>4</v>
      </c>
      <c r="D58" s="20">
        <v>43289</v>
      </c>
      <c r="E58" s="20" t="s">
        <v>74</v>
      </c>
      <c r="F58" s="20" t="s">
        <v>198</v>
      </c>
      <c r="G58" s="21">
        <v>44377</v>
      </c>
      <c r="H58" s="22">
        <v>109400</v>
      </c>
      <c r="I58" s="22" t="s">
        <v>301</v>
      </c>
      <c r="J58" s="22" t="s">
        <v>301</v>
      </c>
      <c r="K58" s="22"/>
      <c r="L58" s="13" t="s">
        <v>272</v>
      </c>
      <c r="M58" s="13" t="s">
        <v>273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13"/>
      <c r="Y58" s="13"/>
      <c r="Z58" s="13"/>
    </row>
    <row r="59" spans="1:26" x14ac:dyDescent="0.25">
      <c r="A59" s="13">
        <v>891380070</v>
      </c>
      <c r="B59" s="13" t="s">
        <v>14</v>
      </c>
      <c r="C59" s="20" t="s">
        <v>4</v>
      </c>
      <c r="D59" s="20">
        <v>45305</v>
      </c>
      <c r="E59" s="20" t="s">
        <v>75</v>
      </c>
      <c r="F59" s="20" t="s">
        <v>199</v>
      </c>
      <c r="G59" s="21">
        <v>44377</v>
      </c>
      <c r="H59" s="22">
        <v>72190</v>
      </c>
      <c r="I59" s="22" t="s">
        <v>301</v>
      </c>
      <c r="J59" s="22" t="s">
        <v>301</v>
      </c>
      <c r="K59" s="22"/>
      <c r="L59" s="13" t="s">
        <v>272</v>
      </c>
      <c r="M59" s="13" t="s">
        <v>273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13"/>
      <c r="Y59" s="13"/>
      <c r="Z59" s="13"/>
    </row>
    <row r="60" spans="1:26" x14ac:dyDescent="0.25">
      <c r="A60" s="13">
        <v>891380070</v>
      </c>
      <c r="B60" s="13" t="s">
        <v>14</v>
      </c>
      <c r="C60" s="20" t="s">
        <v>4</v>
      </c>
      <c r="D60" s="20">
        <v>45620</v>
      </c>
      <c r="E60" s="20" t="s">
        <v>76</v>
      </c>
      <c r="F60" s="20" t="s">
        <v>200</v>
      </c>
      <c r="G60" s="21">
        <v>44377</v>
      </c>
      <c r="H60" s="22">
        <v>59700</v>
      </c>
      <c r="I60" s="22" t="s">
        <v>301</v>
      </c>
      <c r="J60" s="22" t="s">
        <v>301</v>
      </c>
      <c r="K60" s="22"/>
      <c r="L60" s="13" t="s">
        <v>272</v>
      </c>
      <c r="M60" s="13" t="s">
        <v>273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22">
        <v>0</v>
      </c>
      <c r="W60" s="22">
        <v>0</v>
      </c>
      <c r="X60" s="13"/>
      <c r="Y60" s="13"/>
      <c r="Z60" s="13"/>
    </row>
    <row r="61" spans="1:26" x14ac:dyDescent="0.25">
      <c r="A61" s="13">
        <v>891380070</v>
      </c>
      <c r="B61" s="13" t="s">
        <v>14</v>
      </c>
      <c r="C61" s="20" t="s">
        <v>4</v>
      </c>
      <c r="D61" s="20">
        <v>51891</v>
      </c>
      <c r="E61" s="20" t="s">
        <v>77</v>
      </c>
      <c r="F61" s="20" t="s">
        <v>201</v>
      </c>
      <c r="G61" s="21">
        <v>44439</v>
      </c>
      <c r="H61" s="22">
        <v>5500</v>
      </c>
      <c r="I61" s="22" t="s">
        <v>298</v>
      </c>
      <c r="J61" s="22" t="s">
        <v>298</v>
      </c>
      <c r="K61" s="22"/>
      <c r="L61" s="13" t="s">
        <v>271</v>
      </c>
      <c r="M61" s="13" t="s">
        <v>273</v>
      </c>
      <c r="N61" s="22">
        <f>VLOOKUP(E61,[1]Export!J$2:L$679,3,0)</f>
        <v>5500</v>
      </c>
      <c r="O61" s="22">
        <v>5500</v>
      </c>
      <c r="P61" s="13">
        <v>0</v>
      </c>
      <c r="Q61" s="22" t="s">
        <v>288</v>
      </c>
      <c r="R61" s="22">
        <v>0</v>
      </c>
      <c r="S61" s="22">
        <v>5500</v>
      </c>
      <c r="T61" s="22">
        <v>0</v>
      </c>
      <c r="U61" s="22">
        <v>0</v>
      </c>
      <c r="V61" s="22">
        <v>0</v>
      </c>
      <c r="W61" s="22">
        <v>0</v>
      </c>
      <c r="X61" s="13"/>
      <c r="Y61" s="13"/>
      <c r="Z61" s="13"/>
    </row>
    <row r="62" spans="1:26" x14ac:dyDescent="0.25">
      <c r="A62" s="13">
        <v>891380070</v>
      </c>
      <c r="B62" s="13" t="s">
        <v>14</v>
      </c>
      <c r="C62" s="20" t="s">
        <v>4</v>
      </c>
      <c r="D62" s="20">
        <v>52605</v>
      </c>
      <c r="E62" s="20" t="s">
        <v>78</v>
      </c>
      <c r="F62" s="20" t="s">
        <v>202</v>
      </c>
      <c r="G62" s="21">
        <v>44439</v>
      </c>
      <c r="H62" s="22">
        <v>0</v>
      </c>
      <c r="I62" s="22" t="s">
        <v>299</v>
      </c>
      <c r="J62" s="22" t="s">
        <v>299</v>
      </c>
      <c r="K62" s="22"/>
      <c r="L62" s="13" t="s">
        <v>269</v>
      </c>
      <c r="M62" s="13" t="s">
        <v>273</v>
      </c>
      <c r="N62" s="22">
        <f>VLOOKUP(E62,[1]Export!J$2:L$679,3,0)</f>
        <v>112120</v>
      </c>
      <c r="O62" s="22">
        <v>0</v>
      </c>
      <c r="P62" s="13">
        <v>0</v>
      </c>
      <c r="Q62" s="22">
        <v>0</v>
      </c>
      <c r="R62" s="22">
        <v>292163</v>
      </c>
      <c r="S62" s="22">
        <v>112120</v>
      </c>
      <c r="T62" s="22">
        <v>0</v>
      </c>
      <c r="U62" s="22">
        <v>112120</v>
      </c>
      <c r="V62" s="22">
        <v>0</v>
      </c>
      <c r="W62" s="22">
        <v>112120</v>
      </c>
      <c r="X62" s="13"/>
      <c r="Y62" s="13"/>
      <c r="Z62" s="13"/>
    </row>
    <row r="63" spans="1:26" x14ac:dyDescent="0.25">
      <c r="A63" s="13">
        <v>891380070</v>
      </c>
      <c r="B63" s="13" t="s">
        <v>14</v>
      </c>
      <c r="C63" s="20" t="s">
        <v>4</v>
      </c>
      <c r="D63" s="20">
        <v>53271</v>
      </c>
      <c r="E63" s="20" t="s">
        <v>79</v>
      </c>
      <c r="F63" s="20" t="s">
        <v>203</v>
      </c>
      <c r="G63" s="21">
        <v>44439</v>
      </c>
      <c r="H63" s="22">
        <v>99400</v>
      </c>
      <c r="I63" s="22" t="s">
        <v>303</v>
      </c>
      <c r="J63" s="22" t="s">
        <v>303</v>
      </c>
      <c r="K63" s="22" t="s">
        <v>350</v>
      </c>
      <c r="L63" s="13" t="s">
        <v>269</v>
      </c>
      <c r="M63" s="13" t="s">
        <v>273</v>
      </c>
      <c r="N63" s="22">
        <f>VLOOKUP(E63,[1]Export!J$2:L$679,3,0)</f>
        <v>99400</v>
      </c>
      <c r="O63" s="22">
        <v>0</v>
      </c>
      <c r="P63" s="13">
        <v>0</v>
      </c>
      <c r="Q63" s="22" t="s">
        <v>289</v>
      </c>
      <c r="R63" s="22">
        <v>0</v>
      </c>
      <c r="S63" s="22">
        <v>99400</v>
      </c>
      <c r="T63" s="22">
        <v>0</v>
      </c>
      <c r="U63" s="22">
        <v>0</v>
      </c>
      <c r="V63" s="22">
        <v>18568</v>
      </c>
      <c r="W63" s="22">
        <v>0</v>
      </c>
      <c r="X63" s="13"/>
      <c r="Y63" s="13"/>
      <c r="Z63" s="13"/>
    </row>
    <row r="64" spans="1:26" x14ac:dyDescent="0.25">
      <c r="A64" s="13">
        <v>891380070</v>
      </c>
      <c r="B64" s="13" t="s">
        <v>14</v>
      </c>
      <c r="C64" s="20" t="s">
        <v>4</v>
      </c>
      <c r="D64" s="20">
        <v>54317</v>
      </c>
      <c r="E64" s="20" t="s">
        <v>80</v>
      </c>
      <c r="F64" s="20" t="s">
        <v>204</v>
      </c>
      <c r="G64" s="21">
        <v>44439</v>
      </c>
      <c r="H64" s="22">
        <v>0</v>
      </c>
      <c r="I64" s="22" t="s">
        <v>299</v>
      </c>
      <c r="J64" s="22" t="s">
        <v>299</v>
      </c>
      <c r="K64" s="22"/>
      <c r="L64" s="13" t="s">
        <v>269</v>
      </c>
      <c r="M64" s="13" t="s">
        <v>273</v>
      </c>
      <c r="N64" s="22">
        <f>VLOOKUP(E64,[1]Export!J$2:L$679,3,0)</f>
        <v>69900</v>
      </c>
      <c r="O64" s="22">
        <v>0</v>
      </c>
      <c r="P64" s="13">
        <v>0</v>
      </c>
      <c r="Q64" s="22">
        <v>0</v>
      </c>
      <c r="R64" s="22">
        <v>67500</v>
      </c>
      <c r="S64" s="22">
        <v>69900</v>
      </c>
      <c r="T64" s="22">
        <v>0</v>
      </c>
      <c r="U64" s="22">
        <v>69900</v>
      </c>
      <c r="V64" s="22">
        <v>0</v>
      </c>
      <c r="W64" s="22">
        <v>69900</v>
      </c>
      <c r="X64" s="13"/>
      <c r="Y64" s="13"/>
      <c r="Z64" s="13"/>
    </row>
    <row r="65" spans="1:26" x14ac:dyDescent="0.25">
      <c r="A65" s="13">
        <v>891380070</v>
      </c>
      <c r="B65" s="13" t="s">
        <v>14</v>
      </c>
      <c r="C65" s="20" t="s">
        <v>4</v>
      </c>
      <c r="D65" s="20">
        <v>54573</v>
      </c>
      <c r="E65" s="20" t="s">
        <v>81</v>
      </c>
      <c r="F65" s="20" t="s">
        <v>205</v>
      </c>
      <c r="G65" s="21">
        <v>44439</v>
      </c>
      <c r="H65" s="22">
        <v>71880</v>
      </c>
      <c r="I65" s="22" t="s">
        <v>298</v>
      </c>
      <c r="J65" s="22" t="s">
        <v>298</v>
      </c>
      <c r="K65" s="22"/>
      <c r="L65" s="13" t="s">
        <v>271</v>
      </c>
      <c r="M65" s="13" t="s">
        <v>273</v>
      </c>
      <c r="N65" s="22">
        <f>VLOOKUP(E65,[1]Export!J$2:L$679,3,0)</f>
        <v>71880</v>
      </c>
      <c r="O65" s="22">
        <v>71880</v>
      </c>
      <c r="P65" s="13">
        <v>0</v>
      </c>
      <c r="Q65" s="22" t="s">
        <v>290</v>
      </c>
      <c r="R65" s="22">
        <v>0</v>
      </c>
      <c r="S65" s="22">
        <v>71880</v>
      </c>
      <c r="T65" s="22">
        <v>0</v>
      </c>
      <c r="U65" s="22">
        <v>0</v>
      </c>
      <c r="V65" s="22">
        <v>0</v>
      </c>
      <c r="W65" s="22">
        <v>0</v>
      </c>
      <c r="X65" s="13"/>
      <c r="Y65" s="13"/>
      <c r="Z65" s="13"/>
    </row>
    <row r="66" spans="1:26" x14ac:dyDescent="0.25">
      <c r="A66" s="13">
        <v>891380070</v>
      </c>
      <c r="B66" s="13" t="s">
        <v>14</v>
      </c>
      <c r="C66" s="20" t="s">
        <v>4</v>
      </c>
      <c r="D66" s="20">
        <v>57001</v>
      </c>
      <c r="E66" s="20" t="s">
        <v>82</v>
      </c>
      <c r="F66" s="20" t="s">
        <v>206</v>
      </c>
      <c r="G66" s="21">
        <v>44469</v>
      </c>
      <c r="H66" s="22">
        <v>5500</v>
      </c>
      <c r="I66" s="22" t="s">
        <v>300</v>
      </c>
      <c r="J66" s="22" t="s">
        <v>300</v>
      </c>
      <c r="K66" s="22"/>
      <c r="L66" s="13" t="s">
        <v>270</v>
      </c>
      <c r="M66" s="13" t="s">
        <v>273</v>
      </c>
      <c r="N66" s="22">
        <f>VLOOKUP(E66,[1]Export!J$2:L$679,3,0)</f>
        <v>5500</v>
      </c>
      <c r="O66" s="22">
        <v>5500</v>
      </c>
      <c r="P66" s="22">
        <v>0</v>
      </c>
      <c r="Q66" s="22" t="s">
        <v>291</v>
      </c>
      <c r="R66" s="22">
        <v>0</v>
      </c>
      <c r="S66" s="22">
        <v>5500</v>
      </c>
      <c r="T66" s="22">
        <v>0</v>
      </c>
      <c r="U66" s="22">
        <v>0</v>
      </c>
      <c r="V66" s="22">
        <v>0</v>
      </c>
      <c r="W66" s="22">
        <v>0</v>
      </c>
      <c r="X66" s="13"/>
      <c r="Y66" s="13"/>
      <c r="Z66" s="13"/>
    </row>
    <row r="67" spans="1:26" x14ac:dyDescent="0.25">
      <c r="A67" s="13">
        <v>891380070</v>
      </c>
      <c r="B67" s="13" t="s">
        <v>14</v>
      </c>
      <c r="C67" s="20" t="s">
        <v>4</v>
      </c>
      <c r="D67" s="20">
        <v>58880</v>
      </c>
      <c r="E67" s="20" t="s">
        <v>83</v>
      </c>
      <c r="F67" s="20" t="s">
        <v>207</v>
      </c>
      <c r="G67" s="21">
        <v>44469</v>
      </c>
      <c r="H67" s="22">
        <v>5500</v>
      </c>
      <c r="I67" s="22" t="s">
        <v>300</v>
      </c>
      <c r="J67" s="22" t="s">
        <v>300</v>
      </c>
      <c r="K67" s="22"/>
      <c r="L67" s="13" t="s">
        <v>270</v>
      </c>
      <c r="M67" s="13" t="s">
        <v>273</v>
      </c>
      <c r="N67" s="22">
        <f>VLOOKUP(E67,[1]Export!J$2:L$679,3,0)</f>
        <v>5500</v>
      </c>
      <c r="O67" s="22">
        <v>5500</v>
      </c>
      <c r="P67" s="22">
        <v>0</v>
      </c>
      <c r="Q67" s="22" t="s">
        <v>291</v>
      </c>
      <c r="R67" s="22">
        <v>0</v>
      </c>
      <c r="S67" s="22">
        <v>5500</v>
      </c>
      <c r="T67" s="22">
        <v>0</v>
      </c>
      <c r="U67" s="22">
        <v>0</v>
      </c>
      <c r="V67" s="22">
        <v>0</v>
      </c>
      <c r="W67" s="22">
        <v>0</v>
      </c>
      <c r="X67" s="13"/>
      <c r="Y67" s="13"/>
      <c r="Z67" s="13"/>
    </row>
    <row r="68" spans="1:26" x14ac:dyDescent="0.25">
      <c r="A68" s="13">
        <v>891380070</v>
      </c>
      <c r="B68" s="13" t="s">
        <v>14</v>
      </c>
      <c r="C68" s="20" t="s">
        <v>4</v>
      </c>
      <c r="D68" s="20">
        <v>70063</v>
      </c>
      <c r="E68" s="20" t="s">
        <v>84</v>
      </c>
      <c r="F68" s="20" t="s">
        <v>208</v>
      </c>
      <c r="G68" s="21">
        <v>44554</v>
      </c>
      <c r="H68" s="22">
        <v>59700</v>
      </c>
      <c r="I68" s="22" t="s">
        <v>298</v>
      </c>
      <c r="J68" s="22" t="s">
        <v>298</v>
      </c>
      <c r="K68" s="22"/>
      <c r="L68" s="13" t="s">
        <v>271</v>
      </c>
      <c r="M68" s="13" t="s">
        <v>273</v>
      </c>
      <c r="N68" s="22">
        <f>VLOOKUP(E68,[1]Export!J$2:L$679,3,0)</f>
        <v>59700</v>
      </c>
      <c r="O68" s="22">
        <v>59700</v>
      </c>
      <c r="P68" s="13">
        <v>0</v>
      </c>
      <c r="Q68" s="22" t="s">
        <v>292</v>
      </c>
      <c r="R68" s="22">
        <v>0</v>
      </c>
      <c r="S68" s="22">
        <v>59700</v>
      </c>
      <c r="T68" s="22">
        <v>0</v>
      </c>
      <c r="U68" s="22">
        <v>0</v>
      </c>
      <c r="V68" s="22">
        <v>0</v>
      </c>
      <c r="W68" s="22">
        <v>0</v>
      </c>
      <c r="X68" s="13"/>
      <c r="Y68" s="13"/>
      <c r="Z68" s="13"/>
    </row>
    <row r="69" spans="1:26" x14ac:dyDescent="0.25">
      <c r="A69" s="13">
        <v>891380070</v>
      </c>
      <c r="B69" s="13" t="s">
        <v>14</v>
      </c>
      <c r="C69" s="20" t="s">
        <v>4</v>
      </c>
      <c r="D69" s="20">
        <v>37442</v>
      </c>
      <c r="E69" s="20" t="s">
        <v>85</v>
      </c>
      <c r="F69" s="20" t="s">
        <v>209</v>
      </c>
      <c r="G69" s="21">
        <v>44926</v>
      </c>
      <c r="H69" s="22">
        <v>5500</v>
      </c>
      <c r="I69" s="22" t="s">
        <v>301</v>
      </c>
      <c r="J69" s="22" t="s">
        <v>301</v>
      </c>
      <c r="K69" s="22"/>
      <c r="L69" s="13"/>
      <c r="M69" s="13"/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13"/>
      <c r="Y69" s="13"/>
      <c r="Z69" s="13"/>
    </row>
    <row r="70" spans="1:26" x14ac:dyDescent="0.25">
      <c r="A70" s="13">
        <v>891380070</v>
      </c>
      <c r="B70" s="13" t="s">
        <v>14</v>
      </c>
      <c r="C70" s="20" t="s">
        <v>4</v>
      </c>
      <c r="D70" s="20">
        <v>38666</v>
      </c>
      <c r="E70" s="20" t="s">
        <v>86</v>
      </c>
      <c r="F70" s="20" t="s">
        <v>210</v>
      </c>
      <c r="G70" s="21">
        <v>44926</v>
      </c>
      <c r="H70" s="22">
        <v>5500</v>
      </c>
      <c r="I70" s="22" t="s">
        <v>301</v>
      </c>
      <c r="J70" s="22" t="s">
        <v>301</v>
      </c>
      <c r="K70" s="22"/>
      <c r="L70" s="13"/>
      <c r="M70" s="13"/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  <c r="W70" s="22">
        <v>0</v>
      </c>
      <c r="X70" s="13"/>
      <c r="Y70" s="13"/>
      <c r="Z70" s="13"/>
    </row>
    <row r="71" spans="1:26" x14ac:dyDescent="0.25">
      <c r="A71" s="13">
        <v>891380070</v>
      </c>
      <c r="B71" s="13" t="s">
        <v>14</v>
      </c>
      <c r="C71" s="20" t="s">
        <v>4</v>
      </c>
      <c r="D71" s="20">
        <v>43207</v>
      </c>
      <c r="E71" s="20" t="s">
        <v>87</v>
      </c>
      <c r="F71" s="20" t="s">
        <v>211</v>
      </c>
      <c r="G71" s="21">
        <v>44377</v>
      </c>
      <c r="H71" s="22">
        <v>5500</v>
      </c>
      <c r="I71" s="22" t="s">
        <v>298</v>
      </c>
      <c r="J71" s="22" t="s">
        <v>298</v>
      </c>
      <c r="K71" s="22"/>
      <c r="L71" s="13" t="s">
        <v>271</v>
      </c>
      <c r="M71" s="13" t="s">
        <v>273</v>
      </c>
      <c r="N71" s="22">
        <f>VLOOKUP(E71,[1]Export!J$2:L$679,3,0)</f>
        <v>5500</v>
      </c>
      <c r="O71" s="22">
        <v>5500</v>
      </c>
      <c r="P71" s="13">
        <v>0</v>
      </c>
      <c r="Q71" s="22" t="s">
        <v>287</v>
      </c>
      <c r="R71" s="22">
        <v>0</v>
      </c>
      <c r="S71" s="22">
        <v>5500</v>
      </c>
      <c r="T71" s="22">
        <v>0</v>
      </c>
      <c r="U71" s="22">
        <v>0</v>
      </c>
      <c r="V71" s="22">
        <v>0</v>
      </c>
      <c r="W71" s="22">
        <v>0</v>
      </c>
      <c r="X71" s="13"/>
      <c r="Y71" s="13"/>
      <c r="Z71" s="13"/>
    </row>
    <row r="72" spans="1:26" x14ac:dyDescent="0.25">
      <c r="A72" s="13">
        <v>891380070</v>
      </c>
      <c r="B72" s="13" t="s">
        <v>14</v>
      </c>
      <c r="C72" s="20" t="s">
        <v>4</v>
      </c>
      <c r="D72" s="20">
        <v>46087</v>
      </c>
      <c r="E72" s="20" t="s">
        <v>88</v>
      </c>
      <c r="F72" s="20" t="s">
        <v>212</v>
      </c>
      <c r="G72" s="21">
        <v>44377</v>
      </c>
      <c r="H72" s="22">
        <v>62150</v>
      </c>
      <c r="I72" s="22" t="s">
        <v>304</v>
      </c>
      <c r="J72" s="22" t="s">
        <v>304</v>
      </c>
      <c r="K72" s="22"/>
      <c r="L72" s="13" t="s">
        <v>269</v>
      </c>
      <c r="M72" s="13" t="s">
        <v>273</v>
      </c>
      <c r="N72" s="22">
        <f>VLOOKUP(E72,[1]Export!J$2:L$679,3,0)</f>
        <v>62150</v>
      </c>
      <c r="O72" s="22">
        <v>0</v>
      </c>
      <c r="P72" s="13">
        <v>0</v>
      </c>
      <c r="Q72" s="22">
        <v>0</v>
      </c>
      <c r="R72" s="22">
        <v>293395</v>
      </c>
      <c r="S72" s="22">
        <v>62150</v>
      </c>
      <c r="T72" s="22">
        <v>0</v>
      </c>
      <c r="U72" s="22">
        <v>62150</v>
      </c>
      <c r="V72" s="22">
        <v>0</v>
      </c>
      <c r="W72" s="22">
        <v>62150</v>
      </c>
      <c r="X72" s="22">
        <v>62150</v>
      </c>
      <c r="Y72" s="13">
        <v>2201135939</v>
      </c>
      <c r="Z72" s="13" t="s">
        <v>308</v>
      </c>
    </row>
    <row r="73" spans="1:26" x14ac:dyDescent="0.25">
      <c r="A73" s="13">
        <v>891380070</v>
      </c>
      <c r="B73" s="13" t="s">
        <v>14</v>
      </c>
      <c r="C73" s="20" t="s">
        <v>4</v>
      </c>
      <c r="D73" s="20">
        <v>70788</v>
      </c>
      <c r="E73" s="20" t="s">
        <v>89</v>
      </c>
      <c r="F73" s="20" t="s">
        <v>213</v>
      </c>
      <c r="G73" s="21">
        <v>44592</v>
      </c>
      <c r="H73" s="22">
        <v>140030</v>
      </c>
      <c r="I73" s="22" t="s">
        <v>298</v>
      </c>
      <c r="J73" s="22" t="s">
        <v>298</v>
      </c>
      <c r="K73" s="22"/>
      <c r="L73" s="13" t="s">
        <v>271</v>
      </c>
      <c r="M73" s="13" t="s">
        <v>273</v>
      </c>
      <c r="N73" s="22">
        <f>VLOOKUP(E73,[1]Export!J$2:L$679,3,0)</f>
        <v>140030</v>
      </c>
      <c r="O73" s="22">
        <v>140030</v>
      </c>
      <c r="P73" s="13">
        <v>0</v>
      </c>
      <c r="Q73" s="25" t="s">
        <v>293</v>
      </c>
      <c r="R73" s="22">
        <v>0</v>
      </c>
      <c r="S73" s="22">
        <v>140030</v>
      </c>
      <c r="T73" s="22">
        <v>0</v>
      </c>
      <c r="U73" s="22">
        <v>0</v>
      </c>
      <c r="V73" s="22">
        <v>0</v>
      </c>
      <c r="W73" s="22">
        <v>0</v>
      </c>
      <c r="X73" s="13"/>
      <c r="Y73" s="13"/>
      <c r="Z73" s="13"/>
    </row>
    <row r="74" spans="1:26" x14ac:dyDescent="0.25">
      <c r="A74" s="13">
        <v>891380070</v>
      </c>
      <c r="B74" s="13" t="s">
        <v>14</v>
      </c>
      <c r="C74" s="20" t="s">
        <v>4</v>
      </c>
      <c r="D74" s="20">
        <v>77755</v>
      </c>
      <c r="E74" s="20" t="s">
        <v>90</v>
      </c>
      <c r="F74" s="20" t="s">
        <v>214</v>
      </c>
      <c r="G74" s="21">
        <v>44620</v>
      </c>
      <c r="H74" s="22">
        <v>67040</v>
      </c>
      <c r="I74" s="22" t="s">
        <v>301</v>
      </c>
      <c r="J74" s="22" t="s">
        <v>301</v>
      </c>
      <c r="K74" s="22"/>
      <c r="L74" s="13" t="s">
        <v>272</v>
      </c>
      <c r="M74" s="13" t="s">
        <v>273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  <c r="W74" s="22">
        <v>0</v>
      </c>
      <c r="X74" s="13"/>
      <c r="Y74" s="13"/>
      <c r="Z74" s="13"/>
    </row>
    <row r="75" spans="1:26" x14ac:dyDescent="0.25">
      <c r="A75" s="13">
        <v>891380070</v>
      </c>
      <c r="B75" s="13" t="s">
        <v>14</v>
      </c>
      <c r="C75" s="20" t="s">
        <v>4</v>
      </c>
      <c r="D75" s="20">
        <v>78994</v>
      </c>
      <c r="E75" s="20" t="s">
        <v>91</v>
      </c>
      <c r="F75" s="20" t="s">
        <v>215</v>
      </c>
      <c r="G75" s="21">
        <v>44651</v>
      </c>
      <c r="H75" s="22">
        <v>0</v>
      </c>
      <c r="I75" s="22" t="s">
        <v>299</v>
      </c>
      <c r="J75" s="22" t="s">
        <v>299</v>
      </c>
      <c r="K75" s="22"/>
      <c r="L75" s="13" t="s">
        <v>269</v>
      </c>
      <c r="M75" s="13" t="s">
        <v>273</v>
      </c>
      <c r="N75" s="22">
        <f>VLOOKUP(E75,[1]Export!J$2:L$679,3,0)</f>
        <v>72160</v>
      </c>
      <c r="O75" s="22">
        <v>0</v>
      </c>
      <c r="P75" s="13">
        <v>0</v>
      </c>
      <c r="Q75" s="22">
        <v>0</v>
      </c>
      <c r="R75" s="22">
        <v>332048</v>
      </c>
      <c r="S75" s="22">
        <v>72160</v>
      </c>
      <c r="T75" s="22">
        <v>0</v>
      </c>
      <c r="U75" s="22">
        <v>72160</v>
      </c>
      <c r="V75" s="22">
        <v>0</v>
      </c>
      <c r="W75" s="22">
        <v>72160</v>
      </c>
      <c r="X75" s="13"/>
      <c r="Y75" s="13"/>
      <c r="Z75" s="13"/>
    </row>
    <row r="76" spans="1:26" x14ac:dyDescent="0.25">
      <c r="A76" s="13">
        <v>891380070</v>
      </c>
      <c r="B76" s="13" t="s">
        <v>14</v>
      </c>
      <c r="C76" s="20" t="s">
        <v>4</v>
      </c>
      <c r="D76" s="20">
        <v>79738</v>
      </c>
      <c r="E76" s="20" t="s">
        <v>92</v>
      </c>
      <c r="F76" s="20" t="s">
        <v>216</v>
      </c>
      <c r="G76" s="21">
        <v>44651</v>
      </c>
      <c r="H76" s="22">
        <v>0</v>
      </c>
      <c r="I76" s="22" t="s">
        <v>299</v>
      </c>
      <c r="J76" s="22" t="s">
        <v>299</v>
      </c>
      <c r="K76" s="22"/>
      <c r="L76" s="13" t="s">
        <v>269</v>
      </c>
      <c r="M76" s="13" t="s">
        <v>273</v>
      </c>
      <c r="N76" s="22">
        <f>VLOOKUP(E76,[1]Export!J$2:L$679,3,0)</f>
        <v>121180</v>
      </c>
      <c r="O76" s="22">
        <v>0</v>
      </c>
      <c r="P76" s="13">
        <v>0</v>
      </c>
      <c r="Q76" s="22">
        <v>0</v>
      </c>
      <c r="R76" s="22">
        <v>332048</v>
      </c>
      <c r="S76" s="22">
        <v>121180</v>
      </c>
      <c r="T76" s="22">
        <v>0</v>
      </c>
      <c r="U76" s="22">
        <v>121180</v>
      </c>
      <c r="V76" s="22">
        <v>0</v>
      </c>
      <c r="W76" s="22">
        <v>121180</v>
      </c>
      <c r="X76" s="13"/>
      <c r="Y76" s="13"/>
      <c r="Z76" s="13"/>
    </row>
    <row r="77" spans="1:26" x14ac:dyDescent="0.25">
      <c r="A77" s="13">
        <v>891380070</v>
      </c>
      <c r="B77" s="13" t="s">
        <v>14</v>
      </c>
      <c r="C77" s="20" t="s">
        <v>4</v>
      </c>
      <c r="D77" s="20">
        <v>79948</v>
      </c>
      <c r="E77" s="20" t="s">
        <v>93</v>
      </c>
      <c r="F77" s="20" t="s">
        <v>217</v>
      </c>
      <c r="G77" s="21">
        <v>44651</v>
      </c>
      <c r="H77" s="22">
        <v>0</v>
      </c>
      <c r="I77" s="22" t="s">
        <v>299</v>
      </c>
      <c r="J77" s="22" t="s">
        <v>299</v>
      </c>
      <c r="K77" s="22"/>
      <c r="L77" s="13" t="s">
        <v>269</v>
      </c>
      <c r="M77" s="13" t="s">
        <v>273</v>
      </c>
      <c r="N77" s="22">
        <f>VLOOKUP(E77,[1]Export!J$2:L$679,3,0)</f>
        <v>78660</v>
      </c>
      <c r="O77" s="22">
        <v>0</v>
      </c>
      <c r="P77" s="13">
        <v>0</v>
      </c>
      <c r="Q77" s="22">
        <v>0</v>
      </c>
      <c r="R77" s="22">
        <v>332048</v>
      </c>
      <c r="S77" s="22">
        <v>78660</v>
      </c>
      <c r="T77" s="22">
        <v>0</v>
      </c>
      <c r="U77" s="22">
        <v>78660</v>
      </c>
      <c r="V77" s="22">
        <v>0</v>
      </c>
      <c r="W77" s="22">
        <v>78660</v>
      </c>
      <c r="X77" s="13"/>
      <c r="Y77" s="13"/>
      <c r="Z77" s="13"/>
    </row>
    <row r="78" spans="1:26" x14ac:dyDescent="0.25">
      <c r="A78" s="13">
        <v>891380070</v>
      </c>
      <c r="B78" s="13" t="s">
        <v>14</v>
      </c>
      <c r="C78" s="20" t="s">
        <v>4</v>
      </c>
      <c r="D78" s="20">
        <v>81895</v>
      </c>
      <c r="E78" s="20" t="s">
        <v>94</v>
      </c>
      <c r="F78" s="20" t="s">
        <v>218</v>
      </c>
      <c r="G78" s="21">
        <v>44651</v>
      </c>
      <c r="H78" s="22">
        <v>0</v>
      </c>
      <c r="I78" s="22" t="s">
        <v>299</v>
      </c>
      <c r="J78" s="22" t="s">
        <v>299</v>
      </c>
      <c r="K78" s="22"/>
      <c r="L78" s="13" t="s">
        <v>269</v>
      </c>
      <c r="M78" s="13" t="s">
        <v>273</v>
      </c>
      <c r="N78" s="22">
        <f>VLOOKUP(E78,[1]Export!J$2:L$679,3,0)</f>
        <v>458490</v>
      </c>
      <c r="O78" s="22">
        <v>0</v>
      </c>
      <c r="P78" s="13">
        <v>0</v>
      </c>
      <c r="Q78" s="22">
        <v>0</v>
      </c>
      <c r="R78" s="22">
        <v>332048</v>
      </c>
      <c r="S78" s="22">
        <v>458490</v>
      </c>
      <c r="T78" s="22">
        <v>0</v>
      </c>
      <c r="U78" s="22">
        <v>458490</v>
      </c>
      <c r="V78" s="22">
        <v>0</v>
      </c>
      <c r="W78" s="22">
        <v>458490</v>
      </c>
      <c r="X78" s="13"/>
      <c r="Y78" s="13"/>
      <c r="Z78" s="13"/>
    </row>
    <row r="79" spans="1:26" x14ac:dyDescent="0.25">
      <c r="A79" s="13">
        <v>891380070</v>
      </c>
      <c r="B79" s="13" t="s">
        <v>14</v>
      </c>
      <c r="C79" s="20" t="s">
        <v>4</v>
      </c>
      <c r="D79" s="20">
        <v>82877</v>
      </c>
      <c r="E79" s="20" t="s">
        <v>95</v>
      </c>
      <c r="F79" s="20" t="s">
        <v>219</v>
      </c>
      <c r="G79" s="21">
        <v>44651</v>
      </c>
      <c r="H79" s="22">
        <v>0</v>
      </c>
      <c r="I79" s="22" t="s">
        <v>299</v>
      </c>
      <c r="J79" s="22" t="s">
        <v>299</v>
      </c>
      <c r="K79" s="22"/>
      <c r="L79" s="13" t="s">
        <v>269</v>
      </c>
      <c r="M79" s="13" t="s">
        <v>273</v>
      </c>
      <c r="N79" s="22">
        <f>VLOOKUP(E79,[1]Export!J$2:L$679,3,0)</f>
        <v>67970</v>
      </c>
      <c r="O79" s="22">
        <v>0</v>
      </c>
      <c r="P79" s="13">
        <v>0</v>
      </c>
      <c r="Q79" s="22">
        <v>0</v>
      </c>
      <c r="R79" s="22">
        <v>332048</v>
      </c>
      <c r="S79" s="22">
        <v>67970</v>
      </c>
      <c r="T79" s="22">
        <v>0</v>
      </c>
      <c r="U79" s="22">
        <v>67970</v>
      </c>
      <c r="V79" s="22">
        <v>0</v>
      </c>
      <c r="W79" s="22">
        <v>67970</v>
      </c>
      <c r="X79" s="13"/>
      <c r="Y79" s="13"/>
      <c r="Z79" s="13"/>
    </row>
    <row r="80" spans="1:26" x14ac:dyDescent="0.25">
      <c r="A80" s="13">
        <v>891380070</v>
      </c>
      <c r="B80" s="13" t="s">
        <v>14</v>
      </c>
      <c r="C80" s="20" t="s">
        <v>4</v>
      </c>
      <c r="D80" s="20">
        <v>101215</v>
      </c>
      <c r="E80" s="20" t="s">
        <v>96</v>
      </c>
      <c r="F80" s="20" t="s">
        <v>220</v>
      </c>
      <c r="G80" s="21">
        <v>44773</v>
      </c>
      <c r="H80" s="22">
        <v>10500</v>
      </c>
      <c r="I80" s="22" t="s">
        <v>298</v>
      </c>
      <c r="J80" s="22" t="s">
        <v>298</v>
      </c>
      <c r="K80" s="22"/>
      <c r="L80" s="13" t="s">
        <v>271</v>
      </c>
      <c r="M80" s="13" t="s">
        <v>273</v>
      </c>
      <c r="N80" s="22">
        <f>VLOOKUP(E80,[1]Export!J$2:L$679,3,0)</f>
        <v>10500</v>
      </c>
      <c r="O80" s="22">
        <v>10500</v>
      </c>
      <c r="P80" s="13">
        <v>0</v>
      </c>
      <c r="Q80" s="22" t="s">
        <v>294</v>
      </c>
      <c r="R80" s="22">
        <v>0</v>
      </c>
      <c r="S80" s="22">
        <v>10500</v>
      </c>
      <c r="T80" s="22">
        <v>0</v>
      </c>
      <c r="U80" s="22">
        <v>0</v>
      </c>
      <c r="V80" s="22">
        <v>0</v>
      </c>
      <c r="W80" s="22">
        <v>0</v>
      </c>
      <c r="X80" s="13"/>
      <c r="Y80" s="13"/>
      <c r="Z80" s="13"/>
    </row>
    <row r="81" spans="1:26" x14ac:dyDescent="0.25">
      <c r="A81" s="13">
        <v>891380070</v>
      </c>
      <c r="B81" s="13" t="s">
        <v>14</v>
      </c>
      <c r="C81" s="20" t="s">
        <v>4</v>
      </c>
      <c r="D81" s="20">
        <v>104234</v>
      </c>
      <c r="E81" s="20" t="s">
        <v>97</v>
      </c>
      <c r="F81" s="20" t="s">
        <v>221</v>
      </c>
      <c r="G81" s="21">
        <v>44804</v>
      </c>
      <c r="H81" s="22">
        <v>10500</v>
      </c>
      <c r="I81" s="22" t="s">
        <v>300</v>
      </c>
      <c r="J81" s="22" t="s">
        <v>300</v>
      </c>
      <c r="K81" s="22"/>
      <c r="L81" s="13" t="s">
        <v>270</v>
      </c>
      <c r="M81" s="13" t="s">
        <v>273</v>
      </c>
      <c r="N81" s="22">
        <f>VLOOKUP(E81,[1]Export!J$2:L$679,3,0)</f>
        <v>10500</v>
      </c>
      <c r="O81" s="22">
        <v>10500</v>
      </c>
      <c r="P81" s="22">
        <v>0</v>
      </c>
      <c r="Q81" s="22" t="s">
        <v>294</v>
      </c>
      <c r="R81" s="22">
        <v>0</v>
      </c>
      <c r="S81" s="22">
        <v>10500</v>
      </c>
      <c r="T81" s="22">
        <v>0</v>
      </c>
      <c r="U81" s="22">
        <v>0</v>
      </c>
      <c r="V81" s="22">
        <v>0</v>
      </c>
      <c r="W81" s="22">
        <v>0</v>
      </c>
      <c r="X81" s="13"/>
      <c r="Y81" s="13"/>
      <c r="Z81" s="13"/>
    </row>
    <row r="82" spans="1:26" x14ac:dyDescent="0.25">
      <c r="A82" s="13">
        <v>891380070</v>
      </c>
      <c r="B82" s="13" t="s">
        <v>14</v>
      </c>
      <c r="C82" s="20" t="s">
        <v>4</v>
      </c>
      <c r="D82" s="20">
        <v>105713</v>
      </c>
      <c r="E82" s="20" t="s">
        <v>98</v>
      </c>
      <c r="F82" s="20" t="s">
        <v>222</v>
      </c>
      <c r="G82" s="21">
        <v>44804</v>
      </c>
      <c r="H82" s="22">
        <v>21000</v>
      </c>
      <c r="I82" s="22" t="s">
        <v>300</v>
      </c>
      <c r="J82" s="22" t="s">
        <v>300</v>
      </c>
      <c r="K82" s="22"/>
      <c r="L82" s="13" t="s">
        <v>270</v>
      </c>
      <c r="M82" s="13" t="s">
        <v>273</v>
      </c>
      <c r="N82" s="22">
        <f>VLOOKUP(E82,[1]Export!J$2:L$679,3,0)</f>
        <v>21000</v>
      </c>
      <c r="O82" s="22">
        <v>21000</v>
      </c>
      <c r="P82" s="22">
        <v>0</v>
      </c>
      <c r="Q82" s="22" t="s">
        <v>294</v>
      </c>
      <c r="R82" s="22">
        <v>0</v>
      </c>
      <c r="S82" s="22">
        <v>21000</v>
      </c>
      <c r="T82" s="22">
        <v>0</v>
      </c>
      <c r="U82" s="22">
        <v>0</v>
      </c>
      <c r="V82" s="22">
        <v>0</v>
      </c>
      <c r="W82" s="22">
        <v>0</v>
      </c>
      <c r="X82" s="13"/>
      <c r="Y82" s="13"/>
      <c r="Z82" s="13"/>
    </row>
    <row r="83" spans="1:26" x14ac:dyDescent="0.25">
      <c r="A83" s="13">
        <v>891380070</v>
      </c>
      <c r="B83" s="13" t="s">
        <v>14</v>
      </c>
      <c r="C83" s="20" t="s">
        <v>4</v>
      </c>
      <c r="D83" s="20">
        <v>108025</v>
      </c>
      <c r="E83" s="20" t="s">
        <v>99</v>
      </c>
      <c r="F83" s="20" t="s">
        <v>223</v>
      </c>
      <c r="G83" s="21">
        <v>44834</v>
      </c>
      <c r="H83" s="22">
        <v>10500</v>
      </c>
      <c r="I83" s="22" t="s">
        <v>300</v>
      </c>
      <c r="J83" s="22" t="s">
        <v>300</v>
      </c>
      <c r="K83" s="22"/>
      <c r="L83" s="13" t="s">
        <v>270</v>
      </c>
      <c r="M83" s="13" t="s">
        <v>273</v>
      </c>
      <c r="N83" s="22">
        <f>VLOOKUP(E83,[1]Export!J$2:L$679,3,0)</f>
        <v>10500</v>
      </c>
      <c r="O83" s="22">
        <v>10500</v>
      </c>
      <c r="P83" s="22">
        <v>0</v>
      </c>
      <c r="Q83" s="22" t="s">
        <v>294</v>
      </c>
      <c r="R83" s="22">
        <v>0</v>
      </c>
      <c r="S83" s="22">
        <v>10500</v>
      </c>
      <c r="T83" s="22">
        <v>0</v>
      </c>
      <c r="U83" s="22">
        <v>0</v>
      </c>
      <c r="V83" s="22">
        <v>0</v>
      </c>
      <c r="W83" s="22">
        <v>0</v>
      </c>
      <c r="X83" s="13"/>
      <c r="Y83" s="13"/>
      <c r="Z83" s="13"/>
    </row>
    <row r="84" spans="1:26" x14ac:dyDescent="0.25">
      <c r="A84" s="13">
        <v>891380070</v>
      </c>
      <c r="B84" s="13" t="s">
        <v>14</v>
      </c>
      <c r="C84" s="20" t="s">
        <v>4</v>
      </c>
      <c r="D84" s="20">
        <v>110085</v>
      </c>
      <c r="E84" s="20" t="s">
        <v>100</v>
      </c>
      <c r="F84" s="20" t="s">
        <v>224</v>
      </c>
      <c r="G84" s="21">
        <v>44834</v>
      </c>
      <c r="H84" s="22">
        <v>10500</v>
      </c>
      <c r="I84" s="22" t="s">
        <v>300</v>
      </c>
      <c r="J84" s="22" t="s">
        <v>300</v>
      </c>
      <c r="K84" s="22"/>
      <c r="L84" s="13" t="s">
        <v>270</v>
      </c>
      <c r="M84" s="13" t="s">
        <v>273</v>
      </c>
      <c r="N84" s="22">
        <f>VLOOKUP(E84,[1]Export!J$2:L$679,3,0)</f>
        <v>10500</v>
      </c>
      <c r="O84" s="22">
        <v>10500</v>
      </c>
      <c r="P84" s="22">
        <v>0</v>
      </c>
      <c r="Q84" s="22" t="s">
        <v>294</v>
      </c>
      <c r="R84" s="22">
        <v>0</v>
      </c>
      <c r="S84" s="22">
        <v>10500</v>
      </c>
      <c r="T84" s="22">
        <v>0</v>
      </c>
      <c r="U84" s="22">
        <v>0</v>
      </c>
      <c r="V84" s="22">
        <v>0</v>
      </c>
      <c r="W84" s="22">
        <v>0</v>
      </c>
      <c r="X84" s="13"/>
      <c r="Y84" s="13"/>
      <c r="Z84" s="13"/>
    </row>
    <row r="85" spans="1:26" x14ac:dyDescent="0.25">
      <c r="A85" s="13">
        <v>891380070</v>
      </c>
      <c r="B85" s="13" t="s">
        <v>14</v>
      </c>
      <c r="C85" s="20" t="s">
        <v>4</v>
      </c>
      <c r="D85" s="20">
        <v>110086</v>
      </c>
      <c r="E85" s="20" t="s">
        <v>101</v>
      </c>
      <c r="F85" s="20" t="s">
        <v>225</v>
      </c>
      <c r="G85" s="21">
        <v>44834</v>
      </c>
      <c r="H85" s="22">
        <v>10500</v>
      </c>
      <c r="I85" s="22" t="s">
        <v>300</v>
      </c>
      <c r="J85" s="22" t="s">
        <v>300</v>
      </c>
      <c r="K85" s="22"/>
      <c r="L85" s="13" t="s">
        <v>270</v>
      </c>
      <c r="M85" s="13" t="s">
        <v>273</v>
      </c>
      <c r="N85" s="22">
        <f>VLOOKUP(E85,[1]Export!J$2:L$679,3,0)</f>
        <v>10500</v>
      </c>
      <c r="O85" s="22">
        <v>10500</v>
      </c>
      <c r="P85" s="22">
        <v>0</v>
      </c>
      <c r="Q85" s="22" t="s">
        <v>294</v>
      </c>
      <c r="R85" s="22">
        <v>0</v>
      </c>
      <c r="S85" s="22">
        <v>10500</v>
      </c>
      <c r="T85" s="22">
        <v>0</v>
      </c>
      <c r="U85" s="22">
        <v>0</v>
      </c>
      <c r="V85" s="22">
        <v>0</v>
      </c>
      <c r="W85" s="22">
        <v>0</v>
      </c>
      <c r="X85" s="13"/>
      <c r="Y85" s="13"/>
      <c r="Z85" s="13"/>
    </row>
    <row r="86" spans="1:26" x14ac:dyDescent="0.25">
      <c r="A86" s="13">
        <v>891380070</v>
      </c>
      <c r="B86" s="13" t="s">
        <v>14</v>
      </c>
      <c r="C86" s="20" t="s">
        <v>4</v>
      </c>
      <c r="D86" s="20">
        <v>115375</v>
      </c>
      <c r="E86" s="20" t="s">
        <v>102</v>
      </c>
      <c r="F86" s="20" t="s">
        <v>226</v>
      </c>
      <c r="G86" s="21">
        <v>44865</v>
      </c>
      <c r="H86" s="22">
        <v>7500</v>
      </c>
      <c r="I86" s="22" t="s">
        <v>300</v>
      </c>
      <c r="J86" s="22" t="s">
        <v>300</v>
      </c>
      <c r="K86" s="22"/>
      <c r="L86" s="13" t="s">
        <v>270</v>
      </c>
      <c r="M86" s="13" t="s">
        <v>273</v>
      </c>
      <c r="N86" s="22">
        <f>VLOOKUP(E86,[1]Export!J$2:L$679,3,0)</f>
        <v>7500</v>
      </c>
      <c r="O86" s="22">
        <v>7500</v>
      </c>
      <c r="P86" s="22">
        <v>0</v>
      </c>
      <c r="Q86" s="22" t="s">
        <v>295</v>
      </c>
      <c r="R86" s="22">
        <v>0</v>
      </c>
      <c r="S86" s="22">
        <v>7500</v>
      </c>
      <c r="T86" s="22">
        <v>0</v>
      </c>
      <c r="U86" s="22">
        <v>0</v>
      </c>
      <c r="V86" s="22">
        <v>0</v>
      </c>
      <c r="W86" s="22">
        <v>0</v>
      </c>
      <c r="X86" s="13"/>
      <c r="Y86" s="13"/>
      <c r="Z86" s="13"/>
    </row>
    <row r="87" spans="1:26" x14ac:dyDescent="0.25">
      <c r="A87" s="13">
        <v>891380070</v>
      </c>
      <c r="B87" s="13" t="s">
        <v>14</v>
      </c>
      <c r="C87" s="20" t="s">
        <v>4</v>
      </c>
      <c r="D87" s="20">
        <v>111009</v>
      </c>
      <c r="E87" s="20" t="s">
        <v>103</v>
      </c>
      <c r="F87" s="20" t="s">
        <v>227</v>
      </c>
      <c r="G87" s="21">
        <v>44834</v>
      </c>
      <c r="H87" s="22">
        <v>10500</v>
      </c>
      <c r="I87" s="22" t="s">
        <v>300</v>
      </c>
      <c r="J87" s="22" t="s">
        <v>300</v>
      </c>
      <c r="K87" s="22"/>
      <c r="L87" s="13" t="s">
        <v>270</v>
      </c>
      <c r="M87" s="13" t="s">
        <v>273</v>
      </c>
      <c r="N87" s="22">
        <f>VLOOKUP(E87,[1]Export!J$2:L$679,3,0)</f>
        <v>10500</v>
      </c>
      <c r="O87" s="22">
        <v>10500</v>
      </c>
      <c r="P87" s="22">
        <v>0</v>
      </c>
      <c r="Q87" s="22" t="s">
        <v>294</v>
      </c>
      <c r="R87" s="22">
        <v>0</v>
      </c>
      <c r="S87" s="22">
        <v>10500</v>
      </c>
      <c r="T87" s="22">
        <v>0</v>
      </c>
      <c r="U87" s="22">
        <v>0</v>
      </c>
      <c r="V87" s="22">
        <v>0</v>
      </c>
      <c r="W87" s="22">
        <v>0</v>
      </c>
      <c r="X87" s="13"/>
      <c r="Y87" s="13"/>
      <c r="Z87" s="13"/>
    </row>
    <row r="88" spans="1:26" x14ac:dyDescent="0.25">
      <c r="A88" s="13">
        <v>891380070</v>
      </c>
      <c r="B88" s="13" t="s">
        <v>14</v>
      </c>
      <c r="C88" s="20" t="s">
        <v>4</v>
      </c>
      <c r="D88" s="20">
        <v>113607</v>
      </c>
      <c r="E88" s="20" t="s">
        <v>104</v>
      </c>
      <c r="F88" s="20" t="s">
        <v>228</v>
      </c>
      <c r="G88" s="21">
        <v>44865</v>
      </c>
      <c r="H88" s="22">
        <v>21000</v>
      </c>
      <c r="I88" s="22" t="s">
        <v>300</v>
      </c>
      <c r="J88" s="22" t="s">
        <v>300</v>
      </c>
      <c r="K88" s="22"/>
      <c r="L88" s="13" t="s">
        <v>270</v>
      </c>
      <c r="M88" s="13" t="s">
        <v>273</v>
      </c>
      <c r="N88" s="22">
        <f>VLOOKUP(E88,[1]Export!J$2:L$679,3,0)</f>
        <v>21000</v>
      </c>
      <c r="O88" s="22">
        <v>21000</v>
      </c>
      <c r="P88" s="22">
        <v>0</v>
      </c>
      <c r="Q88" s="22" t="s">
        <v>295</v>
      </c>
      <c r="R88" s="22">
        <v>0</v>
      </c>
      <c r="S88" s="22">
        <v>21000</v>
      </c>
      <c r="T88" s="22">
        <v>0</v>
      </c>
      <c r="U88" s="22">
        <v>0</v>
      </c>
      <c r="V88" s="22">
        <v>0</v>
      </c>
      <c r="W88" s="22">
        <v>0</v>
      </c>
      <c r="X88" s="13"/>
      <c r="Y88" s="13"/>
      <c r="Z88" s="13"/>
    </row>
    <row r="89" spans="1:26" x14ac:dyDescent="0.25">
      <c r="A89" s="13">
        <v>891380070</v>
      </c>
      <c r="B89" s="13" t="s">
        <v>14</v>
      </c>
      <c r="C89" s="20" t="s">
        <v>4</v>
      </c>
      <c r="D89" s="13">
        <v>128766</v>
      </c>
      <c r="E89" s="20" t="s">
        <v>105</v>
      </c>
      <c r="F89" s="20" t="s">
        <v>229</v>
      </c>
      <c r="G89" s="21">
        <v>44985</v>
      </c>
      <c r="H89" s="22">
        <v>0</v>
      </c>
      <c r="I89" s="22" t="s">
        <v>299</v>
      </c>
      <c r="J89" s="22" t="s">
        <v>299</v>
      </c>
      <c r="K89" s="22"/>
      <c r="L89" s="13" t="s">
        <v>269</v>
      </c>
      <c r="M89" s="13" t="s">
        <v>273</v>
      </c>
      <c r="N89" s="22">
        <f>VLOOKUP(E89,[1]Export!J$2:L$679,3,0)</f>
        <v>76200</v>
      </c>
      <c r="O89" s="22">
        <v>0</v>
      </c>
      <c r="P89" s="13">
        <v>0</v>
      </c>
      <c r="Q89" s="22">
        <v>0</v>
      </c>
      <c r="R89" s="22">
        <v>287851</v>
      </c>
      <c r="S89" s="22">
        <v>76200</v>
      </c>
      <c r="T89" s="22">
        <v>0</v>
      </c>
      <c r="U89" s="22">
        <v>76200</v>
      </c>
      <c r="V89" s="22">
        <v>0</v>
      </c>
      <c r="W89" s="22">
        <v>76200</v>
      </c>
      <c r="X89" s="13"/>
      <c r="Y89" s="13"/>
      <c r="Z89" s="13"/>
    </row>
    <row r="90" spans="1:26" x14ac:dyDescent="0.25">
      <c r="A90" s="13">
        <v>891380070</v>
      </c>
      <c r="B90" s="13" t="s">
        <v>14</v>
      </c>
      <c r="C90" s="20" t="s">
        <v>4</v>
      </c>
      <c r="D90" s="13">
        <v>130361</v>
      </c>
      <c r="E90" s="20" t="s">
        <v>106</v>
      </c>
      <c r="F90" s="20" t="s">
        <v>230</v>
      </c>
      <c r="G90" s="21">
        <v>44985</v>
      </c>
      <c r="H90" s="22">
        <v>0</v>
      </c>
      <c r="I90" s="22" t="s">
        <v>299</v>
      </c>
      <c r="J90" s="22" t="s">
        <v>299</v>
      </c>
      <c r="K90" s="22"/>
      <c r="L90" s="13" t="s">
        <v>269</v>
      </c>
      <c r="M90" s="13" t="s">
        <v>273</v>
      </c>
      <c r="N90" s="22">
        <f>VLOOKUP(E90,[1]Export!J$2:L$679,3,0)</f>
        <v>98800</v>
      </c>
      <c r="O90" s="22">
        <v>0</v>
      </c>
      <c r="P90" s="13">
        <v>0</v>
      </c>
      <c r="Q90" s="22">
        <v>0</v>
      </c>
      <c r="R90" s="22">
        <v>287851</v>
      </c>
      <c r="S90" s="22">
        <v>98800</v>
      </c>
      <c r="T90" s="22">
        <v>0</v>
      </c>
      <c r="U90" s="22">
        <v>98800</v>
      </c>
      <c r="V90" s="22">
        <v>0</v>
      </c>
      <c r="W90" s="22">
        <v>98800</v>
      </c>
      <c r="X90" s="13"/>
      <c r="Y90" s="13"/>
      <c r="Z90" s="13"/>
    </row>
    <row r="91" spans="1:26" x14ac:dyDescent="0.25">
      <c r="A91" s="13">
        <v>891380070</v>
      </c>
      <c r="B91" s="13" t="s">
        <v>14</v>
      </c>
      <c r="C91" s="20" t="s">
        <v>4</v>
      </c>
      <c r="D91" s="13">
        <v>131110</v>
      </c>
      <c r="E91" s="20" t="s">
        <v>107</v>
      </c>
      <c r="F91" s="20" t="s">
        <v>231</v>
      </c>
      <c r="G91" s="21">
        <v>44985</v>
      </c>
      <c r="H91" s="22">
        <v>1400</v>
      </c>
      <c r="I91" s="22" t="s">
        <v>298</v>
      </c>
      <c r="J91" s="22" t="s">
        <v>298</v>
      </c>
      <c r="K91" s="22"/>
      <c r="L91" s="13" t="s">
        <v>271</v>
      </c>
      <c r="M91" s="13" t="s">
        <v>273</v>
      </c>
      <c r="N91" s="22">
        <f>VLOOKUP(E91,[1]Export!J$2:L$679,3,0)</f>
        <v>1400</v>
      </c>
      <c r="O91" s="22">
        <v>1400</v>
      </c>
      <c r="P91" s="13">
        <v>0</v>
      </c>
      <c r="Q91" s="22" t="s">
        <v>296</v>
      </c>
      <c r="R91" s="22">
        <v>0</v>
      </c>
      <c r="S91" s="22">
        <v>1400</v>
      </c>
      <c r="T91" s="22">
        <v>0</v>
      </c>
      <c r="U91" s="22">
        <v>0</v>
      </c>
      <c r="V91" s="22">
        <v>0</v>
      </c>
      <c r="W91" s="22">
        <v>0</v>
      </c>
      <c r="X91" s="13"/>
      <c r="Y91" s="13"/>
      <c r="Z91" s="13"/>
    </row>
    <row r="92" spans="1:26" x14ac:dyDescent="0.25">
      <c r="A92" s="13">
        <v>891380070</v>
      </c>
      <c r="B92" s="13" t="s">
        <v>14</v>
      </c>
      <c r="C92" s="20" t="s">
        <v>4</v>
      </c>
      <c r="D92" s="13">
        <v>131161</v>
      </c>
      <c r="E92" s="20" t="s">
        <v>108</v>
      </c>
      <c r="F92" s="20" t="s">
        <v>232</v>
      </c>
      <c r="G92" s="21">
        <v>44985</v>
      </c>
      <c r="H92" s="22">
        <v>13200</v>
      </c>
      <c r="I92" s="22" t="s">
        <v>298</v>
      </c>
      <c r="J92" s="22" t="s">
        <v>298</v>
      </c>
      <c r="K92" s="22"/>
      <c r="L92" s="13" t="s">
        <v>271</v>
      </c>
      <c r="M92" s="13" t="s">
        <v>273</v>
      </c>
      <c r="N92" s="22">
        <f>VLOOKUP(E92,[1]Export!J$2:L$679,3,0)</f>
        <v>13200</v>
      </c>
      <c r="O92" s="22">
        <v>13200</v>
      </c>
      <c r="P92" s="13">
        <v>0</v>
      </c>
      <c r="Q92" s="22" t="s">
        <v>297</v>
      </c>
      <c r="R92" s="22">
        <v>0</v>
      </c>
      <c r="S92" s="22">
        <v>13200</v>
      </c>
      <c r="T92" s="22">
        <v>0</v>
      </c>
      <c r="U92" s="22">
        <v>0</v>
      </c>
      <c r="V92" s="22">
        <v>0</v>
      </c>
      <c r="W92" s="22">
        <v>0</v>
      </c>
      <c r="X92" s="13"/>
      <c r="Y92" s="13"/>
      <c r="Z92" s="13"/>
    </row>
    <row r="93" spans="1:26" x14ac:dyDescent="0.25">
      <c r="A93" s="13">
        <v>891380070</v>
      </c>
      <c r="B93" s="13" t="s">
        <v>14</v>
      </c>
      <c r="C93" s="20" t="s">
        <v>4</v>
      </c>
      <c r="D93" s="13">
        <v>132717</v>
      </c>
      <c r="E93" s="20" t="s">
        <v>109</v>
      </c>
      <c r="F93" s="20" t="s">
        <v>233</v>
      </c>
      <c r="G93" s="21">
        <v>45016</v>
      </c>
      <c r="H93" s="22">
        <v>0</v>
      </c>
      <c r="I93" s="22" t="s">
        <v>299</v>
      </c>
      <c r="J93" s="22" t="s">
        <v>299</v>
      </c>
      <c r="K93" s="22"/>
      <c r="L93" s="13" t="s">
        <v>269</v>
      </c>
      <c r="M93" s="13" t="s">
        <v>273</v>
      </c>
      <c r="N93" s="22">
        <f>VLOOKUP(E93,[1]Export!J$2:L$679,3,0)</f>
        <v>332900</v>
      </c>
      <c r="O93" s="22">
        <v>0</v>
      </c>
      <c r="P93" s="13">
        <v>0</v>
      </c>
      <c r="Q93" s="22">
        <v>0</v>
      </c>
      <c r="R93" s="22">
        <v>285786</v>
      </c>
      <c r="S93" s="22">
        <v>332900</v>
      </c>
      <c r="T93" s="22">
        <v>0</v>
      </c>
      <c r="U93" s="22">
        <v>332900</v>
      </c>
      <c r="V93" s="22">
        <v>0</v>
      </c>
      <c r="W93" s="22">
        <v>332900</v>
      </c>
      <c r="X93" s="13"/>
      <c r="Y93" s="13"/>
      <c r="Z93" s="13"/>
    </row>
    <row r="94" spans="1:26" x14ac:dyDescent="0.25">
      <c r="A94" s="13">
        <v>891380070</v>
      </c>
      <c r="B94" s="13" t="s">
        <v>14</v>
      </c>
      <c r="C94" s="20" t="s">
        <v>4</v>
      </c>
      <c r="D94" s="13">
        <v>133547</v>
      </c>
      <c r="E94" s="20" t="s">
        <v>110</v>
      </c>
      <c r="F94" s="20" t="s">
        <v>234</v>
      </c>
      <c r="G94" s="21">
        <v>45016</v>
      </c>
      <c r="H94" s="22">
        <v>0</v>
      </c>
      <c r="I94" s="22" t="s">
        <v>299</v>
      </c>
      <c r="J94" s="22" t="s">
        <v>299</v>
      </c>
      <c r="K94" s="22"/>
      <c r="L94" s="13" t="s">
        <v>269</v>
      </c>
      <c r="M94" s="13" t="s">
        <v>273</v>
      </c>
      <c r="N94" s="22">
        <f>VLOOKUP(E94,[1]Export!J$2:L$679,3,0)</f>
        <v>80700</v>
      </c>
      <c r="O94" s="22">
        <v>0</v>
      </c>
      <c r="P94" s="13">
        <v>0</v>
      </c>
      <c r="Q94" s="22">
        <v>0</v>
      </c>
      <c r="R94" s="22">
        <v>285786</v>
      </c>
      <c r="S94" s="22">
        <v>80700</v>
      </c>
      <c r="T94" s="22">
        <v>0</v>
      </c>
      <c r="U94" s="22">
        <v>80700</v>
      </c>
      <c r="V94" s="22">
        <v>0</v>
      </c>
      <c r="W94" s="22">
        <v>80700</v>
      </c>
      <c r="X94" s="13"/>
      <c r="Y94" s="13"/>
      <c r="Z94" s="13"/>
    </row>
    <row r="95" spans="1:26" x14ac:dyDescent="0.25">
      <c r="A95" s="13">
        <v>891380070</v>
      </c>
      <c r="B95" s="13" t="s">
        <v>14</v>
      </c>
      <c r="C95" s="20" t="s">
        <v>4</v>
      </c>
      <c r="D95" s="13">
        <v>134406</v>
      </c>
      <c r="E95" s="20" t="s">
        <v>111</v>
      </c>
      <c r="F95" s="20" t="s">
        <v>235</v>
      </c>
      <c r="G95" s="21">
        <v>45016</v>
      </c>
      <c r="H95" s="22">
        <v>0</v>
      </c>
      <c r="I95" s="22" t="s">
        <v>299</v>
      </c>
      <c r="J95" s="22" t="s">
        <v>299</v>
      </c>
      <c r="K95" s="22"/>
      <c r="L95" s="13" t="s">
        <v>269</v>
      </c>
      <c r="M95" s="13" t="s">
        <v>273</v>
      </c>
      <c r="N95" s="22">
        <f>VLOOKUP(E95,[1]Export!J$2:L$679,3,0)</f>
        <v>80500</v>
      </c>
      <c r="O95" s="22">
        <v>0</v>
      </c>
      <c r="P95" s="13">
        <v>0</v>
      </c>
      <c r="Q95" s="22">
        <v>0</v>
      </c>
      <c r="R95" s="22">
        <v>285786</v>
      </c>
      <c r="S95" s="22">
        <v>80500</v>
      </c>
      <c r="T95" s="22">
        <v>0</v>
      </c>
      <c r="U95" s="22">
        <v>80500</v>
      </c>
      <c r="V95" s="22">
        <v>0</v>
      </c>
      <c r="W95" s="22">
        <v>80500</v>
      </c>
      <c r="X95" s="13"/>
      <c r="Y95" s="13"/>
      <c r="Z95" s="13"/>
    </row>
    <row r="96" spans="1:26" x14ac:dyDescent="0.25">
      <c r="A96" s="13">
        <v>891380070</v>
      </c>
      <c r="B96" s="13" t="s">
        <v>14</v>
      </c>
      <c r="C96" s="20" t="s">
        <v>4</v>
      </c>
      <c r="D96" s="13">
        <v>134920</v>
      </c>
      <c r="E96" s="20" t="s">
        <v>112</v>
      </c>
      <c r="F96" s="20" t="s">
        <v>236</v>
      </c>
      <c r="G96" s="21">
        <v>45016</v>
      </c>
      <c r="H96" s="22">
        <v>0</v>
      </c>
      <c r="I96" s="22" t="s">
        <v>299</v>
      </c>
      <c r="J96" s="22" t="s">
        <v>299</v>
      </c>
      <c r="K96" s="22"/>
      <c r="L96" s="13" t="s">
        <v>269</v>
      </c>
      <c r="M96" s="13" t="s">
        <v>273</v>
      </c>
      <c r="N96" s="22">
        <f>VLOOKUP(E96,[1]Export!J$2:L$679,3,0)</f>
        <v>76200</v>
      </c>
      <c r="O96" s="22">
        <v>0</v>
      </c>
      <c r="P96" s="13">
        <v>0</v>
      </c>
      <c r="Q96" s="22">
        <v>0</v>
      </c>
      <c r="R96" s="22">
        <v>285786</v>
      </c>
      <c r="S96" s="22">
        <v>76200</v>
      </c>
      <c r="T96" s="22">
        <v>0</v>
      </c>
      <c r="U96" s="22">
        <v>76200</v>
      </c>
      <c r="V96" s="22">
        <v>0</v>
      </c>
      <c r="W96" s="22">
        <v>76200</v>
      </c>
      <c r="X96" s="13"/>
      <c r="Y96" s="13"/>
      <c r="Z96" s="13"/>
    </row>
    <row r="97" spans="1:26" x14ac:dyDescent="0.25">
      <c r="A97" s="13">
        <v>891380070</v>
      </c>
      <c r="B97" s="13" t="s">
        <v>14</v>
      </c>
      <c r="C97" s="20" t="s">
        <v>4</v>
      </c>
      <c r="D97" s="13">
        <v>135222</v>
      </c>
      <c r="E97" s="20" t="s">
        <v>113</v>
      </c>
      <c r="F97" s="20" t="s">
        <v>237</v>
      </c>
      <c r="G97" s="21">
        <v>45016</v>
      </c>
      <c r="H97" s="22">
        <v>0</v>
      </c>
      <c r="I97" s="22" t="s">
        <v>299</v>
      </c>
      <c r="J97" s="22" t="s">
        <v>299</v>
      </c>
      <c r="K97" s="22"/>
      <c r="L97" s="13" t="s">
        <v>269</v>
      </c>
      <c r="M97" s="13" t="s">
        <v>273</v>
      </c>
      <c r="N97" s="22">
        <f>VLOOKUP(E97,[1]Export!J$2:L$679,3,0)</f>
        <v>177100</v>
      </c>
      <c r="O97" s="22">
        <v>0</v>
      </c>
      <c r="P97" s="13">
        <v>0</v>
      </c>
      <c r="Q97" s="22">
        <v>0</v>
      </c>
      <c r="R97" s="22">
        <v>285786</v>
      </c>
      <c r="S97" s="22">
        <v>177100</v>
      </c>
      <c r="T97" s="22">
        <v>0</v>
      </c>
      <c r="U97" s="22">
        <v>177100</v>
      </c>
      <c r="V97" s="22">
        <v>0</v>
      </c>
      <c r="W97" s="22">
        <v>177100</v>
      </c>
      <c r="X97" s="13"/>
      <c r="Y97" s="13"/>
      <c r="Z97" s="13"/>
    </row>
    <row r="98" spans="1:26" x14ac:dyDescent="0.25">
      <c r="A98" s="13">
        <v>891380070</v>
      </c>
      <c r="B98" s="13" t="s">
        <v>14</v>
      </c>
      <c r="C98" s="20" t="s">
        <v>4</v>
      </c>
      <c r="D98" s="13">
        <v>136457</v>
      </c>
      <c r="E98" s="20" t="s">
        <v>114</v>
      </c>
      <c r="F98" s="20" t="s">
        <v>238</v>
      </c>
      <c r="G98" s="21">
        <v>45016</v>
      </c>
      <c r="H98" s="22">
        <v>0</v>
      </c>
      <c r="I98" s="22" t="s">
        <v>299</v>
      </c>
      <c r="J98" s="22" t="s">
        <v>299</v>
      </c>
      <c r="K98" s="22"/>
      <c r="L98" s="13" t="s">
        <v>269</v>
      </c>
      <c r="M98" s="13" t="s">
        <v>273</v>
      </c>
      <c r="N98" s="22">
        <f>VLOOKUP(E98,[1]Export!J$2:L$679,3,0)</f>
        <v>76200</v>
      </c>
      <c r="O98" s="22">
        <v>0</v>
      </c>
      <c r="P98" s="13">
        <v>0</v>
      </c>
      <c r="Q98" s="22">
        <v>0</v>
      </c>
      <c r="R98" s="22">
        <v>285786</v>
      </c>
      <c r="S98" s="22">
        <v>76200</v>
      </c>
      <c r="T98" s="22">
        <v>0</v>
      </c>
      <c r="U98" s="22">
        <v>76200</v>
      </c>
      <c r="V98" s="22">
        <v>0</v>
      </c>
      <c r="W98" s="22">
        <v>76200</v>
      </c>
      <c r="X98" s="13"/>
      <c r="Y98" s="13"/>
      <c r="Z98" s="13"/>
    </row>
    <row r="99" spans="1:26" x14ac:dyDescent="0.25">
      <c r="A99" s="13">
        <v>891380070</v>
      </c>
      <c r="B99" s="13" t="s">
        <v>14</v>
      </c>
      <c r="C99" s="20" t="s">
        <v>4</v>
      </c>
      <c r="D99" s="13">
        <v>136622</v>
      </c>
      <c r="E99" s="20" t="s">
        <v>115</v>
      </c>
      <c r="F99" s="20" t="s">
        <v>239</v>
      </c>
      <c r="G99" s="21">
        <v>45016</v>
      </c>
      <c r="H99" s="22">
        <v>0</v>
      </c>
      <c r="I99" s="22" t="s">
        <v>299</v>
      </c>
      <c r="J99" s="22" t="s">
        <v>299</v>
      </c>
      <c r="K99" s="22"/>
      <c r="L99" s="13" t="s">
        <v>269</v>
      </c>
      <c r="M99" s="13" t="s">
        <v>273</v>
      </c>
      <c r="N99" s="22">
        <f>VLOOKUP(E99,[1]Export!J$2:L$679,3,0)</f>
        <v>82100</v>
      </c>
      <c r="O99" s="22">
        <v>0</v>
      </c>
      <c r="P99" s="13">
        <v>0</v>
      </c>
      <c r="Q99" s="22">
        <v>0</v>
      </c>
      <c r="R99" s="22">
        <v>285786</v>
      </c>
      <c r="S99" s="22">
        <v>82100</v>
      </c>
      <c r="T99" s="22">
        <v>0</v>
      </c>
      <c r="U99" s="22">
        <v>82100</v>
      </c>
      <c r="V99" s="22">
        <v>0</v>
      </c>
      <c r="W99" s="22">
        <v>82100</v>
      </c>
      <c r="X99" s="13"/>
      <c r="Y99" s="13"/>
      <c r="Z99" s="13"/>
    </row>
    <row r="100" spans="1:26" x14ac:dyDescent="0.25">
      <c r="A100" s="13">
        <v>891380070</v>
      </c>
      <c r="B100" s="13" t="s">
        <v>14</v>
      </c>
      <c r="C100" s="20" t="s">
        <v>4</v>
      </c>
      <c r="D100" s="13">
        <v>138460</v>
      </c>
      <c r="E100" s="20" t="s">
        <v>116</v>
      </c>
      <c r="F100" s="20" t="s">
        <v>240</v>
      </c>
      <c r="G100" s="21">
        <v>45046</v>
      </c>
      <c r="H100" s="22">
        <v>0</v>
      </c>
      <c r="I100" s="22" t="s">
        <v>299</v>
      </c>
      <c r="J100" s="22" t="s">
        <v>299</v>
      </c>
      <c r="K100" s="22"/>
      <c r="L100" s="13" t="s">
        <v>269</v>
      </c>
      <c r="M100" s="13" t="s">
        <v>273</v>
      </c>
      <c r="N100" s="22">
        <f>VLOOKUP(E100,[1]Export!J$2:L$679,3,0)</f>
        <v>152600</v>
      </c>
      <c r="O100" s="22">
        <v>0</v>
      </c>
      <c r="P100" s="13">
        <v>0</v>
      </c>
      <c r="Q100" s="22">
        <v>0</v>
      </c>
      <c r="R100" s="22">
        <v>287689</v>
      </c>
      <c r="S100" s="22">
        <v>152600</v>
      </c>
      <c r="T100" s="22">
        <v>0</v>
      </c>
      <c r="U100" s="22">
        <v>152600</v>
      </c>
      <c r="V100" s="22">
        <v>0</v>
      </c>
      <c r="W100" s="22">
        <v>152600</v>
      </c>
      <c r="X100" s="13"/>
      <c r="Y100" s="13"/>
      <c r="Z100" s="13"/>
    </row>
    <row r="101" spans="1:26" x14ac:dyDescent="0.25">
      <c r="A101" s="13">
        <v>891380070</v>
      </c>
      <c r="B101" s="13" t="s">
        <v>14</v>
      </c>
      <c r="C101" s="20" t="s">
        <v>4</v>
      </c>
      <c r="D101" s="13">
        <v>139492</v>
      </c>
      <c r="E101" s="20" t="s">
        <v>117</v>
      </c>
      <c r="F101" s="20" t="s">
        <v>241</v>
      </c>
      <c r="G101" s="21">
        <v>45046</v>
      </c>
      <c r="H101" s="22">
        <v>0</v>
      </c>
      <c r="I101" s="22" t="s">
        <v>299</v>
      </c>
      <c r="J101" s="22" t="s">
        <v>299</v>
      </c>
      <c r="K101" s="22"/>
      <c r="L101" s="13" t="s">
        <v>269</v>
      </c>
      <c r="M101" s="13" t="s">
        <v>273</v>
      </c>
      <c r="N101" s="22">
        <f>VLOOKUP(E101,[1]Export!J$2:L$679,3,0)</f>
        <v>91900</v>
      </c>
      <c r="O101" s="22">
        <v>0</v>
      </c>
      <c r="P101" s="13">
        <v>0</v>
      </c>
      <c r="Q101" s="22">
        <v>0</v>
      </c>
      <c r="R101" s="22">
        <v>287689</v>
      </c>
      <c r="S101" s="22">
        <v>91900</v>
      </c>
      <c r="T101" s="22">
        <v>0</v>
      </c>
      <c r="U101" s="22">
        <v>91900</v>
      </c>
      <c r="V101" s="22">
        <v>0</v>
      </c>
      <c r="W101" s="22">
        <v>91900</v>
      </c>
      <c r="X101" s="13"/>
      <c r="Y101" s="13"/>
      <c r="Z101" s="13"/>
    </row>
    <row r="102" spans="1:26" x14ac:dyDescent="0.25">
      <c r="A102" s="13">
        <v>891380070</v>
      </c>
      <c r="B102" s="13" t="s">
        <v>14</v>
      </c>
      <c r="C102" s="20" t="s">
        <v>4</v>
      </c>
      <c r="D102" s="13">
        <v>140623</v>
      </c>
      <c r="E102" s="20" t="s">
        <v>118</v>
      </c>
      <c r="F102" s="20" t="s">
        <v>242</v>
      </c>
      <c r="G102" s="21">
        <v>45046</v>
      </c>
      <c r="H102" s="22">
        <v>0</v>
      </c>
      <c r="I102" s="22" t="s">
        <v>299</v>
      </c>
      <c r="J102" s="22" t="s">
        <v>299</v>
      </c>
      <c r="K102" s="22"/>
      <c r="L102" s="13" t="s">
        <v>269</v>
      </c>
      <c r="M102" s="13" t="s">
        <v>273</v>
      </c>
      <c r="N102" s="22">
        <f>VLOOKUP(E102,[1]Export!J$2:L$679,3,0)</f>
        <v>7000</v>
      </c>
      <c r="O102" s="22">
        <v>0</v>
      </c>
      <c r="P102" s="13">
        <v>0</v>
      </c>
      <c r="Q102" s="22">
        <v>0</v>
      </c>
      <c r="R102" s="22">
        <v>0</v>
      </c>
      <c r="S102" s="22">
        <v>7000</v>
      </c>
      <c r="T102" s="22">
        <v>0</v>
      </c>
      <c r="U102" s="22">
        <v>7000</v>
      </c>
      <c r="V102" s="22">
        <v>0</v>
      </c>
      <c r="W102" s="22">
        <v>7000</v>
      </c>
      <c r="X102" s="13"/>
      <c r="Y102" s="13"/>
      <c r="Z102" s="13"/>
    </row>
    <row r="103" spans="1:26" x14ac:dyDescent="0.25">
      <c r="A103" s="13">
        <v>891380070</v>
      </c>
      <c r="B103" s="13" t="s">
        <v>14</v>
      </c>
      <c r="C103" s="20" t="s">
        <v>4</v>
      </c>
      <c r="D103" s="13">
        <v>140863</v>
      </c>
      <c r="E103" s="20" t="s">
        <v>119</v>
      </c>
      <c r="F103" s="20" t="s">
        <v>243</v>
      </c>
      <c r="G103" s="21">
        <v>45046</v>
      </c>
      <c r="H103" s="22">
        <v>0</v>
      </c>
      <c r="I103" s="22" t="s">
        <v>299</v>
      </c>
      <c r="J103" s="22" t="s">
        <v>299</v>
      </c>
      <c r="K103" s="22"/>
      <c r="L103" s="13" t="s">
        <v>269</v>
      </c>
      <c r="M103" s="13" t="s">
        <v>273</v>
      </c>
      <c r="N103" s="22">
        <f>VLOOKUP(E103,[1]Export!J$2:L$679,3,0)</f>
        <v>7000</v>
      </c>
      <c r="O103" s="22">
        <v>0</v>
      </c>
      <c r="P103" s="13">
        <v>0</v>
      </c>
      <c r="Q103" s="22">
        <v>0</v>
      </c>
      <c r="R103" s="22">
        <v>0</v>
      </c>
      <c r="S103" s="22">
        <v>7000</v>
      </c>
      <c r="T103" s="22">
        <v>0</v>
      </c>
      <c r="U103" s="22">
        <v>7000</v>
      </c>
      <c r="V103" s="22">
        <v>0</v>
      </c>
      <c r="W103" s="22">
        <v>7000</v>
      </c>
      <c r="X103" s="13"/>
      <c r="Y103" s="13"/>
      <c r="Z103" s="13"/>
    </row>
    <row r="104" spans="1:26" x14ac:dyDescent="0.25">
      <c r="A104" s="13">
        <v>891380070</v>
      </c>
      <c r="B104" s="13" t="s">
        <v>14</v>
      </c>
      <c r="C104" s="20" t="s">
        <v>4</v>
      </c>
      <c r="D104" s="13">
        <v>144830</v>
      </c>
      <c r="E104" s="20" t="s">
        <v>120</v>
      </c>
      <c r="F104" s="20" t="s">
        <v>244</v>
      </c>
      <c r="G104" s="21">
        <v>45077</v>
      </c>
      <c r="H104" s="22">
        <v>0</v>
      </c>
      <c r="I104" s="22" t="s">
        <v>299</v>
      </c>
      <c r="J104" s="22" t="s">
        <v>299</v>
      </c>
      <c r="K104" s="22"/>
      <c r="L104" s="13" t="s">
        <v>269</v>
      </c>
      <c r="M104" s="13" t="s">
        <v>273</v>
      </c>
      <c r="N104" s="22">
        <f>VLOOKUP(E104,[1]Export!J$2:L$679,3,0)</f>
        <v>93600</v>
      </c>
      <c r="O104" s="22">
        <v>0</v>
      </c>
      <c r="P104" s="13">
        <v>0</v>
      </c>
      <c r="Q104" s="22">
        <v>0</v>
      </c>
      <c r="R104" s="22">
        <v>280839</v>
      </c>
      <c r="S104" s="22">
        <v>93600</v>
      </c>
      <c r="T104" s="22">
        <v>0</v>
      </c>
      <c r="U104" s="22">
        <v>93600</v>
      </c>
      <c r="V104" s="22">
        <v>0</v>
      </c>
      <c r="W104" s="22">
        <v>93600</v>
      </c>
      <c r="X104" s="13"/>
      <c r="Y104" s="13"/>
      <c r="Z104" s="13"/>
    </row>
    <row r="105" spans="1:26" x14ac:dyDescent="0.25">
      <c r="A105" s="13">
        <v>891380070</v>
      </c>
      <c r="B105" s="13" t="s">
        <v>14</v>
      </c>
      <c r="C105" s="20" t="s">
        <v>4</v>
      </c>
      <c r="D105" s="13">
        <v>145607</v>
      </c>
      <c r="E105" s="20" t="s">
        <v>121</v>
      </c>
      <c r="F105" s="20" t="s">
        <v>245</v>
      </c>
      <c r="G105" s="21">
        <v>45077</v>
      </c>
      <c r="H105" s="22">
        <v>0</v>
      </c>
      <c r="I105" s="22" t="s">
        <v>299</v>
      </c>
      <c r="J105" s="22" t="s">
        <v>299</v>
      </c>
      <c r="K105" s="22"/>
      <c r="L105" s="13" t="s">
        <v>269</v>
      </c>
      <c r="M105" s="13" t="s">
        <v>273</v>
      </c>
      <c r="N105" s="22">
        <f>VLOOKUP(E105,[1]Export!J$2:L$679,3,0)</f>
        <v>80500</v>
      </c>
      <c r="O105" s="22">
        <v>0</v>
      </c>
      <c r="P105" s="13">
        <v>0</v>
      </c>
      <c r="Q105" s="22">
        <v>0</v>
      </c>
      <c r="R105" s="22">
        <v>280839</v>
      </c>
      <c r="S105" s="22">
        <v>80500</v>
      </c>
      <c r="T105" s="22">
        <v>0</v>
      </c>
      <c r="U105" s="22">
        <v>80500</v>
      </c>
      <c r="V105" s="22">
        <v>0</v>
      </c>
      <c r="W105" s="22">
        <v>80500</v>
      </c>
      <c r="X105" s="13"/>
      <c r="Y105" s="13"/>
      <c r="Z105" s="13"/>
    </row>
    <row r="106" spans="1:26" x14ac:dyDescent="0.25">
      <c r="A106" s="13">
        <v>891380070</v>
      </c>
      <c r="B106" s="13" t="s">
        <v>14</v>
      </c>
      <c r="C106" s="20" t="s">
        <v>4</v>
      </c>
      <c r="D106" s="13">
        <v>148650</v>
      </c>
      <c r="E106" s="20" t="s">
        <v>122</v>
      </c>
      <c r="F106" s="20" t="s">
        <v>246</v>
      </c>
      <c r="G106" s="21">
        <v>45107</v>
      </c>
      <c r="H106" s="22">
        <v>79200</v>
      </c>
      <c r="I106" s="22" t="s">
        <v>299</v>
      </c>
      <c r="J106" s="22" t="s">
        <v>299</v>
      </c>
      <c r="K106" s="22"/>
      <c r="L106" s="13" t="s">
        <v>270</v>
      </c>
      <c r="M106" s="13" t="s">
        <v>273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  <c r="V106" s="22">
        <v>0</v>
      </c>
      <c r="W106" s="22">
        <v>0</v>
      </c>
      <c r="X106" s="13"/>
      <c r="Y106" s="13"/>
      <c r="Z106" s="13"/>
    </row>
    <row r="107" spans="1:26" x14ac:dyDescent="0.25">
      <c r="A107" s="13">
        <v>891380070</v>
      </c>
      <c r="B107" s="13" t="s">
        <v>14</v>
      </c>
      <c r="C107" s="20" t="s">
        <v>4</v>
      </c>
      <c r="D107" s="13">
        <v>149565</v>
      </c>
      <c r="E107" s="20" t="s">
        <v>123</v>
      </c>
      <c r="F107" s="20" t="s">
        <v>247</v>
      </c>
      <c r="G107" s="21">
        <v>45107</v>
      </c>
      <c r="H107" s="22">
        <v>139600</v>
      </c>
      <c r="I107" s="22" t="s">
        <v>299</v>
      </c>
      <c r="J107" s="22" t="s">
        <v>299</v>
      </c>
      <c r="K107" s="22"/>
      <c r="L107" s="13" t="s">
        <v>270</v>
      </c>
      <c r="M107" s="13" t="s">
        <v>273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2">
        <v>0</v>
      </c>
      <c r="V107" s="22">
        <v>0</v>
      </c>
      <c r="W107" s="22">
        <v>0</v>
      </c>
      <c r="X107" s="13"/>
      <c r="Y107" s="13"/>
      <c r="Z107" s="13"/>
    </row>
    <row r="108" spans="1:26" x14ac:dyDescent="0.25">
      <c r="A108" s="13">
        <v>891380070</v>
      </c>
      <c r="B108" s="13" t="s">
        <v>14</v>
      </c>
      <c r="C108" s="20" t="s">
        <v>4</v>
      </c>
      <c r="D108" s="13">
        <v>149632</v>
      </c>
      <c r="E108" s="20" t="s">
        <v>124</v>
      </c>
      <c r="F108" s="20" t="s">
        <v>248</v>
      </c>
      <c r="G108" s="21">
        <v>45107</v>
      </c>
      <c r="H108" s="22">
        <v>77600</v>
      </c>
      <c r="I108" s="22" t="s">
        <v>299</v>
      </c>
      <c r="J108" s="22" t="s">
        <v>299</v>
      </c>
      <c r="K108" s="22"/>
      <c r="L108" s="13" t="s">
        <v>270</v>
      </c>
      <c r="M108" s="13" t="s">
        <v>273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  <c r="V108" s="22">
        <v>0</v>
      </c>
      <c r="W108" s="22">
        <v>0</v>
      </c>
      <c r="X108" s="13"/>
      <c r="Y108" s="13"/>
      <c r="Z108" s="13"/>
    </row>
    <row r="109" spans="1:26" x14ac:dyDescent="0.25">
      <c r="A109" s="13">
        <v>891380070</v>
      </c>
      <c r="B109" s="13" t="s">
        <v>14</v>
      </c>
      <c r="C109" s="20" t="s">
        <v>4</v>
      </c>
      <c r="D109" s="13">
        <v>123426</v>
      </c>
      <c r="E109" s="20" t="s">
        <v>125</v>
      </c>
      <c r="F109" s="20" t="s">
        <v>249</v>
      </c>
      <c r="G109" s="21">
        <v>45138</v>
      </c>
      <c r="H109" s="22">
        <v>79400</v>
      </c>
      <c r="I109" s="22" t="s">
        <v>301</v>
      </c>
      <c r="J109" s="22" t="s">
        <v>301</v>
      </c>
      <c r="K109" s="22"/>
      <c r="L109" s="13" t="s">
        <v>272</v>
      </c>
      <c r="M109" s="13" t="s">
        <v>273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  <c r="V109" s="22">
        <v>0</v>
      </c>
      <c r="W109" s="22">
        <v>0</v>
      </c>
      <c r="X109" s="13"/>
      <c r="Y109" s="13"/>
      <c r="Z109" s="13"/>
    </row>
    <row r="110" spans="1:26" x14ac:dyDescent="0.25">
      <c r="A110" s="13">
        <v>891380070</v>
      </c>
      <c r="B110" s="13" t="s">
        <v>14</v>
      </c>
      <c r="C110" s="20" t="s">
        <v>4</v>
      </c>
      <c r="D110" s="13">
        <v>126080</v>
      </c>
      <c r="E110" s="20" t="s">
        <v>126</v>
      </c>
      <c r="F110" s="20" t="s">
        <v>250</v>
      </c>
      <c r="G110" s="21">
        <v>45138</v>
      </c>
      <c r="H110" s="22">
        <v>81900</v>
      </c>
      <c r="I110" s="22" t="s">
        <v>301</v>
      </c>
      <c r="J110" s="22" t="s">
        <v>301</v>
      </c>
      <c r="K110" s="22"/>
      <c r="L110" s="13"/>
      <c r="M110" s="13"/>
      <c r="N110" s="22">
        <v>0</v>
      </c>
      <c r="O110" s="22">
        <v>0</v>
      </c>
      <c r="P110" s="22">
        <v>0</v>
      </c>
      <c r="Q110" s="22">
        <v>0</v>
      </c>
      <c r="R110" s="22">
        <v>0</v>
      </c>
      <c r="S110" s="22">
        <v>0</v>
      </c>
      <c r="T110" s="22">
        <v>0</v>
      </c>
      <c r="U110" s="22">
        <v>0</v>
      </c>
      <c r="V110" s="22">
        <v>0</v>
      </c>
      <c r="W110" s="22">
        <v>0</v>
      </c>
      <c r="X110" s="13"/>
      <c r="Y110" s="13"/>
      <c r="Z110" s="13"/>
    </row>
    <row r="111" spans="1:26" x14ac:dyDescent="0.25">
      <c r="A111" s="13">
        <v>891380070</v>
      </c>
      <c r="B111" s="13" t="s">
        <v>14</v>
      </c>
      <c r="C111" s="20" t="s">
        <v>4</v>
      </c>
      <c r="D111" s="13">
        <v>129871</v>
      </c>
      <c r="E111" s="20" t="s">
        <v>127</v>
      </c>
      <c r="F111" s="20" t="s">
        <v>251</v>
      </c>
      <c r="G111" s="21">
        <v>45138</v>
      </c>
      <c r="H111" s="22">
        <v>3300</v>
      </c>
      <c r="I111" s="22" t="s">
        <v>301</v>
      </c>
      <c r="J111" s="22" t="s">
        <v>301</v>
      </c>
      <c r="K111" s="22"/>
      <c r="L111" s="13"/>
      <c r="M111" s="13"/>
      <c r="N111" s="22">
        <v>0</v>
      </c>
      <c r="O111" s="22">
        <v>0</v>
      </c>
      <c r="P111" s="22">
        <v>0</v>
      </c>
      <c r="Q111" s="22">
        <v>0</v>
      </c>
      <c r="R111" s="22">
        <v>0</v>
      </c>
      <c r="S111" s="22">
        <v>0</v>
      </c>
      <c r="T111" s="22">
        <v>0</v>
      </c>
      <c r="U111" s="22">
        <v>0</v>
      </c>
      <c r="V111" s="22">
        <v>0</v>
      </c>
      <c r="W111" s="22">
        <v>0</v>
      </c>
      <c r="X111" s="13"/>
      <c r="Y111" s="13"/>
      <c r="Z111" s="13"/>
    </row>
    <row r="112" spans="1:26" x14ac:dyDescent="0.25">
      <c r="A112" s="13">
        <v>891380070</v>
      </c>
      <c r="B112" s="13" t="s">
        <v>14</v>
      </c>
      <c r="C112" s="20" t="s">
        <v>4</v>
      </c>
      <c r="D112" s="13">
        <v>152125</v>
      </c>
      <c r="E112" s="20" t="s">
        <v>128</v>
      </c>
      <c r="F112" s="20" t="s">
        <v>252</v>
      </c>
      <c r="G112" s="21">
        <v>45138</v>
      </c>
      <c r="H112" s="22">
        <v>79400</v>
      </c>
      <c r="I112" s="22" t="s">
        <v>299</v>
      </c>
      <c r="J112" s="22" t="s">
        <v>304</v>
      </c>
      <c r="K112" s="22"/>
      <c r="L112" s="13" t="s">
        <v>270</v>
      </c>
      <c r="M112" s="13" t="s">
        <v>273</v>
      </c>
      <c r="N112" s="22">
        <v>0</v>
      </c>
      <c r="O112" s="22">
        <v>0</v>
      </c>
      <c r="P112" s="22">
        <v>0</v>
      </c>
      <c r="Q112" s="22">
        <v>0</v>
      </c>
      <c r="R112" s="22">
        <v>0</v>
      </c>
      <c r="S112" s="22">
        <v>0</v>
      </c>
      <c r="T112" s="22">
        <v>0</v>
      </c>
      <c r="U112" s="22">
        <v>0</v>
      </c>
      <c r="V112" s="22">
        <v>0</v>
      </c>
      <c r="W112" s="22">
        <v>0</v>
      </c>
      <c r="X112" s="89">
        <v>79400</v>
      </c>
      <c r="Y112" s="13">
        <v>2201452626</v>
      </c>
      <c r="Z112" s="13" t="s">
        <v>360</v>
      </c>
    </row>
    <row r="113" spans="1:26" x14ac:dyDescent="0.25">
      <c r="A113" s="13">
        <v>891380070</v>
      </c>
      <c r="B113" s="13" t="s">
        <v>14</v>
      </c>
      <c r="C113" s="20" t="s">
        <v>4</v>
      </c>
      <c r="D113" s="13">
        <v>154106</v>
      </c>
      <c r="E113" s="20" t="s">
        <v>129</v>
      </c>
      <c r="F113" s="20" t="s">
        <v>253</v>
      </c>
      <c r="G113" s="21">
        <v>45138</v>
      </c>
      <c r="H113" s="22">
        <v>106700</v>
      </c>
      <c r="I113" s="22" t="s">
        <v>299</v>
      </c>
      <c r="J113" s="22" t="s">
        <v>304</v>
      </c>
      <c r="K113" s="22"/>
      <c r="L113" s="13" t="s">
        <v>270</v>
      </c>
      <c r="M113" s="13" t="s">
        <v>273</v>
      </c>
      <c r="N113" s="22">
        <v>0</v>
      </c>
      <c r="O113" s="22">
        <v>0</v>
      </c>
      <c r="P113" s="22">
        <v>0</v>
      </c>
      <c r="Q113" s="22">
        <v>0</v>
      </c>
      <c r="R113" s="22">
        <v>0</v>
      </c>
      <c r="S113" s="22">
        <v>0</v>
      </c>
      <c r="T113" s="22">
        <v>0</v>
      </c>
      <c r="U113" s="22">
        <v>0</v>
      </c>
      <c r="V113" s="22">
        <v>0</v>
      </c>
      <c r="W113" s="22">
        <v>0</v>
      </c>
      <c r="X113" s="22">
        <v>106700</v>
      </c>
      <c r="Y113" s="13">
        <v>2201452626</v>
      </c>
      <c r="Z113" s="13" t="s">
        <v>360</v>
      </c>
    </row>
    <row r="114" spans="1:26" x14ac:dyDescent="0.25">
      <c r="A114" s="13">
        <v>891380070</v>
      </c>
      <c r="B114" s="13" t="s">
        <v>14</v>
      </c>
      <c r="C114" s="20" t="s">
        <v>4</v>
      </c>
      <c r="D114" s="13">
        <v>155186</v>
      </c>
      <c r="E114" s="20" t="s">
        <v>130</v>
      </c>
      <c r="F114" s="20" t="s">
        <v>254</v>
      </c>
      <c r="G114" s="21">
        <v>45138</v>
      </c>
      <c r="H114" s="22">
        <v>193900</v>
      </c>
      <c r="I114" s="22" t="s">
        <v>299</v>
      </c>
      <c r="J114" s="22" t="s">
        <v>304</v>
      </c>
      <c r="K114" s="22"/>
      <c r="L114" s="13" t="s">
        <v>270</v>
      </c>
      <c r="M114" s="13" t="s">
        <v>273</v>
      </c>
      <c r="N114" s="22">
        <v>0</v>
      </c>
      <c r="O114" s="22">
        <v>0</v>
      </c>
      <c r="P114" s="22">
        <v>0</v>
      </c>
      <c r="Q114" s="22">
        <v>0</v>
      </c>
      <c r="R114" s="22">
        <v>0</v>
      </c>
      <c r="S114" s="22">
        <v>0</v>
      </c>
      <c r="T114" s="22">
        <v>0</v>
      </c>
      <c r="U114" s="22">
        <v>0</v>
      </c>
      <c r="V114" s="22">
        <v>0</v>
      </c>
      <c r="W114" s="22">
        <v>0</v>
      </c>
      <c r="X114" s="22">
        <v>193900</v>
      </c>
      <c r="Y114" s="13">
        <v>2201452626</v>
      </c>
      <c r="Z114" s="13" t="s">
        <v>360</v>
      </c>
    </row>
    <row r="115" spans="1:26" x14ac:dyDescent="0.25">
      <c r="A115" s="13">
        <v>891380070</v>
      </c>
      <c r="B115" s="13" t="s">
        <v>14</v>
      </c>
      <c r="C115" s="20" t="s">
        <v>4</v>
      </c>
      <c r="D115" s="13">
        <v>155355</v>
      </c>
      <c r="E115" s="20" t="s">
        <v>131</v>
      </c>
      <c r="F115" s="20" t="s">
        <v>255</v>
      </c>
      <c r="G115" s="21">
        <v>45138</v>
      </c>
      <c r="H115" s="22">
        <v>7000</v>
      </c>
      <c r="I115" s="22" t="s">
        <v>299</v>
      </c>
      <c r="J115" s="22" t="s">
        <v>299</v>
      </c>
      <c r="K115" s="22"/>
      <c r="L115" s="13" t="s">
        <v>270</v>
      </c>
      <c r="M115" s="13" t="s">
        <v>273</v>
      </c>
      <c r="N115" s="22">
        <v>0</v>
      </c>
      <c r="O115" s="22">
        <v>0</v>
      </c>
      <c r="P115" s="22">
        <v>0</v>
      </c>
      <c r="Q115" s="22">
        <v>0</v>
      </c>
      <c r="R115" s="22">
        <v>0</v>
      </c>
      <c r="S115" s="22">
        <v>0</v>
      </c>
      <c r="T115" s="22">
        <v>0</v>
      </c>
      <c r="U115" s="22">
        <v>0</v>
      </c>
      <c r="V115" s="22">
        <v>0</v>
      </c>
      <c r="W115" s="22">
        <v>0</v>
      </c>
      <c r="X115" s="13"/>
      <c r="Y115" s="13"/>
      <c r="Z115" s="13"/>
    </row>
    <row r="116" spans="1:26" x14ac:dyDescent="0.25">
      <c r="A116" s="13">
        <v>891380070</v>
      </c>
      <c r="B116" s="13" t="s">
        <v>14</v>
      </c>
      <c r="C116" s="20" t="s">
        <v>4</v>
      </c>
      <c r="D116" s="13">
        <v>155724</v>
      </c>
      <c r="E116" s="20" t="s">
        <v>132</v>
      </c>
      <c r="F116" s="20" t="s">
        <v>256</v>
      </c>
      <c r="G116" s="21">
        <v>45138</v>
      </c>
      <c r="H116" s="22">
        <v>141000</v>
      </c>
      <c r="I116" s="22" t="s">
        <v>299</v>
      </c>
      <c r="J116" s="22" t="s">
        <v>299</v>
      </c>
      <c r="K116" s="22"/>
      <c r="L116" s="13" t="s">
        <v>270</v>
      </c>
      <c r="M116" s="13" t="s">
        <v>273</v>
      </c>
      <c r="N116" s="22">
        <v>0</v>
      </c>
      <c r="O116" s="22">
        <v>0</v>
      </c>
      <c r="P116" s="22">
        <v>0</v>
      </c>
      <c r="Q116" s="22">
        <v>0</v>
      </c>
      <c r="R116" s="22">
        <v>0</v>
      </c>
      <c r="S116" s="22">
        <v>0</v>
      </c>
      <c r="T116" s="22">
        <v>0</v>
      </c>
      <c r="U116" s="22">
        <v>0</v>
      </c>
      <c r="V116" s="22">
        <v>0</v>
      </c>
      <c r="W116" s="22">
        <v>0</v>
      </c>
      <c r="X116" s="13"/>
      <c r="Y116" s="13"/>
      <c r="Z116" s="13"/>
    </row>
    <row r="117" spans="1:26" x14ac:dyDescent="0.25">
      <c r="A117" s="13">
        <v>891380070</v>
      </c>
      <c r="B117" s="13" t="s">
        <v>14</v>
      </c>
      <c r="C117" s="20" t="s">
        <v>4</v>
      </c>
      <c r="D117" s="13">
        <v>158113</v>
      </c>
      <c r="E117" s="20" t="s">
        <v>133</v>
      </c>
      <c r="F117" s="20" t="s">
        <v>257</v>
      </c>
      <c r="G117" s="21">
        <v>45169</v>
      </c>
      <c r="H117" s="22">
        <v>107800</v>
      </c>
      <c r="I117" s="22" t="s">
        <v>299</v>
      </c>
      <c r="J117" s="22" t="s">
        <v>299</v>
      </c>
      <c r="K117" s="22"/>
      <c r="L117" s="13" t="s">
        <v>270</v>
      </c>
      <c r="M117" s="13" t="s">
        <v>273</v>
      </c>
      <c r="N117" s="22">
        <v>0</v>
      </c>
      <c r="O117" s="22">
        <v>0</v>
      </c>
      <c r="P117" s="22">
        <v>0</v>
      </c>
      <c r="Q117" s="22">
        <v>0</v>
      </c>
      <c r="R117" s="22">
        <v>0</v>
      </c>
      <c r="S117" s="22">
        <v>0</v>
      </c>
      <c r="T117" s="22">
        <v>0</v>
      </c>
      <c r="U117" s="22">
        <v>0</v>
      </c>
      <c r="V117" s="22">
        <v>0</v>
      </c>
      <c r="W117" s="22">
        <v>0</v>
      </c>
      <c r="X117" s="13"/>
      <c r="Y117" s="13"/>
      <c r="Z117" s="13"/>
    </row>
    <row r="118" spans="1:26" x14ac:dyDescent="0.25">
      <c r="A118" s="13">
        <v>891380070</v>
      </c>
      <c r="B118" s="13" t="s">
        <v>14</v>
      </c>
      <c r="C118" s="20" t="s">
        <v>4</v>
      </c>
      <c r="D118" s="13">
        <v>158848</v>
      </c>
      <c r="E118" s="20" t="s">
        <v>134</v>
      </c>
      <c r="F118" s="20" t="s">
        <v>258</v>
      </c>
      <c r="G118" s="21">
        <v>45169</v>
      </c>
      <c r="H118" s="22">
        <v>158700</v>
      </c>
      <c r="I118" s="22" t="s">
        <v>299</v>
      </c>
      <c r="J118" s="22" t="s">
        <v>304</v>
      </c>
      <c r="K118" s="22"/>
      <c r="L118" s="13" t="s">
        <v>270</v>
      </c>
      <c r="M118" s="13" t="s">
        <v>273</v>
      </c>
      <c r="N118" s="22">
        <v>0</v>
      </c>
      <c r="O118" s="22">
        <v>0</v>
      </c>
      <c r="P118" s="22">
        <v>0</v>
      </c>
      <c r="Q118" s="22">
        <v>0</v>
      </c>
      <c r="R118" s="22">
        <v>0</v>
      </c>
      <c r="S118" s="22">
        <v>0</v>
      </c>
      <c r="T118" s="22">
        <v>0</v>
      </c>
      <c r="U118" s="22">
        <v>0</v>
      </c>
      <c r="V118" s="22">
        <v>0</v>
      </c>
      <c r="W118" s="22">
        <v>0</v>
      </c>
      <c r="X118" s="89">
        <v>158700</v>
      </c>
      <c r="Y118" s="13">
        <v>2201452626</v>
      </c>
      <c r="Z118" s="13" t="s">
        <v>360</v>
      </c>
    </row>
    <row r="119" spans="1:26" x14ac:dyDescent="0.25">
      <c r="A119" s="13">
        <v>891380070</v>
      </c>
      <c r="B119" s="13" t="s">
        <v>14</v>
      </c>
      <c r="C119" s="20" t="s">
        <v>4</v>
      </c>
      <c r="D119" s="13">
        <v>159373</v>
      </c>
      <c r="E119" s="20" t="s">
        <v>135</v>
      </c>
      <c r="F119" s="20" t="s">
        <v>259</v>
      </c>
      <c r="G119" s="21">
        <v>45169</v>
      </c>
      <c r="H119" s="22">
        <v>7000</v>
      </c>
      <c r="I119" s="22" t="s">
        <v>299</v>
      </c>
      <c r="J119" s="22" t="s">
        <v>299</v>
      </c>
      <c r="K119" s="22"/>
      <c r="L119" s="13" t="s">
        <v>270</v>
      </c>
      <c r="M119" s="13" t="s">
        <v>273</v>
      </c>
      <c r="N119" s="22">
        <v>0</v>
      </c>
      <c r="O119" s="22">
        <v>0</v>
      </c>
      <c r="P119" s="22">
        <v>0</v>
      </c>
      <c r="Q119" s="22">
        <v>0</v>
      </c>
      <c r="R119" s="22">
        <v>0</v>
      </c>
      <c r="S119" s="22">
        <v>0</v>
      </c>
      <c r="T119" s="22">
        <v>0</v>
      </c>
      <c r="U119" s="22">
        <v>0</v>
      </c>
      <c r="V119" s="22">
        <v>0</v>
      </c>
      <c r="W119" s="22">
        <v>0</v>
      </c>
      <c r="X119" s="13"/>
      <c r="Y119" s="13"/>
      <c r="Z119" s="13"/>
    </row>
    <row r="120" spans="1:26" x14ac:dyDescent="0.25">
      <c r="A120" s="13">
        <v>891380070</v>
      </c>
      <c r="B120" s="13" t="s">
        <v>14</v>
      </c>
      <c r="C120" s="20" t="s">
        <v>4</v>
      </c>
      <c r="D120" s="13">
        <v>159613</v>
      </c>
      <c r="E120" s="20" t="s">
        <v>136</v>
      </c>
      <c r="F120" s="20" t="s">
        <v>260</v>
      </c>
      <c r="G120" s="21">
        <v>45169</v>
      </c>
      <c r="H120" s="22">
        <v>7000</v>
      </c>
      <c r="I120" s="22" t="s">
        <v>299</v>
      </c>
      <c r="J120" s="22" t="s">
        <v>299</v>
      </c>
      <c r="K120" s="22"/>
      <c r="L120" s="13" t="s">
        <v>270</v>
      </c>
      <c r="M120" s="13" t="s">
        <v>273</v>
      </c>
      <c r="N120" s="22">
        <v>0</v>
      </c>
      <c r="O120" s="22">
        <v>0</v>
      </c>
      <c r="P120" s="22">
        <v>0</v>
      </c>
      <c r="Q120" s="22">
        <v>0</v>
      </c>
      <c r="R120" s="22">
        <v>0</v>
      </c>
      <c r="S120" s="22">
        <v>0</v>
      </c>
      <c r="T120" s="22">
        <v>0</v>
      </c>
      <c r="U120" s="22">
        <v>0</v>
      </c>
      <c r="V120" s="22">
        <v>0</v>
      </c>
      <c r="W120" s="22">
        <v>0</v>
      </c>
      <c r="X120" s="13"/>
      <c r="Y120" s="13"/>
      <c r="Z120" s="13"/>
    </row>
    <row r="121" spans="1:26" x14ac:dyDescent="0.25">
      <c r="A121" s="13">
        <v>891380070</v>
      </c>
      <c r="B121" s="13" t="s">
        <v>14</v>
      </c>
      <c r="C121" s="20" t="s">
        <v>4</v>
      </c>
      <c r="D121" s="13">
        <v>128329</v>
      </c>
      <c r="E121" s="20" t="s">
        <v>137</v>
      </c>
      <c r="F121" s="20" t="s">
        <v>261</v>
      </c>
      <c r="G121" s="21">
        <v>44985</v>
      </c>
      <c r="H121" s="22">
        <v>76200</v>
      </c>
      <c r="I121" s="22" t="s">
        <v>301</v>
      </c>
      <c r="J121" s="22" t="s">
        <v>301</v>
      </c>
      <c r="K121" s="22"/>
      <c r="L121" s="13"/>
      <c r="M121" s="13"/>
      <c r="N121" s="22">
        <v>0</v>
      </c>
      <c r="O121" s="22">
        <v>0</v>
      </c>
      <c r="P121" s="22">
        <v>0</v>
      </c>
      <c r="Q121" s="22">
        <v>0</v>
      </c>
      <c r="R121" s="22">
        <v>0</v>
      </c>
      <c r="S121" s="22">
        <v>0</v>
      </c>
      <c r="T121" s="22">
        <v>0</v>
      </c>
      <c r="U121" s="22">
        <v>0</v>
      </c>
      <c r="V121" s="22">
        <v>0</v>
      </c>
      <c r="W121" s="22">
        <v>0</v>
      </c>
      <c r="X121" s="13"/>
      <c r="Y121" s="13"/>
      <c r="Z121" s="13"/>
    </row>
    <row r="122" spans="1:26" x14ac:dyDescent="0.25">
      <c r="A122" s="13">
        <v>891380070</v>
      </c>
      <c r="B122" s="13" t="s">
        <v>14</v>
      </c>
      <c r="C122" s="20" t="s">
        <v>4</v>
      </c>
      <c r="D122" s="13">
        <v>150667</v>
      </c>
      <c r="E122" s="20" t="s">
        <v>138</v>
      </c>
      <c r="F122" s="20" t="s">
        <v>262</v>
      </c>
      <c r="G122" s="21">
        <v>45107</v>
      </c>
      <c r="H122" s="22">
        <v>80000</v>
      </c>
      <c r="I122" s="22" t="s">
        <v>299</v>
      </c>
      <c r="J122" s="22" t="s">
        <v>299</v>
      </c>
      <c r="K122" s="22"/>
      <c r="L122" s="13" t="s">
        <v>270</v>
      </c>
      <c r="M122" s="13" t="s">
        <v>273</v>
      </c>
      <c r="N122" s="22">
        <v>0</v>
      </c>
      <c r="O122" s="22">
        <v>0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  <c r="V122" s="22">
        <v>0</v>
      </c>
      <c r="W122" s="22">
        <v>0</v>
      </c>
      <c r="X122" s="13"/>
      <c r="Y122" s="13"/>
      <c r="Z122" s="13"/>
    </row>
    <row r="123" spans="1:26" x14ac:dyDescent="0.25">
      <c r="A123" s="13">
        <v>891380070</v>
      </c>
      <c r="B123" s="13" t="s">
        <v>14</v>
      </c>
      <c r="C123" s="20" t="s">
        <v>4</v>
      </c>
      <c r="D123" s="13">
        <v>150852</v>
      </c>
      <c r="E123" s="20" t="s">
        <v>139</v>
      </c>
      <c r="F123" s="20" t="s">
        <v>263</v>
      </c>
      <c r="G123" s="21">
        <v>45107</v>
      </c>
      <c r="H123" s="22">
        <v>100500</v>
      </c>
      <c r="I123" s="22" t="s">
        <v>299</v>
      </c>
      <c r="J123" s="22" t="s">
        <v>299</v>
      </c>
      <c r="K123" s="22"/>
      <c r="L123" s="13" t="s">
        <v>270</v>
      </c>
      <c r="M123" s="13" t="s">
        <v>273</v>
      </c>
      <c r="N123" s="22">
        <v>0</v>
      </c>
      <c r="O123" s="22">
        <v>0</v>
      </c>
      <c r="P123" s="22">
        <v>0</v>
      </c>
      <c r="Q123" s="22">
        <v>0</v>
      </c>
      <c r="R123" s="22">
        <v>0</v>
      </c>
      <c r="S123" s="22">
        <v>0</v>
      </c>
      <c r="T123" s="22">
        <v>0</v>
      </c>
      <c r="U123" s="22">
        <v>0</v>
      </c>
      <c r="V123" s="22">
        <v>0</v>
      </c>
      <c r="W123" s="22">
        <v>0</v>
      </c>
      <c r="X123" s="13"/>
      <c r="Y123" s="13"/>
      <c r="Z123" s="13"/>
    </row>
    <row r="124" spans="1:26" x14ac:dyDescent="0.25">
      <c r="A124" s="13">
        <v>891380070</v>
      </c>
      <c r="B124" s="13" t="s">
        <v>14</v>
      </c>
      <c r="C124" s="20" t="s">
        <v>4</v>
      </c>
      <c r="D124" s="13">
        <v>151673</v>
      </c>
      <c r="E124" s="20" t="s">
        <v>140</v>
      </c>
      <c r="F124" s="20" t="s">
        <v>264</v>
      </c>
      <c r="G124" s="21">
        <v>45138</v>
      </c>
      <c r="H124" s="22">
        <v>201200</v>
      </c>
      <c r="I124" s="22" t="s">
        <v>299</v>
      </c>
      <c r="J124" s="22" t="s">
        <v>299</v>
      </c>
      <c r="K124" s="22"/>
      <c r="L124" s="13" t="s">
        <v>270</v>
      </c>
      <c r="M124" s="13" t="s">
        <v>273</v>
      </c>
      <c r="N124" s="22">
        <v>0</v>
      </c>
      <c r="O124" s="22">
        <v>0</v>
      </c>
      <c r="P124" s="22">
        <v>0</v>
      </c>
      <c r="Q124" s="22">
        <v>0</v>
      </c>
      <c r="R124" s="22">
        <v>0</v>
      </c>
      <c r="S124" s="22">
        <v>0</v>
      </c>
      <c r="T124" s="22">
        <v>0</v>
      </c>
      <c r="U124" s="22">
        <v>0</v>
      </c>
      <c r="V124" s="22">
        <v>0</v>
      </c>
      <c r="W124" s="22">
        <v>0</v>
      </c>
      <c r="X124" s="13"/>
      <c r="Y124" s="13"/>
      <c r="Z124" s="13"/>
    </row>
    <row r="125" spans="1:26" x14ac:dyDescent="0.25">
      <c r="A125" s="13">
        <v>891380070</v>
      </c>
      <c r="B125" s="13" t="s">
        <v>14</v>
      </c>
      <c r="C125" s="20" t="s">
        <v>4</v>
      </c>
      <c r="D125" s="13">
        <v>151733</v>
      </c>
      <c r="E125" s="20" t="s">
        <v>141</v>
      </c>
      <c r="F125" s="20" t="s">
        <v>265</v>
      </c>
      <c r="G125" s="21">
        <v>45138</v>
      </c>
      <c r="H125" s="22">
        <v>79300</v>
      </c>
      <c r="I125" s="22" t="s">
        <v>299</v>
      </c>
      <c r="J125" s="22" t="s">
        <v>299</v>
      </c>
      <c r="K125" s="22"/>
      <c r="L125" s="13" t="s">
        <v>270</v>
      </c>
      <c r="M125" s="13" t="s">
        <v>273</v>
      </c>
      <c r="N125" s="22">
        <v>0</v>
      </c>
      <c r="O125" s="22">
        <v>0</v>
      </c>
      <c r="P125" s="22">
        <v>0</v>
      </c>
      <c r="Q125" s="22">
        <v>0</v>
      </c>
      <c r="R125" s="22">
        <v>0</v>
      </c>
      <c r="S125" s="22">
        <v>0</v>
      </c>
      <c r="T125" s="22">
        <v>0</v>
      </c>
      <c r="U125" s="22">
        <v>0</v>
      </c>
      <c r="V125" s="22">
        <v>0</v>
      </c>
      <c r="W125" s="22">
        <v>0</v>
      </c>
      <c r="X125" s="13"/>
      <c r="Y125" s="13"/>
      <c r="Z125" s="13"/>
    </row>
  </sheetData>
  <autoFilter ref="A2:Z125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G30"/>
  <sheetViews>
    <sheetView showGridLines="0" topLeftCell="A4" zoomScale="84" zoomScaleNormal="84" zoomScaleSheetLayoutView="100" workbookViewId="0">
      <selection activeCell="E27" sqref="E27"/>
    </sheetView>
  </sheetViews>
  <sheetFormatPr baseColWidth="10" defaultRowHeight="12.75" x14ac:dyDescent="0.2"/>
  <cols>
    <col min="1" max="1" width="4.42578125" style="29" customWidth="1"/>
    <col min="2" max="2" width="11.42578125" style="29"/>
    <col min="3" max="3" width="12.85546875" style="29" customWidth="1"/>
    <col min="4" max="4" width="22" style="29" customWidth="1"/>
    <col min="5" max="8" width="11.42578125" style="29"/>
    <col min="9" max="9" width="24.7109375" style="29" customWidth="1"/>
    <col min="10" max="10" width="12.5703125" style="29" customWidth="1"/>
    <col min="11" max="11" width="1.7109375" style="29" customWidth="1"/>
    <col min="12" max="219" width="11.42578125" style="29"/>
    <col min="220" max="220" width="4.42578125" style="29" customWidth="1"/>
    <col min="221" max="221" width="11.42578125" style="29"/>
    <col min="222" max="222" width="17.5703125" style="29" customWidth="1"/>
    <col min="223" max="223" width="11.5703125" style="29" customWidth="1"/>
    <col min="224" max="227" width="11.42578125" style="29"/>
    <col min="228" max="228" width="22.5703125" style="29" customWidth="1"/>
    <col min="229" max="229" width="14" style="29" customWidth="1"/>
    <col min="230" max="230" width="1.7109375" style="29" customWidth="1"/>
    <col min="231" max="475" width="11.42578125" style="29"/>
    <col min="476" max="476" width="4.42578125" style="29" customWidth="1"/>
    <col min="477" max="477" width="11.42578125" style="29"/>
    <col min="478" max="478" width="17.5703125" style="29" customWidth="1"/>
    <col min="479" max="479" width="11.5703125" style="29" customWidth="1"/>
    <col min="480" max="483" width="11.42578125" style="29"/>
    <col min="484" max="484" width="22.5703125" style="29" customWidth="1"/>
    <col min="485" max="485" width="14" style="29" customWidth="1"/>
    <col min="486" max="486" width="1.7109375" style="29" customWidth="1"/>
    <col min="487" max="731" width="11.42578125" style="29"/>
    <col min="732" max="732" width="4.42578125" style="29" customWidth="1"/>
    <col min="733" max="733" width="11.42578125" style="29"/>
    <col min="734" max="734" width="17.5703125" style="29" customWidth="1"/>
    <col min="735" max="735" width="11.5703125" style="29" customWidth="1"/>
    <col min="736" max="739" width="11.42578125" style="29"/>
    <col min="740" max="740" width="22.5703125" style="29" customWidth="1"/>
    <col min="741" max="741" width="14" style="29" customWidth="1"/>
    <col min="742" max="742" width="1.7109375" style="29" customWidth="1"/>
    <col min="743" max="987" width="11.42578125" style="29"/>
    <col min="988" max="988" width="4.42578125" style="29" customWidth="1"/>
    <col min="989" max="989" width="11.42578125" style="29"/>
    <col min="990" max="990" width="17.5703125" style="29" customWidth="1"/>
    <col min="991" max="991" width="11.5703125" style="29" customWidth="1"/>
    <col min="992" max="995" width="11.42578125" style="29"/>
    <col min="996" max="996" width="22.5703125" style="29" customWidth="1"/>
    <col min="997" max="997" width="14" style="29" customWidth="1"/>
    <col min="998" max="998" width="1.7109375" style="29" customWidth="1"/>
    <col min="999" max="1243" width="11.42578125" style="29"/>
    <col min="1244" max="1244" width="4.42578125" style="29" customWidth="1"/>
    <col min="1245" max="1245" width="11.42578125" style="29"/>
    <col min="1246" max="1246" width="17.5703125" style="29" customWidth="1"/>
    <col min="1247" max="1247" width="11.5703125" style="29" customWidth="1"/>
    <col min="1248" max="1251" width="11.42578125" style="29"/>
    <col min="1252" max="1252" width="22.5703125" style="29" customWidth="1"/>
    <col min="1253" max="1253" width="14" style="29" customWidth="1"/>
    <col min="1254" max="1254" width="1.7109375" style="29" customWidth="1"/>
    <col min="1255" max="1499" width="11.42578125" style="29"/>
    <col min="1500" max="1500" width="4.42578125" style="29" customWidth="1"/>
    <col min="1501" max="1501" width="11.42578125" style="29"/>
    <col min="1502" max="1502" width="17.5703125" style="29" customWidth="1"/>
    <col min="1503" max="1503" width="11.5703125" style="29" customWidth="1"/>
    <col min="1504" max="1507" width="11.42578125" style="29"/>
    <col min="1508" max="1508" width="22.5703125" style="29" customWidth="1"/>
    <col min="1509" max="1509" width="14" style="29" customWidth="1"/>
    <col min="1510" max="1510" width="1.7109375" style="29" customWidth="1"/>
    <col min="1511" max="1755" width="11.42578125" style="29"/>
    <col min="1756" max="1756" width="4.42578125" style="29" customWidth="1"/>
    <col min="1757" max="1757" width="11.42578125" style="29"/>
    <col min="1758" max="1758" width="17.5703125" style="29" customWidth="1"/>
    <col min="1759" max="1759" width="11.5703125" style="29" customWidth="1"/>
    <col min="1760" max="1763" width="11.42578125" style="29"/>
    <col min="1764" max="1764" width="22.5703125" style="29" customWidth="1"/>
    <col min="1765" max="1765" width="14" style="29" customWidth="1"/>
    <col min="1766" max="1766" width="1.7109375" style="29" customWidth="1"/>
    <col min="1767" max="2011" width="11.42578125" style="29"/>
    <col min="2012" max="2012" width="4.42578125" style="29" customWidth="1"/>
    <col min="2013" max="2013" width="11.42578125" style="29"/>
    <col min="2014" max="2014" width="17.5703125" style="29" customWidth="1"/>
    <col min="2015" max="2015" width="11.5703125" style="29" customWidth="1"/>
    <col min="2016" max="2019" width="11.42578125" style="29"/>
    <col min="2020" max="2020" width="22.5703125" style="29" customWidth="1"/>
    <col min="2021" max="2021" width="14" style="29" customWidth="1"/>
    <col min="2022" max="2022" width="1.7109375" style="29" customWidth="1"/>
    <col min="2023" max="2267" width="11.42578125" style="29"/>
    <col min="2268" max="2268" width="4.42578125" style="29" customWidth="1"/>
    <col min="2269" max="2269" width="11.42578125" style="29"/>
    <col min="2270" max="2270" width="17.5703125" style="29" customWidth="1"/>
    <col min="2271" max="2271" width="11.5703125" style="29" customWidth="1"/>
    <col min="2272" max="2275" width="11.42578125" style="29"/>
    <col min="2276" max="2276" width="22.5703125" style="29" customWidth="1"/>
    <col min="2277" max="2277" width="14" style="29" customWidth="1"/>
    <col min="2278" max="2278" width="1.7109375" style="29" customWidth="1"/>
    <col min="2279" max="2523" width="11.42578125" style="29"/>
    <col min="2524" max="2524" width="4.42578125" style="29" customWidth="1"/>
    <col min="2525" max="2525" width="11.42578125" style="29"/>
    <col min="2526" max="2526" width="17.5703125" style="29" customWidth="1"/>
    <col min="2527" max="2527" width="11.5703125" style="29" customWidth="1"/>
    <col min="2528" max="2531" width="11.42578125" style="29"/>
    <col min="2532" max="2532" width="22.5703125" style="29" customWidth="1"/>
    <col min="2533" max="2533" width="14" style="29" customWidth="1"/>
    <col min="2534" max="2534" width="1.7109375" style="29" customWidth="1"/>
    <col min="2535" max="2779" width="11.42578125" style="29"/>
    <col min="2780" max="2780" width="4.42578125" style="29" customWidth="1"/>
    <col min="2781" max="2781" width="11.42578125" style="29"/>
    <col min="2782" max="2782" width="17.5703125" style="29" customWidth="1"/>
    <col min="2783" max="2783" width="11.5703125" style="29" customWidth="1"/>
    <col min="2784" max="2787" width="11.42578125" style="29"/>
    <col min="2788" max="2788" width="22.5703125" style="29" customWidth="1"/>
    <col min="2789" max="2789" width="14" style="29" customWidth="1"/>
    <col min="2790" max="2790" width="1.7109375" style="29" customWidth="1"/>
    <col min="2791" max="3035" width="11.42578125" style="29"/>
    <col min="3036" max="3036" width="4.42578125" style="29" customWidth="1"/>
    <col min="3037" max="3037" width="11.42578125" style="29"/>
    <col min="3038" max="3038" width="17.5703125" style="29" customWidth="1"/>
    <col min="3039" max="3039" width="11.5703125" style="29" customWidth="1"/>
    <col min="3040" max="3043" width="11.42578125" style="29"/>
    <col min="3044" max="3044" width="22.5703125" style="29" customWidth="1"/>
    <col min="3045" max="3045" width="14" style="29" customWidth="1"/>
    <col min="3046" max="3046" width="1.7109375" style="29" customWidth="1"/>
    <col min="3047" max="3291" width="11.42578125" style="29"/>
    <col min="3292" max="3292" width="4.42578125" style="29" customWidth="1"/>
    <col min="3293" max="3293" width="11.42578125" style="29"/>
    <col min="3294" max="3294" width="17.5703125" style="29" customWidth="1"/>
    <col min="3295" max="3295" width="11.5703125" style="29" customWidth="1"/>
    <col min="3296" max="3299" width="11.42578125" style="29"/>
    <col min="3300" max="3300" width="22.5703125" style="29" customWidth="1"/>
    <col min="3301" max="3301" width="14" style="29" customWidth="1"/>
    <col min="3302" max="3302" width="1.7109375" style="29" customWidth="1"/>
    <col min="3303" max="3547" width="11.42578125" style="29"/>
    <col min="3548" max="3548" width="4.42578125" style="29" customWidth="1"/>
    <col min="3549" max="3549" width="11.42578125" style="29"/>
    <col min="3550" max="3550" width="17.5703125" style="29" customWidth="1"/>
    <col min="3551" max="3551" width="11.5703125" style="29" customWidth="1"/>
    <col min="3552" max="3555" width="11.42578125" style="29"/>
    <col min="3556" max="3556" width="22.5703125" style="29" customWidth="1"/>
    <col min="3557" max="3557" width="14" style="29" customWidth="1"/>
    <col min="3558" max="3558" width="1.7109375" style="29" customWidth="1"/>
    <col min="3559" max="3803" width="11.42578125" style="29"/>
    <col min="3804" max="3804" width="4.42578125" style="29" customWidth="1"/>
    <col min="3805" max="3805" width="11.42578125" style="29"/>
    <col min="3806" max="3806" width="17.5703125" style="29" customWidth="1"/>
    <col min="3807" max="3807" width="11.5703125" style="29" customWidth="1"/>
    <col min="3808" max="3811" width="11.42578125" style="29"/>
    <col min="3812" max="3812" width="22.5703125" style="29" customWidth="1"/>
    <col min="3813" max="3813" width="14" style="29" customWidth="1"/>
    <col min="3814" max="3814" width="1.7109375" style="29" customWidth="1"/>
    <col min="3815" max="4059" width="11.42578125" style="29"/>
    <col min="4060" max="4060" width="4.42578125" style="29" customWidth="1"/>
    <col min="4061" max="4061" width="11.42578125" style="29"/>
    <col min="4062" max="4062" width="17.5703125" style="29" customWidth="1"/>
    <col min="4063" max="4063" width="11.5703125" style="29" customWidth="1"/>
    <col min="4064" max="4067" width="11.42578125" style="29"/>
    <col min="4068" max="4068" width="22.5703125" style="29" customWidth="1"/>
    <col min="4069" max="4069" width="14" style="29" customWidth="1"/>
    <col min="4070" max="4070" width="1.7109375" style="29" customWidth="1"/>
    <col min="4071" max="4315" width="11.42578125" style="29"/>
    <col min="4316" max="4316" width="4.42578125" style="29" customWidth="1"/>
    <col min="4317" max="4317" width="11.42578125" style="29"/>
    <col min="4318" max="4318" width="17.5703125" style="29" customWidth="1"/>
    <col min="4319" max="4319" width="11.5703125" style="29" customWidth="1"/>
    <col min="4320" max="4323" width="11.42578125" style="29"/>
    <col min="4324" max="4324" width="22.5703125" style="29" customWidth="1"/>
    <col min="4325" max="4325" width="14" style="29" customWidth="1"/>
    <col min="4326" max="4326" width="1.7109375" style="29" customWidth="1"/>
    <col min="4327" max="4571" width="11.42578125" style="29"/>
    <col min="4572" max="4572" width="4.42578125" style="29" customWidth="1"/>
    <col min="4573" max="4573" width="11.42578125" style="29"/>
    <col min="4574" max="4574" width="17.5703125" style="29" customWidth="1"/>
    <col min="4575" max="4575" width="11.5703125" style="29" customWidth="1"/>
    <col min="4576" max="4579" width="11.42578125" style="29"/>
    <col min="4580" max="4580" width="22.5703125" style="29" customWidth="1"/>
    <col min="4581" max="4581" width="14" style="29" customWidth="1"/>
    <col min="4582" max="4582" width="1.7109375" style="29" customWidth="1"/>
    <col min="4583" max="4827" width="11.42578125" style="29"/>
    <col min="4828" max="4828" width="4.42578125" style="29" customWidth="1"/>
    <col min="4829" max="4829" width="11.42578125" style="29"/>
    <col min="4830" max="4830" width="17.5703125" style="29" customWidth="1"/>
    <col min="4831" max="4831" width="11.5703125" style="29" customWidth="1"/>
    <col min="4832" max="4835" width="11.42578125" style="29"/>
    <col min="4836" max="4836" width="22.5703125" style="29" customWidth="1"/>
    <col min="4837" max="4837" width="14" style="29" customWidth="1"/>
    <col min="4838" max="4838" width="1.7109375" style="29" customWidth="1"/>
    <col min="4839" max="5083" width="11.42578125" style="29"/>
    <col min="5084" max="5084" width="4.42578125" style="29" customWidth="1"/>
    <col min="5085" max="5085" width="11.42578125" style="29"/>
    <col min="5086" max="5086" width="17.5703125" style="29" customWidth="1"/>
    <col min="5087" max="5087" width="11.5703125" style="29" customWidth="1"/>
    <col min="5088" max="5091" width="11.42578125" style="29"/>
    <col min="5092" max="5092" width="22.5703125" style="29" customWidth="1"/>
    <col min="5093" max="5093" width="14" style="29" customWidth="1"/>
    <col min="5094" max="5094" width="1.7109375" style="29" customWidth="1"/>
    <col min="5095" max="5339" width="11.42578125" style="29"/>
    <col min="5340" max="5340" width="4.42578125" style="29" customWidth="1"/>
    <col min="5341" max="5341" width="11.42578125" style="29"/>
    <col min="5342" max="5342" width="17.5703125" style="29" customWidth="1"/>
    <col min="5343" max="5343" width="11.5703125" style="29" customWidth="1"/>
    <col min="5344" max="5347" width="11.42578125" style="29"/>
    <col min="5348" max="5348" width="22.5703125" style="29" customWidth="1"/>
    <col min="5349" max="5349" width="14" style="29" customWidth="1"/>
    <col min="5350" max="5350" width="1.7109375" style="29" customWidth="1"/>
    <col min="5351" max="5595" width="11.42578125" style="29"/>
    <col min="5596" max="5596" width="4.42578125" style="29" customWidth="1"/>
    <col min="5597" max="5597" width="11.42578125" style="29"/>
    <col min="5598" max="5598" width="17.5703125" style="29" customWidth="1"/>
    <col min="5599" max="5599" width="11.5703125" style="29" customWidth="1"/>
    <col min="5600" max="5603" width="11.42578125" style="29"/>
    <col min="5604" max="5604" width="22.5703125" style="29" customWidth="1"/>
    <col min="5605" max="5605" width="14" style="29" customWidth="1"/>
    <col min="5606" max="5606" width="1.7109375" style="29" customWidth="1"/>
    <col min="5607" max="5851" width="11.42578125" style="29"/>
    <col min="5852" max="5852" width="4.42578125" style="29" customWidth="1"/>
    <col min="5853" max="5853" width="11.42578125" style="29"/>
    <col min="5854" max="5854" width="17.5703125" style="29" customWidth="1"/>
    <col min="5855" max="5855" width="11.5703125" style="29" customWidth="1"/>
    <col min="5856" max="5859" width="11.42578125" style="29"/>
    <col min="5860" max="5860" width="22.5703125" style="29" customWidth="1"/>
    <col min="5861" max="5861" width="14" style="29" customWidth="1"/>
    <col min="5862" max="5862" width="1.7109375" style="29" customWidth="1"/>
    <col min="5863" max="6107" width="11.42578125" style="29"/>
    <col min="6108" max="6108" width="4.42578125" style="29" customWidth="1"/>
    <col min="6109" max="6109" width="11.42578125" style="29"/>
    <col min="6110" max="6110" width="17.5703125" style="29" customWidth="1"/>
    <col min="6111" max="6111" width="11.5703125" style="29" customWidth="1"/>
    <col min="6112" max="6115" width="11.42578125" style="29"/>
    <col min="6116" max="6116" width="22.5703125" style="29" customWidth="1"/>
    <col min="6117" max="6117" width="14" style="29" customWidth="1"/>
    <col min="6118" max="6118" width="1.7109375" style="29" customWidth="1"/>
    <col min="6119" max="6363" width="11.42578125" style="29"/>
    <col min="6364" max="6364" width="4.42578125" style="29" customWidth="1"/>
    <col min="6365" max="6365" width="11.42578125" style="29"/>
    <col min="6366" max="6366" width="17.5703125" style="29" customWidth="1"/>
    <col min="6367" max="6367" width="11.5703125" style="29" customWidth="1"/>
    <col min="6368" max="6371" width="11.42578125" style="29"/>
    <col min="6372" max="6372" width="22.5703125" style="29" customWidth="1"/>
    <col min="6373" max="6373" width="14" style="29" customWidth="1"/>
    <col min="6374" max="6374" width="1.7109375" style="29" customWidth="1"/>
    <col min="6375" max="6619" width="11.42578125" style="29"/>
    <col min="6620" max="6620" width="4.42578125" style="29" customWidth="1"/>
    <col min="6621" max="6621" width="11.42578125" style="29"/>
    <col min="6622" max="6622" width="17.5703125" style="29" customWidth="1"/>
    <col min="6623" max="6623" width="11.5703125" style="29" customWidth="1"/>
    <col min="6624" max="6627" width="11.42578125" style="29"/>
    <col min="6628" max="6628" width="22.5703125" style="29" customWidth="1"/>
    <col min="6629" max="6629" width="14" style="29" customWidth="1"/>
    <col min="6630" max="6630" width="1.7109375" style="29" customWidth="1"/>
    <col min="6631" max="6875" width="11.42578125" style="29"/>
    <col min="6876" max="6876" width="4.42578125" style="29" customWidth="1"/>
    <col min="6877" max="6877" width="11.42578125" style="29"/>
    <col min="6878" max="6878" width="17.5703125" style="29" customWidth="1"/>
    <col min="6879" max="6879" width="11.5703125" style="29" customWidth="1"/>
    <col min="6880" max="6883" width="11.42578125" style="29"/>
    <col min="6884" max="6884" width="22.5703125" style="29" customWidth="1"/>
    <col min="6885" max="6885" width="14" style="29" customWidth="1"/>
    <col min="6886" max="6886" width="1.7109375" style="29" customWidth="1"/>
    <col min="6887" max="7131" width="11.42578125" style="29"/>
    <col min="7132" max="7132" width="4.42578125" style="29" customWidth="1"/>
    <col min="7133" max="7133" width="11.42578125" style="29"/>
    <col min="7134" max="7134" width="17.5703125" style="29" customWidth="1"/>
    <col min="7135" max="7135" width="11.5703125" style="29" customWidth="1"/>
    <col min="7136" max="7139" width="11.42578125" style="29"/>
    <col min="7140" max="7140" width="22.5703125" style="29" customWidth="1"/>
    <col min="7141" max="7141" width="14" style="29" customWidth="1"/>
    <col min="7142" max="7142" width="1.7109375" style="29" customWidth="1"/>
    <col min="7143" max="7387" width="11.42578125" style="29"/>
    <col min="7388" max="7388" width="4.42578125" style="29" customWidth="1"/>
    <col min="7389" max="7389" width="11.42578125" style="29"/>
    <col min="7390" max="7390" width="17.5703125" style="29" customWidth="1"/>
    <col min="7391" max="7391" width="11.5703125" style="29" customWidth="1"/>
    <col min="7392" max="7395" width="11.42578125" style="29"/>
    <col min="7396" max="7396" width="22.5703125" style="29" customWidth="1"/>
    <col min="7397" max="7397" width="14" style="29" customWidth="1"/>
    <col min="7398" max="7398" width="1.7109375" style="29" customWidth="1"/>
    <col min="7399" max="7643" width="11.42578125" style="29"/>
    <col min="7644" max="7644" width="4.42578125" style="29" customWidth="1"/>
    <col min="7645" max="7645" width="11.42578125" style="29"/>
    <col min="7646" max="7646" width="17.5703125" style="29" customWidth="1"/>
    <col min="7647" max="7647" width="11.5703125" style="29" customWidth="1"/>
    <col min="7648" max="7651" width="11.42578125" style="29"/>
    <col min="7652" max="7652" width="22.5703125" style="29" customWidth="1"/>
    <col min="7653" max="7653" width="14" style="29" customWidth="1"/>
    <col min="7654" max="7654" width="1.7109375" style="29" customWidth="1"/>
    <col min="7655" max="7899" width="11.42578125" style="29"/>
    <col min="7900" max="7900" width="4.42578125" style="29" customWidth="1"/>
    <col min="7901" max="7901" width="11.42578125" style="29"/>
    <col min="7902" max="7902" width="17.5703125" style="29" customWidth="1"/>
    <col min="7903" max="7903" width="11.5703125" style="29" customWidth="1"/>
    <col min="7904" max="7907" width="11.42578125" style="29"/>
    <col min="7908" max="7908" width="22.5703125" style="29" customWidth="1"/>
    <col min="7909" max="7909" width="14" style="29" customWidth="1"/>
    <col min="7910" max="7910" width="1.7109375" style="29" customWidth="1"/>
    <col min="7911" max="8155" width="11.42578125" style="29"/>
    <col min="8156" max="8156" width="4.42578125" style="29" customWidth="1"/>
    <col min="8157" max="8157" width="11.42578125" style="29"/>
    <col min="8158" max="8158" width="17.5703125" style="29" customWidth="1"/>
    <col min="8159" max="8159" width="11.5703125" style="29" customWidth="1"/>
    <col min="8160" max="8163" width="11.42578125" style="29"/>
    <col min="8164" max="8164" width="22.5703125" style="29" customWidth="1"/>
    <col min="8165" max="8165" width="14" style="29" customWidth="1"/>
    <col min="8166" max="8166" width="1.7109375" style="29" customWidth="1"/>
    <col min="8167" max="8411" width="11.42578125" style="29"/>
    <col min="8412" max="8412" width="4.42578125" style="29" customWidth="1"/>
    <col min="8413" max="8413" width="11.42578125" style="29"/>
    <col min="8414" max="8414" width="17.5703125" style="29" customWidth="1"/>
    <col min="8415" max="8415" width="11.5703125" style="29" customWidth="1"/>
    <col min="8416" max="8419" width="11.42578125" style="29"/>
    <col min="8420" max="8420" width="22.5703125" style="29" customWidth="1"/>
    <col min="8421" max="8421" width="14" style="29" customWidth="1"/>
    <col min="8422" max="8422" width="1.7109375" style="29" customWidth="1"/>
    <col min="8423" max="8667" width="11.42578125" style="29"/>
    <col min="8668" max="8668" width="4.42578125" style="29" customWidth="1"/>
    <col min="8669" max="8669" width="11.42578125" style="29"/>
    <col min="8670" max="8670" width="17.5703125" style="29" customWidth="1"/>
    <col min="8671" max="8671" width="11.5703125" style="29" customWidth="1"/>
    <col min="8672" max="8675" width="11.42578125" style="29"/>
    <col min="8676" max="8676" width="22.5703125" style="29" customWidth="1"/>
    <col min="8677" max="8677" width="14" style="29" customWidth="1"/>
    <col min="8678" max="8678" width="1.7109375" style="29" customWidth="1"/>
    <col min="8679" max="8923" width="11.42578125" style="29"/>
    <col min="8924" max="8924" width="4.42578125" style="29" customWidth="1"/>
    <col min="8925" max="8925" width="11.42578125" style="29"/>
    <col min="8926" max="8926" width="17.5703125" style="29" customWidth="1"/>
    <col min="8927" max="8927" width="11.5703125" style="29" customWidth="1"/>
    <col min="8928" max="8931" width="11.42578125" style="29"/>
    <col min="8932" max="8932" width="22.5703125" style="29" customWidth="1"/>
    <col min="8933" max="8933" width="14" style="29" customWidth="1"/>
    <col min="8934" max="8934" width="1.7109375" style="29" customWidth="1"/>
    <col min="8935" max="9179" width="11.42578125" style="29"/>
    <col min="9180" max="9180" width="4.42578125" style="29" customWidth="1"/>
    <col min="9181" max="9181" width="11.42578125" style="29"/>
    <col min="9182" max="9182" width="17.5703125" style="29" customWidth="1"/>
    <col min="9183" max="9183" width="11.5703125" style="29" customWidth="1"/>
    <col min="9184" max="9187" width="11.42578125" style="29"/>
    <col min="9188" max="9188" width="22.5703125" style="29" customWidth="1"/>
    <col min="9189" max="9189" width="14" style="29" customWidth="1"/>
    <col min="9190" max="9190" width="1.7109375" style="29" customWidth="1"/>
    <col min="9191" max="9435" width="11.42578125" style="29"/>
    <col min="9436" max="9436" width="4.42578125" style="29" customWidth="1"/>
    <col min="9437" max="9437" width="11.42578125" style="29"/>
    <col min="9438" max="9438" width="17.5703125" style="29" customWidth="1"/>
    <col min="9439" max="9439" width="11.5703125" style="29" customWidth="1"/>
    <col min="9440" max="9443" width="11.42578125" style="29"/>
    <col min="9444" max="9444" width="22.5703125" style="29" customWidth="1"/>
    <col min="9445" max="9445" width="14" style="29" customWidth="1"/>
    <col min="9446" max="9446" width="1.7109375" style="29" customWidth="1"/>
    <col min="9447" max="9691" width="11.42578125" style="29"/>
    <col min="9692" max="9692" width="4.42578125" style="29" customWidth="1"/>
    <col min="9693" max="9693" width="11.42578125" style="29"/>
    <col min="9694" max="9694" width="17.5703125" style="29" customWidth="1"/>
    <col min="9695" max="9695" width="11.5703125" style="29" customWidth="1"/>
    <col min="9696" max="9699" width="11.42578125" style="29"/>
    <col min="9700" max="9700" width="22.5703125" style="29" customWidth="1"/>
    <col min="9701" max="9701" width="14" style="29" customWidth="1"/>
    <col min="9702" max="9702" width="1.7109375" style="29" customWidth="1"/>
    <col min="9703" max="9947" width="11.42578125" style="29"/>
    <col min="9948" max="9948" width="4.42578125" style="29" customWidth="1"/>
    <col min="9949" max="9949" width="11.42578125" style="29"/>
    <col min="9950" max="9950" width="17.5703125" style="29" customWidth="1"/>
    <col min="9951" max="9951" width="11.5703125" style="29" customWidth="1"/>
    <col min="9952" max="9955" width="11.42578125" style="29"/>
    <col min="9956" max="9956" width="22.5703125" style="29" customWidth="1"/>
    <col min="9957" max="9957" width="14" style="29" customWidth="1"/>
    <col min="9958" max="9958" width="1.7109375" style="29" customWidth="1"/>
    <col min="9959" max="10203" width="11.42578125" style="29"/>
    <col min="10204" max="10204" width="4.42578125" style="29" customWidth="1"/>
    <col min="10205" max="10205" width="11.42578125" style="29"/>
    <col min="10206" max="10206" width="17.5703125" style="29" customWidth="1"/>
    <col min="10207" max="10207" width="11.5703125" style="29" customWidth="1"/>
    <col min="10208" max="10211" width="11.42578125" style="29"/>
    <col min="10212" max="10212" width="22.5703125" style="29" customWidth="1"/>
    <col min="10213" max="10213" width="14" style="29" customWidth="1"/>
    <col min="10214" max="10214" width="1.7109375" style="29" customWidth="1"/>
    <col min="10215" max="10459" width="11.42578125" style="29"/>
    <col min="10460" max="10460" width="4.42578125" style="29" customWidth="1"/>
    <col min="10461" max="10461" width="11.42578125" style="29"/>
    <col min="10462" max="10462" width="17.5703125" style="29" customWidth="1"/>
    <col min="10463" max="10463" width="11.5703125" style="29" customWidth="1"/>
    <col min="10464" max="10467" width="11.42578125" style="29"/>
    <col min="10468" max="10468" width="22.5703125" style="29" customWidth="1"/>
    <col min="10469" max="10469" width="14" style="29" customWidth="1"/>
    <col min="10470" max="10470" width="1.7109375" style="29" customWidth="1"/>
    <col min="10471" max="10715" width="11.42578125" style="29"/>
    <col min="10716" max="10716" width="4.42578125" style="29" customWidth="1"/>
    <col min="10717" max="10717" width="11.42578125" style="29"/>
    <col min="10718" max="10718" width="17.5703125" style="29" customWidth="1"/>
    <col min="10719" max="10719" width="11.5703125" style="29" customWidth="1"/>
    <col min="10720" max="10723" width="11.42578125" style="29"/>
    <col min="10724" max="10724" width="22.5703125" style="29" customWidth="1"/>
    <col min="10725" max="10725" width="14" style="29" customWidth="1"/>
    <col min="10726" max="10726" width="1.7109375" style="29" customWidth="1"/>
    <col min="10727" max="10971" width="11.42578125" style="29"/>
    <col min="10972" max="10972" width="4.42578125" style="29" customWidth="1"/>
    <col min="10973" max="10973" width="11.42578125" style="29"/>
    <col min="10974" max="10974" width="17.5703125" style="29" customWidth="1"/>
    <col min="10975" max="10975" width="11.5703125" style="29" customWidth="1"/>
    <col min="10976" max="10979" width="11.42578125" style="29"/>
    <col min="10980" max="10980" width="22.5703125" style="29" customWidth="1"/>
    <col min="10981" max="10981" width="14" style="29" customWidth="1"/>
    <col min="10982" max="10982" width="1.7109375" style="29" customWidth="1"/>
    <col min="10983" max="11227" width="11.42578125" style="29"/>
    <col min="11228" max="11228" width="4.42578125" style="29" customWidth="1"/>
    <col min="11229" max="11229" width="11.42578125" style="29"/>
    <col min="11230" max="11230" width="17.5703125" style="29" customWidth="1"/>
    <col min="11231" max="11231" width="11.5703125" style="29" customWidth="1"/>
    <col min="11232" max="11235" width="11.42578125" style="29"/>
    <col min="11236" max="11236" width="22.5703125" style="29" customWidth="1"/>
    <col min="11237" max="11237" width="14" style="29" customWidth="1"/>
    <col min="11238" max="11238" width="1.7109375" style="29" customWidth="1"/>
    <col min="11239" max="11483" width="11.42578125" style="29"/>
    <col min="11484" max="11484" width="4.42578125" style="29" customWidth="1"/>
    <col min="11485" max="11485" width="11.42578125" style="29"/>
    <col min="11486" max="11486" width="17.5703125" style="29" customWidth="1"/>
    <col min="11487" max="11487" width="11.5703125" style="29" customWidth="1"/>
    <col min="11488" max="11491" width="11.42578125" style="29"/>
    <col min="11492" max="11492" width="22.5703125" style="29" customWidth="1"/>
    <col min="11493" max="11493" width="14" style="29" customWidth="1"/>
    <col min="11494" max="11494" width="1.7109375" style="29" customWidth="1"/>
    <col min="11495" max="11739" width="11.42578125" style="29"/>
    <col min="11740" max="11740" width="4.42578125" style="29" customWidth="1"/>
    <col min="11741" max="11741" width="11.42578125" style="29"/>
    <col min="11742" max="11742" width="17.5703125" style="29" customWidth="1"/>
    <col min="11743" max="11743" width="11.5703125" style="29" customWidth="1"/>
    <col min="11744" max="11747" width="11.42578125" style="29"/>
    <col min="11748" max="11748" width="22.5703125" style="29" customWidth="1"/>
    <col min="11749" max="11749" width="14" style="29" customWidth="1"/>
    <col min="11750" max="11750" width="1.7109375" style="29" customWidth="1"/>
    <col min="11751" max="11995" width="11.42578125" style="29"/>
    <col min="11996" max="11996" width="4.42578125" style="29" customWidth="1"/>
    <col min="11997" max="11997" width="11.42578125" style="29"/>
    <col min="11998" max="11998" width="17.5703125" style="29" customWidth="1"/>
    <col min="11999" max="11999" width="11.5703125" style="29" customWidth="1"/>
    <col min="12000" max="12003" width="11.42578125" style="29"/>
    <col min="12004" max="12004" width="22.5703125" style="29" customWidth="1"/>
    <col min="12005" max="12005" width="14" style="29" customWidth="1"/>
    <col min="12006" max="12006" width="1.7109375" style="29" customWidth="1"/>
    <col min="12007" max="12251" width="11.42578125" style="29"/>
    <col min="12252" max="12252" width="4.42578125" style="29" customWidth="1"/>
    <col min="12253" max="12253" width="11.42578125" style="29"/>
    <col min="12254" max="12254" width="17.5703125" style="29" customWidth="1"/>
    <col min="12255" max="12255" width="11.5703125" style="29" customWidth="1"/>
    <col min="12256" max="12259" width="11.42578125" style="29"/>
    <col min="12260" max="12260" width="22.5703125" style="29" customWidth="1"/>
    <col min="12261" max="12261" width="14" style="29" customWidth="1"/>
    <col min="12262" max="12262" width="1.7109375" style="29" customWidth="1"/>
    <col min="12263" max="12507" width="11.42578125" style="29"/>
    <col min="12508" max="12508" width="4.42578125" style="29" customWidth="1"/>
    <col min="12509" max="12509" width="11.42578125" style="29"/>
    <col min="12510" max="12510" width="17.5703125" style="29" customWidth="1"/>
    <col min="12511" max="12511" width="11.5703125" style="29" customWidth="1"/>
    <col min="12512" max="12515" width="11.42578125" style="29"/>
    <col min="12516" max="12516" width="22.5703125" style="29" customWidth="1"/>
    <col min="12517" max="12517" width="14" style="29" customWidth="1"/>
    <col min="12518" max="12518" width="1.7109375" style="29" customWidth="1"/>
    <col min="12519" max="12763" width="11.42578125" style="29"/>
    <col min="12764" max="12764" width="4.42578125" style="29" customWidth="1"/>
    <col min="12765" max="12765" width="11.42578125" style="29"/>
    <col min="12766" max="12766" width="17.5703125" style="29" customWidth="1"/>
    <col min="12767" max="12767" width="11.5703125" style="29" customWidth="1"/>
    <col min="12768" max="12771" width="11.42578125" style="29"/>
    <col min="12772" max="12772" width="22.5703125" style="29" customWidth="1"/>
    <col min="12773" max="12773" width="14" style="29" customWidth="1"/>
    <col min="12774" max="12774" width="1.7109375" style="29" customWidth="1"/>
    <col min="12775" max="13019" width="11.42578125" style="29"/>
    <col min="13020" max="13020" width="4.42578125" style="29" customWidth="1"/>
    <col min="13021" max="13021" width="11.42578125" style="29"/>
    <col min="13022" max="13022" width="17.5703125" style="29" customWidth="1"/>
    <col min="13023" max="13023" width="11.5703125" style="29" customWidth="1"/>
    <col min="13024" max="13027" width="11.42578125" style="29"/>
    <col min="13028" max="13028" width="22.5703125" style="29" customWidth="1"/>
    <col min="13029" max="13029" width="14" style="29" customWidth="1"/>
    <col min="13030" max="13030" width="1.7109375" style="29" customWidth="1"/>
    <col min="13031" max="13275" width="11.42578125" style="29"/>
    <col min="13276" max="13276" width="4.42578125" style="29" customWidth="1"/>
    <col min="13277" max="13277" width="11.42578125" style="29"/>
    <col min="13278" max="13278" width="17.5703125" style="29" customWidth="1"/>
    <col min="13279" max="13279" width="11.5703125" style="29" customWidth="1"/>
    <col min="13280" max="13283" width="11.42578125" style="29"/>
    <col min="13284" max="13284" width="22.5703125" style="29" customWidth="1"/>
    <col min="13285" max="13285" width="14" style="29" customWidth="1"/>
    <col min="13286" max="13286" width="1.7109375" style="29" customWidth="1"/>
    <col min="13287" max="13531" width="11.42578125" style="29"/>
    <col min="13532" max="13532" width="4.42578125" style="29" customWidth="1"/>
    <col min="13533" max="13533" width="11.42578125" style="29"/>
    <col min="13534" max="13534" width="17.5703125" style="29" customWidth="1"/>
    <col min="13535" max="13535" width="11.5703125" style="29" customWidth="1"/>
    <col min="13536" max="13539" width="11.42578125" style="29"/>
    <col min="13540" max="13540" width="22.5703125" style="29" customWidth="1"/>
    <col min="13541" max="13541" width="14" style="29" customWidth="1"/>
    <col min="13542" max="13542" width="1.7109375" style="29" customWidth="1"/>
    <col min="13543" max="13787" width="11.42578125" style="29"/>
    <col min="13788" max="13788" width="4.42578125" style="29" customWidth="1"/>
    <col min="13789" max="13789" width="11.42578125" style="29"/>
    <col min="13790" max="13790" width="17.5703125" style="29" customWidth="1"/>
    <col min="13791" max="13791" width="11.5703125" style="29" customWidth="1"/>
    <col min="13792" max="13795" width="11.42578125" style="29"/>
    <col min="13796" max="13796" width="22.5703125" style="29" customWidth="1"/>
    <col min="13797" max="13797" width="14" style="29" customWidth="1"/>
    <col min="13798" max="13798" width="1.7109375" style="29" customWidth="1"/>
    <col min="13799" max="14043" width="11.42578125" style="29"/>
    <col min="14044" max="14044" width="4.42578125" style="29" customWidth="1"/>
    <col min="14045" max="14045" width="11.42578125" style="29"/>
    <col min="14046" max="14046" width="17.5703125" style="29" customWidth="1"/>
    <col min="14047" max="14047" width="11.5703125" style="29" customWidth="1"/>
    <col min="14048" max="14051" width="11.42578125" style="29"/>
    <col min="14052" max="14052" width="22.5703125" style="29" customWidth="1"/>
    <col min="14053" max="14053" width="14" style="29" customWidth="1"/>
    <col min="14054" max="14054" width="1.7109375" style="29" customWidth="1"/>
    <col min="14055" max="14299" width="11.42578125" style="29"/>
    <col min="14300" max="14300" width="4.42578125" style="29" customWidth="1"/>
    <col min="14301" max="14301" width="11.42578125" style="29"/>
    <col min="14302" max="14302" width="17.5703125" style="29" customWidth="1"/>
    <col min="14303" max="14303" width="11.5703125" style="29" customWidth="1"/>
    <col min="14304" max="14307" width="11.42578125" style="29"/>
    <col min="14308" max="14308" width="22.5703125" style="29" customWidth="1"/>
    <col min="14309" max="14309" width="14" style="29" customWidth="1"/>
    <col min="14310" max="14310" width="1.7109375" style="29" customWidth="1"/>
    <col min="14311" max="14555" width="11.42578125" style="29"/>
    <col min="14556" max="14556" width="4.42578125" style="29" customWidth="1"/>
    <col min="14557" max="14557" width="11.42578125" style="29"/>
    <col min="14558" max="14558" width="17.5703125" style="29" customWidth="1"/>
    <col min="14559" max="14559" width="11.5703125" style="29" customWidth="1"/>
    <col min="14560" max="14563" width="11.42578125" style="29"/>
    <col min="14564" max="14564" width="22.5703125" style="29" customWidth="1"/>
    <col min="14565" max="14565" width="14" style="29" customWidth="1"/>
    <col min="14566" max="14566" width="1.7109375" style="29" customWidth="1"/>
    <col min="14567" max="14811" width="11.42578125" style="29"/>
    <col min="14812" max="14812" width="4.42578125" style="29" customWidth="1"/>
    <col min="14813" max="14813" width="11.42578125" style="29"/>
    <col min="14814" max="14814" width="17.5703125" style="29" customWidth="1"/>
    <col min="14815" max="14815" width="11.5703125" style="29" customWidth="1"/>
    <col min="14816" max="14819" width="11.42578125" style="29"/>
    <col min="14820" max="14820" width="22.5703125" style="29" customWidth="1"/>
    <col min="14821" max="14821" width="14" style="29" customWidth="1"/>
    <col min="14822" max="14822" width="1.7109375" style="29" customWidth="1"/>
    <col min="14823" max="15067" width="11.42578125" style="29"/>
    <col min="15068" max="15068" width="4.42578125" style="29" customWidth="1"/>
    <col min="15069" max="15069" width="11.42578125" style="29"/>
    <col min="15070" max="15070" width="17.5703125" style="29" customWidth="1"/>
    <col min="15071" max="15071" width="11.5703125" style="29" customWidth="1"/>
    <col min="15072" max="15075" width="11.42578125" style="29"/>
    <col min="15076" max="15076" width="22.5703125" style="29" customWidth="1"/>
    <col min="15077" max="15077" width="14" style="29" customWidth="1"/>
    <col min="15078" max="15078" width="1.7109375" style="29" customWidth="1"/>
    <col min="15079" max="15323" width="11.42578125" style="29"/>
    <col min="15324" max="15324" width="4.42578125" style="29" customWidth="1"/>
    <col min="15325" max="15325" width="11.42578125" style="29"/>
    <col min="15326" max="15326" width="17.5703125" style="29" customWidth="1"/>
    <col min="15327" max="15327" width="11.5703125" style="29" customWidth="1"/>
    <col min="15328" max="15331" width="11.42578125" style="29"/>
    <col min="15332" max="15332" width="22.5703125" style="29" customWidth="1"/>
    <col min="15333" max="15333" width="14" style="29" customWidth="1"/>
    <col min="15334" max="15334" width="1.7109375" style="29" customWidth="1"/>
    <col min="15335" max="15579" width="11.42578125" style="29"/>
    <col min="15580" max="15580" width="4.42578125" style="29" customWidth="1"/>
    <col min="15581" max="15581" width="11.42578125" style="29"/>
    <col min="15582" max="15582" width="17.5703125" style="29" customWidth="1"/>
    <col min="15583" max="15583" width="11.5703125" style="29" customWidth="1"/>
    <col min="15584" max="15587" width="11.42578125" style="29"/>
    <col min="15588" max="15588" width="22.5703125" style="29" customWidth="1"/>
    <col min="15589" max="15589" width="14" style="29" customWidth="1"/>
    <col min="15590" max="15590" width="1.7109375" style="29" customWidth="1"/>
    <col min="15591" max="15835" width="11.42578125" style="29"/>
    <col min="15836" max="15836" width="4.42578125" style="29" customWidth="1"/>
    <col min="15837" max="15837" width="11.42578125" style="29"/>
    <col min="15838" max="15838" width="17.5703125" style="29" customWidth="1"/>
    <col min="15839" max="15839" width="11.5703125" style="29" customWidth="1"/>
    <col min="15840" max="15843" width="11.42578125" style="29"/>
    <col min="15844" max="15844" width="22.5703125" style="29" customWidth="1"/>
    <col min="15845" max="15845" width="14" style="29" customWidth="1"/>
    <col min="15846" max="15846" width="1.7109375" style="29" customWidth="1"/>
    <col min="15847" max="16091" width="11.42578125" style="29"/>
    <col min="16092" max="16092" width="4.42578125" style="29" customWidth="1"/>
    <col min="16093" max="16093" width="11.42578125" style="29"/>
    <col min="16094" max="16094" width="17.5703125" style="29" customWidth="1"/>
    <col min="16095" max="16095" width="11.5703125" style="29" customWidth="1"/>
    <col min="16096" max="16099" width="11.42578125" style="29"/>
    <col min="16100" max="16100" width="22.5703125" style="29" customWidth="1"/>
    <col min="16101" max="16101" width="21.5703125" style="29" bestFit="1" customWidth="1"/>
    <col min="16102" max="16102" width="1.7109375" style="29" customWidth="1"/>
    <col min="16103" max="16384" width="11.42578125" style="29"/>
  </cols>
  <sheetData>
    <row r="1" spans="2:10 16098:16101" ht="18" customHeight="1" thickBot="1" x14ac:dyDescent="0.25"/>
    <row r="2" spans="2:10 16098:16101" ht="19.5" customHeight="1" x14ac:dyDescent="0.2">
      <c r="B2" s="30"/>
      <c r="C2" s="31"/>
      <c r="D2" s="32" t="s">
        <v>333</v>
      </c>
      <c r="E2" s="33"/>
      <c r="F2" s="33"/>
      <c r="G2" s="33"/>
      <c r="H2" s="33"/>
      <c r="I2" s="34"/>
      <c r="J2" s="35" t="s">
        <v>334</v>
      </c>
    </row>
    <row r="3" spans="2:10 16098:16101" ht="13.5" thickBot="1" x14ac:dyDescent="0.25">
      <c r="B3" s="36"/>
      <c r="C3" s="37"/>
      <c r="D3" s="38"/>
      <c r="E3" s="39"/>
      <c r="F3" s="39"/>
      <c r="G3" s="39"/>
      <c r="H3" s="39"/>
      <c r="I3" s="40"/>
      <c r="J3" s="41"/>
    </row>
    <row r="4" spans="2:10 16098:16101" x14ac:dyDescent="0.2">
      <c r="B4" s="36"/>
      <c r="C4" s="37"/>
      <c r="E4" s="33"/>
      <c r="F4" s="33"/>
      <c r="G4" s="33"/>
      <c r="H4" s="33"/>
      <c r="I4" s="34"/>
      <c r="J4" s="35" t="s">
        <v>335</v>
      </c>
    </row>
    <row r="5" spans="2:10 16098:16101" x14ac:dyDescent="0.2">
      <c r="B5" s="36"/>
      <c r="C5" s="37"/>
      <c r="D5" s="86" t="s">
        <v>336</v>
      </c>
      <c r="E5" s="87"/>
      <c r="F5" s="87"/>
      <c r="G5" s="87"/>
      <c r="H5" s="87"/>
      <c r="I5" s="88"/>
      <c r="J5" s="45"/>
      <c r="WUD5" s="51"/>
    </row>
    <row r="6" spans="2:10 16098:16101" ht="13.5" thickBot="1" x14ac:dyDescent="0.25">
      <c r="B6" s="46"/>
      <c r="C6" s="47"/>
      <c r="D6" s="38"/>
      <c r="E6" s="39"/>
      <c r="F6" s="39"/>
      <c r="G6" s="39"/>
      <c r="H6" s="39"/>
      <c r="I6" s="40"/>
      <c r="J6" s="41"/>
      <c r="WUE6" s="29" t="s">
        <v>337</v>
      </c>
      <c r="WUF6" s="29" t="s">
        <v>338</v>
      </c>
      <c r="WUG6" s="72">
        <f ca="1">+TODAY()</f>
        <v>45253</v>
      </c>
    </row>
    <row r="7" spans="2:10 16098:16101" x14ac:dyDescent="0.2">
      <c r="B7" s="48"/>
      <c r="J7" s="49"/>
    </row>
    <row r="8" spans="2:10 16098:16101" x14ac:dyDescent="0.2">
      <c r="B8" s="48"/>
      <c r="J8" s="49"/>
    </row>
    <row r="9" spans="2:10 16098:16101" x14ac:dyDescent="0.2">
      <c r="B9" s="48"/>
      <c r="C9" s="50" t="s">
        <v>344</v>
      </c>
      <c r="D9" s="72"/>
      <c r="E9" s="51"/>
      <c r="J9" s="49"/>
    </row>
    <row r="10" spans="2:10 16098:16101" x14ac:dyDescent="0.2">
      <c r="B10" s="48"/>
      <c r="J10" s="49"/>
    </row>
    <row r="11" spans="2:10 16098:16101" x14ac:dyDescent="0.2">
      <c r="B11" s="48"/>
      <c r="C11" s="50" t="s">
        <v>313</v>
      </c>
      <c r="J11" s="49"/>
    </row>
    <row r="12" spans="2:10 16098:16101" x14ac:dyDescent="0.2">
      <c r="B12" s="48"/>
      <c r="C12" s="50" t="s">
        <v>314</v>
      </c>
      <c r="J12" s="49"/>
    </row>
    <row r="13" spans="2:10 16098:16101" x14ac:dyDescent="0.2">
      <c r="B13" s="48"/>
      <c r="J13" s="49"/>
    </row>
    <row r="14" spans="2:10 16098:16101" x14ac:dyDescent="0.2">
      <c r="B14" s="48"/>
      <c r="C14" s="29" t="s">
        <v>339</v>
      </c>
      <c r="J14" s="49"/>
    </row>
    <row r="15" spans="2:10 16098:16101" x14ac:dyDescent="0.2">
      <c r="B15" s="48"/>
      <c r="C15" s="52"/>
      <c r="J15" s="49"/>
    </row>
    <row r="16" spans="2:10 16098:16101" x14ac:dyDescent="0.2">
      <c r="B16" s="48"/>
      <c r="C16" s="73" t="s">
        <v>352</v>
      </c>
      <c r="D16" s="51"/>
      <c r="H16" s="53" t="s">
        <v>315</v>
      </c>
      <c r="I16" s="53" t="s">
        <v>316</v>
      </c>
      <c r="J16" s="49"/>
    </row>
    <row r="17" spans="2:10" x14ac:dyDescent="0.2">
      <c r="B17" s="48"/>
      <c r="C17" s="50" t="s">
        <v>317</v>
      </c>
      <c r="D17" s="50"/>
      <c r="E17" s="50"/>
      <c r="F17" s="50"/>
      <c r="H17" s="74">
        <v>10</v>
      </c>
      <c r="I17" s="75">
        <v>412610</v>
      </c>
      <c r="J17" s="49"/>
    </row>
    <row r="18" spans="2:10" x14ac:dyDescent="0.2">
      <c r="B18" s="48"/>
      <c r="C18" s="29" t="s">
        <v>318</v>
      </c>
      <c r="H18" s="74"/>
      <c r="I18" s="76"/>
      <c r="J18" s="49"/>
    </row>
    <row r="19" spans="2:10" x14ac:dyDescent="0.2">
      <c r="B19" s="48"/>
      <c r="C19" s="29" t="s">
        <v>319</v>
      </c>
      <c r="H19" s="74">
        <v>9</v>
      </c>
      <c r="I19" s="76">
        <v>313210</v>
      </c>
      <c r="J19" s="49"/>
    </row>
    <row r="20" spans="2:10" x14ac:dyDescent="0.2">
      <c r="B20" s="48"/>
      <c r="C20" s="29" t="s">
        <v>321</v>
      </c>
      <c r="H20" s="74"/>
      <c r="I20" s="76"/>
      <c r="J20" s="49"/>
    </row>
    <row r="21" spans="2:10" x14ac:dyDescent="0.2">
      <c r="B21" s="48"/>
      <c r="C21" s="29" t="s">
        <v>322</v>
      </c>
      <c r="H21" s="77">
        <v>1</v>
      </c>
      <c r="I21" s="78">
        <v>99400</v>
      </c>
      <c r="J21" s="49"/>
    </row>
    <row r="22" spans="2:10" x14ac:dyDescent="0.2">
      <c r="B22" s="48"/>
      <c r="C22" s="50" t="s">
        <v>340</v>
      </c>
      <c r="D22" s="50"/>
      <c r="E22" s="50"/>
      <c r="F22" s="50"/>
      <c r="H22" s="74">
        <f>SUM(H18:H21)</f>
        <v>10</v>
      </c>
      <c r="I22" s="75">
        <f>(I18+I19+I20+I21)</f>
        <v>412610</v>
      </c>
      <c r="J22" s="49"/>
    </row>
    <row r="23" spans="2:10" ht="13.5" thickBot="1" x14ac:dyDescent="0.25">
      <c r="B23" s="48"/>
      <c r="C23" s="50"/>
      <c r="D23" s="50"/>
      <c r="H23" s="79"/>
      <c r="I23" s="80"/>
      <c r="J23" s="49"/>
    </row>
    <row r="24" spans="2:10" ht="13.5" thickTop="1" x14ac:dyDescent="0.2">
      <c r="B24" s="48"/>
      <c r="C24" s="50"/>
      <c r="D24" s="50"/>
      <c r="H24" s="65"/>
      <c r="I24" s="57"/>
      <c r="J24" s="49"/>
    </row>
    <row r="25" spans="2:10" x14ac:dyDescent="0.2">
      <c r="B25" s="48"/>
      <c r="C25" s="50"/>
      <c r="D25" s="50"/>
      <c r="H25" s="65"/>
      <c r="I25" s="57"/>
      <c r="J25" s="49"/>
    </row>
    <row r="26" spans="2:10" x14ac:dyDescent="0.2">
      <c r="B26" s="48"/>
      <c r="C26" s="50"/>
      <c r="D26" s="50"/>
      <c r="H26" s="65"/>
      <c r="I26" s="57"/>
      <c r="J26" s="49"/>
    </row>
    <row r="27" spans="2:10" x14ac:dyDescent="0.2">
      <c r="B27" s="48"/>
      <c r="G27" s="65"/>
      <c r="H27" s="65"/>
      <c r="I27" s="65"/>
      <c r="J27" s="49"/>
    </row>
    <row r="28" spans="2:10" ht="13.5" thickBot="1" x14ac:dyDescent="0.25">
      <c r="B28" s="48"/>
      <c r="C28" s="66" t="s">
        <v>330</v>
      </c>
      <c r="D28" s="66"/>
      <c r="G28" s="66" t="s">
        <v>342</v>
      </c>
      <c r="H28" s="67"/>
      <c r="I28" s="65"/>
      <c r="J28" s="49"/>
    </row>
    <row r="29" spans="2:10" x14ac:dyDescent="0.2">
      <c r="B29" s="48"/>
      <c r="C29" s="68" t="s">
        <v>331</v>
      </c>
      <c r="D29" s="68"/>
      <c r="G29" s="68" t="s">
        <v>341</v>
      </c>
      <c r="H29" s="65"/>
      <c r="I29" s="65"/>
      <c r="J29" s="49"/>
    </row>
    <row r="30" spans="2:10" ht="18.75" customHeight="1" thickBot="1" x14ac:dyDescent="0.25">
      <c r="B30" s="69"/>
      <c r="C30" s="70"/>
      <c r="D30" s="70"/>
      <c r="E30" s="70"/>
      <c r="F30" s="70"/>
      <c r="G30" s="67"/>
      <c r="H30" s="67"/>
      <c r="I30" s="67"/>
      <c r="J30" s="71"/>
    </row>
  </sheetData>
  <mergeCells count="1">
    <mergeCell ref="D5:I5"/>
  </mergeCells>
  <pageMargins left="0.25" right="0.25" top="0.75" bottom="0.75" header="0.3" footer="0.3"/>
  <pageSetup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showGridLines="0" topLeftCell="A7" zoomScale="90" zoomScaleNormal="90" zoomScaleSheetLayoutView="100" workbookViewId="0">
      <selection activeCell="L26" sqref="L26"/>
    </sheetView>
  </sheetViews>
  <sheetFormatPr baseColWidth="10" defaultRowHeight="12.75" x14ac:dyDescent="0.2"/>
  <cols>
    <col min="1" max="1" width="1" style="29" customWidth="1"/>
    <col min="2" max="2" width="11.42578125" style="29"/>
    <col min="3" max="3" width="17.5703125" style="29" customWidth="1"/>
    <col min="4" max="4" width="11.5703125" style="29" customWidth="1"/>
    <col min="5" max="8" width="11.42578125" style="29"/>
    <col min="9" max="9" width="22.5703125" style="29" customWidth="1"/>
    <col min="10" max="10" width="14" style="29" customWidth="1"/>
    <col min="11" max="11" width="1.7109375" style="29" customWidth="1"/>
    <col min="12" max="12" width="27.5703125" style="29" customWidth="1"/>
    <col min="13" max="13" width="11.42578125" style="29"/>
    <col min="14" max="14" width="17.7109375" style="29" customWidth="1"/>
    <col min="15" max="225" width="11.42578125" style="29"/>
    <col min="226" max="226" width="4.42578125" style="29" customWidth="1"/>
    <col min="227" max="227" width="11.42578125" style="29"/>
    <col min="228" max="228" width="17.5703125" style="29" customWidth="1"/>
    <col min="229" max="229" width="11.5703125" style="29" customWidth="1"/>
    <col min="230" max="233" width="11.42578125" style="29"/>
    <col min="234" max="234" width="22.5703125" style="29" customWidth="1"/>
    <col min="235" max="235" width="14" style="29" customWidth="1"/>
    <col min="236" max="236" width="1.7109375" style="29" customWidth="1"/>
    <col min="237" max="481" width="11.42578125" style="29"/>
    <col min="482" max="482" width="4.42578125" style="29" customWidth="1"/>
    <col min="483" max="483" width="11.42578125" style="29"/>
    <col min="484" max="484" width="17.5703125" style="29" customWidth="1"/>
    <col min="485" max="485" width="11.5703125" style="29" customWidth="1"/>
    <col min="486" max="489" width="11.42578125" style="29"/>
    <col min="490" max="490" width="22.5703125" style="29" customWidth="1"/>
    <col min="491" max="491" width="14" style="29" customWidth="1"/>
    <col min="492" max="492" width="1.7109375" style="29" customWidth="1"/>
    <col min="493" max="737" width="11.42578125" style="29"/>
    <col min="738" max="738" width="4.42578125" style="29" customWidth="1"/>
    <col min="739" max="739" width="11.42578125" style="29"/>
    <col min="740" max="740" width="17.5703125" style="29" customWidth="1"/>
    <col min="741" max="741" width="11.5703125" style="29" customWidth="1"/>
    <col min="742" max="745" width="11.42578125" style="29"/>
    <col min="746" max="746" width="22.5703125" style="29" customWidth="1"/>
    <col min="747" max="747" width="14" style="29" customWidth="1"/>
    <col min="748" max="748" width="1.7109375" style="29" customWidth="1"/>
    <col min="749" max="993" width="11.42578125" style="29"/>
    <col min="994" max="994" width="4.42578125" style="29" customWidth="1"/>
    <col min="995" max="995" width="11.42578125" style="29"/>
    <col min="996" max="996" width="17.5703125" style="29" customWidth="1"/>
    <col min="997" max="997" width="11.5703125" style="29" customWidth="1"/>
    <col min="998" max="1001" width="11.42578125" style="29"/>
    <col min="1002" max="1002" width="22.5703125" style="29" customWidth="1"/>
    <col min="1003" max="1003" width="14" style="29" customWidth="1"/>
    <col min="1004" max="1004" width="1.7109375" style="29" customWidth="1"/>
    <col min="1005" max="1249" width="11.42578125" style="29"/>
    <col min="1250" max="1250" width="4.42578125" style="29" customWidth="1"/>
    <col min="1251" max="1251" width="11.42578125" style="29"/>
    <col min="1252" max="1252" width="17.5703125" style="29" customWidth="1"/>
    <col min="1253" max="1253" width="11.5703125" style="29" customWidth="1"/>
    <col min="1254" max="1257" width="11.42578125" style="29"/>
    <col min="1258" max="1258" width="22.5703125" style="29" customWidth="1"/>
    <col min="1259" max="1259" width="14" style="29" customWidth="1"/>
    <col min="1260" max="1260" width="1.7109375" style="29" customWidth="1"/>
    <col min="1261" max="1505" width="11.42578125" style="29"/>
    <col min="1506" max="1506" width="4.42578125" style="29" customWidth="1"/>
    <col min="1507" max="1507" width="11.42578125" style="29"/>
    <col min="1508" max="1508" width="17.5703125" style="29" customWidth="1"/>
    <col min="1509" max="1509" width="11.5703125" style="29" customWidth="1"/>
    <col min="1510" max="1513" width="11.42578125" style="29"/>
    <col min="1514" max="1514" width="22.5703125" style="29" customWidth="1"/>
    <col min="1515" max="1515" width="14" style="29" customWidth="1"/>
    <col min="1516" max="1516" width="1.7109375" style="29" customWidth="1"/>
    <col min="1517" max="1761" width="11.42578125" style="29"/>
    <col min="1762" max="1762" width="4.42578125" style="29" customWidth="1"/>
    <col min="1763" max="1763" width="11.42578125" style="29"/>
    <col min="1764" max="1764" width="17.5703125" style="29" customWidth="1"/>
    <col min="1765" max="1765" width="11.5703125" style="29" customWidth="1"/>
    <col min="1766" max="1769" width="11.42578125" style="29"/>
    <col min="1770" max="1770" width="22.5703125" style="29" customWidth="1"/>
    <col min="1771" max="1771" width="14" style="29" customWidth="1"/>
    <col min="1772" max="1772" width="1.7109375" style="29" customWidth="1"/>
    <col min="1773" max="2017" width="11.42578125" style="29"/>
    <col min="2018" max="2018" width="4.42578125" style="29" customWidth="1"/>
    <col min="2019" max="2019" width="11.42578125" style="29"/>
    <col min="2020" max="2020" width="17.5703125" style="29" customWidth="1"/>
    <col min="2021" max="2021" width="11.5703125" style="29" customWidth="1"/>
    <col min="2022" max="2025" width="11.42578125" style="29"/>
    <col min="2026" max="2026" width="22.5703125" style="29" customWidth="1"/>
    <col min="2027" max="2027" width="14" style="29" customWidth="1"/>
    <col min="2028" max="2028" width="1.7109375" style="29" customWidth="1"/>
    <col min="2029" max="2273" width="11.42578125" style="29"/>
    <col min="2274" max="2274" width="4.42578125" style="29" customWidth="1"/>
    <col min="2275" max="2275" width="11.42578125" style="29"/>
    <col min="2276" max="2276" width="17.5703125" style="29" customWidth="1"/>
    <col min="2277" max="2277" width="11.5703125" style="29" customWidth="1"/>
    <col min="2278" max="2281" width="11.42578125" style="29"/>
    <col min="2282" max="2282" width="22.5703125" style="29" customWidth="1"/>
    <col min="2283" max="2283" width="14" style="29" customWidth="1"/>
    <col min="2284" max="2284" width="1.7109375" style="29" customWidth="1"/>
    <col min="2285" max="2529" width="11.42578125" style="29"/>
    <col min="2530" max="2530" width="4.42578125" style="29" customWidth="1"/>
    <col min="2531" max="2531" width="11.42578125" style="29"/>
    <col min="2532" max="2532" width="17.5703125" style="29" customWidth="1"/>
    <col min="2533" max="2533" width="11.5703125" style="29" customWidth="1"/>
    <col min="2534" max="2537" width="11.42578125" style="29"/>
    <col min="2538" max="2538" width="22.5703125" style="29" customWidth="1"/>
    <col min="2539" max="2539" width="14" style="29" customWidth="1"/>
    <col min="2540" max="2540" width="1.7109375" style="29" customWidth="1"/>
    <col min="2541" max="2785" width="11.42578125" style="29"/>
    <col min="2786" max="2786" width="4.42578125" style="29" customWidth="1"/>
    <col min="2787" max="2787" width="11.42578125" style="29"/>
    <col min="2788" max="2788" width="17.5703125" style="29" customWidth="1"/>
    <col min="2789" max="2789" width="11.5703125" style="29" customWidth="1"/>
    <col min="2790" max="2793" width="11.42578125" style="29"/>
    <col min="2794" max="2794" width="22.5703125" style="29" customWidth="1"/>
    <col min="2795" max="2795" width="14" style="29" customWidth="1"/>
    <col min="2796" max="2796" width="1.7109375" style="29" customWidth="1"/>
    <col min="2797" max="3041" width="11.42578125" style="29"/>
    <col min="3042" max="3042" width="4.42578125" style="29" customWidth="1"/>
    <col min="3043" max="3043" width="11.42578125" style="29"/>
    <col min="3044" max="3044" width="17.5703125" style="29" customWidth="1"/>
    <col min="3045" max="3045" width="11.5703125" style="29" customWidth="1"/>
    <col min="3046" max="3049" width="11.42578125" style="29"/>
    <col min="3050" max="3050" width="22.5703125" style="29" customWidth="1"/>
    <col min="3051" max="3051" width="14" style="29" customWidth="1"/>
    <col min="3052" max="3052" width="1.7109375" style="29" customWidth="1"/>
    <col min="3053" max="3297" width="11.42578125" style="29"/>
    <col min="3298" max="3298" width="4.42578125" style="29" customWidth="1"/>
    <col min="3299" max="3299" width="11.42578125" style="29"/>
    <col min="3300" max="3300" width="17.5703125" style="29" customWidth="1"/>
    <col min="3301" max="3301" width="11.5703125" style="29" customWidth="1"/>
    <col min="3302" max="3305" width="11.42578125" style="29"/>
    <col min="3306" max="3306" width="22.5703125" style="29" customWidth="1"/>
    <col min="3307" max="3307" width="14" style="29" customWidth="1"/>
    <col min="3308" max="3308" width="1.7109375" style="29" customWidth="1"/>
    <col min="3309" max="3553" width="11.42578125" style="29"/>
    <col min="3554" max="3554" width="4.42578125" style="29" customWidth="1"/>
    <col min="3555" max="3555" width="11.42578125" style="29"/>
    <col min="3556" max="3556" width="17.5703125" style="29" customWidth="1"/>
    <col min="3557" max="3557" width="11.5703125" style="29" customWidth="1"/>
    <col min="3558" max="3561" width="11.42578125" style="29"/>
    <col min="3562" max="3562" width="22.5703125" style="29" customWidth="1"/>
    <col min="3563" max="3563" width="14" style="29" customWidth="1"/>
    <col min="3564" max="3564" width="1.7109375" style="29" customWidth="1"/>
    <col min="3565" max="3809" width="11.42578125" style="29"/>
    <col min="3810" max="3810" width="4.42578125" style="29" customWidth="1"/>
    <col min="3811" max="3811" width="11.42578125" style="29"/>
    <col min="3812" max="3812" width="17.5703125" style="29" customWidth="1"/>
    <col min="3813" max="3813" width="11.5703125" style="29" customWidth="1"/>
    <col min="3814" max="3817" width="11.42578125" style="29"/>
    <col min="3818" max="3818" width="22.5703125" style="29" customWidth="1"/>
    <col min="3819" max="3819" width="14" style="29" customWidth="1"/>
    <col min="3820" max="3820" width="1.7109375" style="29" customWidth="1"/>
    <col min="3821" max="4065" width="11.42578125" style="29"/>
    <col min="4066" max="4066" width="4.42578125" style="29" customWidth="1"/>
    <col min="4067" max="4067" width="11.42578125" style="29"/>
    <col min="4068" max="4068" width="17.5703125" style="29" customWidth="1"/>
    <col min="4069" max="4069" width="11.5703125" style="29" customWidth="1"/>
    <col min="4070" max="4073" width="11.42578125" style="29"/>
    <col min="4074" max="4074" width="22.5703125" style="29" customWidth="1"/>
    <col min="4075" max="4075" width="14" style="29" customWidth="1"/>
    <col min="4076" max="4076" width="1.7109375" style="29" customWidth="1"/>
    <col min="4077" max="4321" width="11.42578125" style="29"/>
    <col min="4322" max="4322" width="4.42578125" style="29" customWidth="1"/>
    <col min="4323" max="4323" width="11.42578125" style="29"/>
    <col min="4324" max="4324" width="17.5703125" style="29" customWidth="1"/>
    <col min="4325" max="4325" width="11.5703125" style="29" customWidth="1"/>
    <col min="4326" max="4329" width="11.42578125" style="29"/>
    <col min="4330" max="4330" width="22.5703125" style="29" customWidth="1"/>
    <col min="4331" max="4331" width="14" style="29" customWidth="1"/>
    <col min="4332" max="4332" width="1.7109375" style="29" customWidth="1"/>
    <col min="4333" max="4577" width="11.42578125" style="29"/>
    <col min="4578" max="4578" width="4.42578125" style="29" customWidth="1"/>
    <col min="4579" max="4579" width="11.42578125" style="29"/>
    <col min="4580" max="4580" width="17.5703125" style="29" customWidth="1"/>
    <col min="4581" max="4581" width="11.5703125" style="29" customWidth="1"/>
    <col min="4582" max="4585" width="11.42578125" style="29"/>
    <col min="4586" max="4586" width="22.5703125" style="29" customWidth="1"/>
    <col min="4587" max="4587" width="14" style="29" customWidth="1"/>
    <col min="4588" max="4588" width="1.7109375" style="29" customWidth="1"/>
    <col min="4589" max="4833" width="11.42578125" style="29"/>
    <col min="4834" max="4834" width="4.42578125" style="29" customWidth="1"/>
    <col min="4835" max="4835" width="11.42578125" style="29"/>
    <col min="4836" max="4836" width="17.5703125" style="29" customWidth="1"/>
    <col min="4837" max="4837" width="11.5703125" style="29" customWidth="1"/>
    <col min="4838" max="4841" width="11.42578125" style="29"/>
    <col min="4842" max="4842" width="22.5703125" style="29" customWidth="1"/>
    <col min="4843" max="4843" width="14" style="29" customWidth="1"/>
    <col min="4844" max="4844" width="1.7109375" style="29" customWidth="1"/>
    <col min="4845" max="5089" width="11.42578125" style="29"/>
    <col min="5090" max="5090" width="4.42578125" style="29" customWidth="1"/>
    <col min="5091" max="5091" width="11.42578125" style="29"/>
    <col min="5092" max="5092" width="17.5703125" style="29" customWidth="1"/>
    <col min="5093" max="5093" width="11.5703125" style="29" customWidth="1"/>
    <col min="5094" max="5097" width="11.42578125" style="29"/>
    <col min="5098" max="5098" width="22.5703125" style="29" customWidth="1"/>
    <col min="5099" max="5099" width="14" style="29" customWidth="1"/>
    <col min="5100" max="5100" width="1.7109375" style="29" customWidth="1"/>
    <col min="5101" max="5345" width="11.42578125" style="29"/>
    <col min="5346" max="5346" width="4.42578125" style="29" customWidth="1"/>
    <col min="5347" max="5347" width="11.42578125" style="29"/>
    <col min="5348" max="5348" width="17.5703125" style="29" customWidth="1"/>
    <col min="5349" max="5349" width="11.5703125" style="29" customWidth="1"/>
    <col min="5350" max="5353" width="11.42578125" style="29"/>
    <col min="5354" max="5354" width="22.5703125" style="29" customWidth="1"/>
    <col min="5355" max="5355" width="14" style="29" customWidth="1"/>
    <col min="5356" max="5356" width="1.7109375" style="29" customWidth="1"/>
    <col min="5357" max="5601" width="11.42578125" style="29"/>
    <col min="5602" max="5602" width="4.42578125" style="29" customWidth="1"/>
    <col min="5603" max="5603" width="11.42578125" style="29"/>
    <col min="5604" max="5604" width="17.5703125" style="29" customWidth="1"/>
    <col min="5605" max="5605" width="11.5703125" style="29" customWidth="1"/>
    <col min="5606" max="5609" width="11.42578125" style="29"/>
    <col min="5610" max="5610" width="22.5703125" style="29" customWidth="1"/>
    <col min="5611" max="5611" width="14" style="29" customWidth="1"/>
    <col min="5612" max="5612" width="1.7109375" style="29" customWidth="1"/>
    <col min="5613" max="5857" width="11.42578125" style="29"/>
    <col min="5858" max="5858" width="4.42578125" style="29" customWidth="1"/>
    <col min="5859" max="5859" width="11.42578125" style="29"/>
    <col min="5860" max="5860" width="17.5703125" style="29" customWidth="1"/>
    <col min="5861" max="5861" width="11.5703125" style="29" customWidth="1"/>
    <col min="5862" max="5865" width="11.42578125" style="29"/>
    <col min="5866" max="5866" width="22.5703125" style="29" customWidth="1"/>
    <col min="5867" max="5867" width="14" style="29" customWidth="1"/>
    <col min="5868" max="5868" width="1.7109375" style="29" customWidth="1"/>
    <col min="5869" max="6113" width="11.42578125" style="29"/>
    <col min="6114" max="6114" width="4.42578125" style="29" customWidth="1"/>
    <col min="6115" max="6115" width="11.42578125" style="29"/>
    <col min="6116" max="6116" width="17.5703125" style="29" customWidth="1"/>
    <col min="6117" max="6117" width="11.5703125" style="29" customWidth="1"/>
    <col min="6118" max="6121" width="11.42578125" style="29"/>
    <col min="6122" max="6122" width="22.5703125" style="29" customWidth="1"/>
    <col min="6123" max="6123" width="14" style="29" customWidth="1"/>
    <col min="6124" max="6124" width="1.7109375" style="29" customWidth="1"/>
    <col min="6125" max="6369" width="11.42578125" style="29"/>
    <col min="6370" max="6370" width="4.42578125" style="29" customWidth="1"/>
    <col min="6371" max="6371" width="11.42578125" style="29"/>
    <col min="6372" max="6372" width="17.5703125" style="29" customWidth="1"/>
    <col min="6373" max="6373" width="11.5703125" style="29" customWidth="1"/>
    <col min="6374" max="6377" width="11.42578125" style="29"/>
    <col min="6378" max="6378" width="22.5703125" style="29" customWidth="1"/>
    <col min="6379" max="6379" width="14" style="29" customWidth="1"/>
    <col min="6380" max="6380" width="1.7109375" style="29" customWidth="1"/>
    <col min="6381" max="6625" width="11.42578125" style="29"/>
    <col min="6626" max="6626" width="4.42578125" style="29" customWidth="1"/>
    <col min="6627" max="6627" width="11.42578125" style="29"/>
    <col min="6628" max="6628" width="17.5703125" style="29" customWidth="1"/>
    <col min="6629" max="6629" width="11.5703125" style="29" customWidth="1"/>
    <col min="6630" max="6633" width="11.42578125" style="29"/>
    <col min="6634" max="6634" width="22.5703125" style="29" customWidth="1"/>
    <col min="6635" max="6635" width="14" style="29" customWidth="1"/>
    <col min="6636" max="6636" width="1.7109375" style="29" customWidth="1"/>
    <col min="6637" max="6881" width="11.42578125" style="29"/>
    <col min="6882" max="6882" width="4.42578125" style="29" customWidth="1"/>
    <col min="6883" max="6883" width="11.42578125" style="29"/>
    <col min="6884" max="6884" width="17.5703125" style="29" customWidth="1"/>
    <col min="6885" max="6885" width="11.5703125" style="29" customWidth="1"/>
    <col min="6886" max="6889" width="11.42578125" style="29"/>
    <col min="6890" max="6890" width="22.5703125" style="29" customWidth="1"/>
    <col min="6891" max="6891" width="14" style="29" customWidth="1"/>
    <col min="6892" max="6892" width="1.7109375" style="29" customWidth="1"/>
    <col min="6893" max="7137" width="11.42578125" style="29"/>
    <col min="7138" max="7138" width="4.42578125" style="29" customWidth="1"/>
    <col min="7139" max="7139" width="11.42578125" style="29"/>
    <col min="7140" max="7140" width="17.5703125" style="29" customWidth="1"/>
    <col min="7141" max="7141" width="11.5703125" style="29" customWidth="1"/>
    <col min="7142" max="7145" width="11.42578125" style="29"/>
    <col min="7146" max="7146" width="22.5703125" style="29" customWidth="1"/>
    <col min="7147" max="7147" width="14" style="29" customWidth="1"/>
    <col min="7148" max="7148" width="1.7109375" style="29" customWidth="1"/>
    <col min="7149" max="7393" width="11.42578125" style="29"/>
    <col min="7394" max="7394" width="4.42578125" style="29" customWidth="1"/>
    <col min="7395" max="7395" width="11.42578125" style="29"/>
    <col min="7396" max="7396" width="17.5703125" style="29" customWidth="1"/>
    <col min="7397" max="7397" width="11.5703125" style="29" customWidth="1"/>
    <col min="7398" max="7401" width="11.42578125" style="29"/>
    <col min="7402" max="7402" width="22.5703125" style="29" customWidth="1"/>
    <col min="7403" max="7403" width="14" style="29" customWidth="1"/>
    <col min="7404" max="7404" width="1.7109375" style="29" customWidth="1"/>
    <col min="7405" max="7649" width="11.42578125" style="29"/>
    <col min="7650" max="7650" width="4.42578125" style="29" customWidth="1"/>
    <col min="7651" max="7651" width="11.42578125" style="29"/>
    <col min="7652" max="7652" width="17.5703125" style="29" customWidth="1"/>
    <col min="7653" max="7653" width="11.5703125" style="29" customWidth="1"/>
    <col min="7654" max="7657" width="11.42578125" style="29"/>
    <col min="7658" max="7658" width="22.5703125" style="29" customWidth="1"/>
    <col min="7659" max="7659" width="14" style="29" customWidth="1"/>
    <col min="7660" max="7660" width="1.7109375" style="29" customWidth="1"/>
    <col min="7661" max="7905" width="11.42578125" style="29"/>
    <col min="7906" max="7906" width="4.42578125" style="29" customWidth="1"/>
    <col min="7907" max="7907" width="11.42578125" style="29"/>
    <col min="7908" max="7908" width="17.5703125" style="29" customWidth="1"/>
    <col min="7909" max="7909" width="11.5703125" style="29" customWidth="1"/>
    <col min="7910" max="7913" width="11.42578125" style="29"/>
    <col min="7914" max="7914" width="22.5703125" style="29" customWidth="1"/>
    <col min="7915" max="7915" width="14" style="29" customWidth="1"/>
    <col min="7916" max="7916" width="1.7109375" style="29" customWidth="1"/>
    <col min="7917" max="8161" width="11.42578125" style="29"/>
    <col min="8162" max="8162" width="4.42578125" style="29" customWidth="1"/>
    <col min="8163" max="8163" width="11.42578125" style="29"/>
    <col min="8164" max="8164" width="17.5703125" style="29" customWidth="1"/>
    <col min="8165" max="8165" width="11.5703125" style="29" customWidth="1"/>
    <col min="8166" max="8169" width="11.42578125" style="29"/>
    <col min="8170" max="8170" width="22.5703125" style="29" customWidth="1"/>
    <col min="8171" max="8171" width="14" style="29" customWidth="1"/>
    <col min="8172" max="8172" width="1.7109375" style="29" customWidth="1"/>
    <col min="8173" max="8417" width="11.42578125" style="29"/>
    <col min="8418" max="8418" width="4.42578125" style="29" customWidth="1"/>
    <col min="8419" max="8419" width="11.42578125" style="29"/>
    <col min="8420" max="8420" width="17.5703125" style="29" customWidth="1"/>
    <col min="8421" max="8421" width="11.5703125" style="29" customWidth="1"/>
    <col min="8422" max="8425" width="11.42578125" style="29"/>
    <col min="8426" max="8426" width="22.5703125" style="29" customWidth="1"/>
    <col min="8427" max="8427" width="14" style="29" customWidth="1"/>
    <col min="8428" max="8428" width="1.7109375" style="29" customWidth="1"/>
    <col min="8429" max="8673" width="11.42578125" style="29"/>
    <col min="8674" max="8674" width="4.42578125" style="29" customWidth="1"/>
    <col min="8675" max="8675" width="11.42578125" style="29"/>
    <col min="8676" max="8676" width="17.5703125" style="29" customWidth="1"/>
    <col min="8677" max="8677" width="11.5703125" style="29" customWidth="1"/>
    <col min="8678" max="8681" width="11.42578125" style="29"/>
    <col min="8682" max="8682" width="22.5703125" style="29" customWidth="1"/>
    <col min="8683" max="8683" width="14" style="29" customWidth="1"/>
    <col min="8684" max="8684" width="1.7109375" style="29" customWidth="1"/>
    <col min="8685" max="8929" width="11.42578125" style="29"/>
    <col min="8930" max="8930" width="4.42578125" style="29" customWidth="1"/>
    <col min="8931" max="8931" width="11.42578125" style="29"/>
    <col min="8932" max="8932" width="17.5703125" style="29" customWidth="1"/>
    <col min="8933" max="8933" width="11.5703125" style="29" customWidth="1"/>
    <col min="8934" max="8937" width="11.42578125" style="29"/>
    <col min="8938" max="8938" width="22.5703125" style="29" customWidth="1"/>
    <col min="8939" max="8939" width="14" style="29" customWidth="1"/>
    <col min="8940" max="8940" width="1.7109375" style="29" customWidth="1"/>
    <col min="8941" max="9185" width="11.42578125" style="29"/>
    <col min="9186" max="9186" width="4.42578125" style="29" customWidth="1"/>
    <col min="9187" max="9187" width="11.42578125" style="29"/>
    <col min="9188" max="9188" width="17.5703125" style="29" customWidth="1"/>
    <col min="9189" max="9189" width="11.5703125" style="29" customWidth="1"/>
    <col min="9190" max="9193" width="11.42578125" style="29"/>
    <col min="9194" max="9194" width="22.5703125" style="29" customWidth="1"/>
    <col min="9195" max="9195" width="14" style="29" customWidth="1"/>
    <col min="9196" max="9196" width="1.7109375" style="29" customWidth="1"/>
    <col min="9197" max="9441" width="11.42578125" style="29"/>
    <col min="9442" max="9442" width="4.42578125" style="29" customWidth="1"/>
    <col min="9443" max="9443" width="11.42578125" style="29"/>
    <col min="9444" max="9444" width="17.5703125" style="29" customWidth="1"/>
    <col min="9445" max="9445" width="11.5703125" style="29" customWidth="1"/>
    <col min="9446" max="9449" width="11.42578125" style="29"/>
    <col min="9450" max="9450" width="22.5703125" style="29" customWidth="1"/>
    <col min="9451" max="9451" width="14" style="29" customWidth="1"/>
    <col min="9452" max="9452" width="1.7109375" style="29" customWidth="1"/>
    <col min="9453" max="9697" width="11.42578125" style="29"/>
    <col min="9698" max="9698" width="4.42578125" style="29" customWidth="1"/>
    <col min="9699" max="9699" width="11.42578125" style="29"/>
    <col min="9700" max="9700" width="17.5703125" style="29" customWidth="1"/>
    <col min="9701" max="9701" width="11.5703125" style="29" customWidth="1"/>
    <col min="9702" max="9705" width="11.42578125" style="29"/>
    <col min="9706" max="9706" width="22.5703125" style="29" customWidth="1"/>
    <col min="9707" max="9707" width="14" style="29" customWidth="1"/>
    <col min="9708" max="9708" width="1.7109375" style="29" customWidth="1"/>
    <col min="9709" max="9953" width="11.42578125" style="29"/>
    <col min="9954" max="9954" width="4.42578125" style="29" customWidth="1"/>
    <col min="9955" max="9955" width="11.42578125" style="29"/>
    <col min="9956" max="9956" width="17.5703125" style="29" customWidth="1"/>
    <col min="9957" max="9957" width="11.5703125" style="29" customWidth="1"/>
    <col min="9958" max="9961" width="11.42578125" style="29"/>
    <col min="9962" max="9962" width="22.5703125" style="29" customWidth="1"/>
    <col min="9963" max="9963" width="14" style="29" customWidth="1"/>
    <col min="9964" max="9964" width="1.7109375" style="29" customWidth="1"/>
    <col min="9965" max="10209" width="11.42578125" style="29"/>
    <col min="10210" max="10210" width="4.42578125" style="29" customWidth="1"/>
    <col min="10211" max="10211" width="11.42578125" style="29"/>
    <col min="10212" max="10212" width="17.5703125" style="29" customWidth="1"/>
    <col min="10213" max="10213" width="11.5703125" style="29" customWidth="1"/>
    <col min="10214" max="10217" width="11.42578125" style="29"/>
    <col min="10218" max="10218" width="22.5703125" style="29" customWidth="1"/>
    <col min="10219" max="10219" width="14" style="29" customWidth="1"/>
    <col min="10220" max="10220" width="1.7109375" style="29" customWidth="1"/>
    <col min="10221" max="10465" width="11.42578125" style="29"/>
    <col min="10466" max="10466" width="4.42578125" style="29" customWidth="1"/>
    <col min="10467" max="10467" width="11.42578125" style="29"/>
    <col min="10468" max="10468" width="17.5703125" style="29" customWidth="1"/>
    <col min="10469" max="10469" width="11.5703125" style="29" customWidth="1"/>
    <col min="10470" max="10473" width="11.42578125" style="29"/>
    <col min="10474" max="10474" width="22.5703125" style="29" customWidth="1"/>
    <col min="10475" max="10475" width="14" style="29" customWidth="1"/>
    <col min="10476" max="10476" width="1.7109375" style="29" customWidth="1"/>
    <col min="10477" max="10721" width="11.42578125" style="29"/>
    <col min="10722" max="10722" width="4.42578125" style="29" customWidth="1"/>
    <col min="10723" max="10723" width="11.42578125" style="29"/>
    <col min="10724" max="10724" width="17.5703125" style="29" customWidth="1"/>
    <col min="10725" max="10725" width="11.5703125" style="29" customWidth="1"/>
    <col min="10726" max="10729" width="11.42578125" style="29"/>
    <col min="10730" max="10730" width="22.5703125" style="29" customWidth="1"/>
    <col min="10731" max="10731" width="14" style="29" customWidth="1"/>
    <col min="10732" max="10732" width="1.7109375" style="29" customWidth="1"/>
    <col min="10733" max="10977" width="11.42578125" style="29"/>
    <col min="10978" max="10978" width="4.42578125" style="29" customWidth="1"/>
    <col min="10979" max="10979" width="11.42578125" style="29"/>
    <col min="10980" max="10980" width="17.5703125" style="29" customWidth="1"/>
    <col min="10981" max="10981" width="11.5703125" style="29" customWidth="1"/>
    <col min="10982" max="10985" width="11.42578125" style="29"/>
    <col min="10986" max="10986" width="22.5703125" style="29" customWidth="1"/>
    <col min="10987" max="10987" width="14" style="29" customWidth="1"/>
    <col min="10988" max="10988" width="1.7109375" style="29" customWidth="1"/>
    <col min="10989" max="11233" width="11.42578125" style="29"/>
    <col min="11234" max="11234" width="4.42578125" style="29" customWidth="1"/>
    <col min="11235" max="11235" width="11.42578125" style="29"/>
    <col min="11236" max="11236" width="17.5703125" style="29" customWidth="1"/>
    <col min="11237" max="11237" width="11.5703125" style="29" customWidth="1"/>
    <col min="11238" max="11241" width="11.42578125" style="29"/>
    <col min="11242" max="11242" width="22.5703125" style="29" customWidth="1"/>
    <col min="11243" max="11243" width="14" style="29" customWidth="1"/>
    <col min="11244" max="11244" width="1.7109375" style="29" customWidth="1"/>
    <col min="11245" max="11489" width="11.42578125" style="29"/>
    <col min="11490" max="11490" width="4.42578125" style="29" customWidth="1"/>
    <col min="11491" max="11491" width="11.42578125" style="29"/>
    <col min="11492" max="11492" width="17.5703125" style="29" customWidth="1"/>
    <col min="11493" max="11493" width="11.5703125" style="29" customWidth="1"/>
    <col min="11494" max="11497" width="11.42578125" style="29"/>
    <col min="11498" max="11498" width="22.5703125" style="29" customWidth="1"/>
    <col min="11499" max="11499" width="14" style="29" customWidth="1"/>
    <col min="11500" max="11500" width="1.7109375" style="29" customWidth="1"/>
    <col min="11501" max="11745" width="11.42578125" style="29"/>
    <col min="11746" max="11746" width="4.42578125" style="29" customWidth="1"/>
    <col min="11747" max="11747" width="11.42578125" style="29"/>
    <col min="11748" max="11748" width="17.5703125" style="29" customWidth="1"/>
    <col min="11749" max="11749" width="11.5703125" style="29" customWidth="1"/>
    <col min="11750" max="11753" width="11.42578125" style="29"/>
    <col min="11754" max="11754" width="22.5703125" style="29" customWidth="1"/>
    <col min="11755" max="11755" width="14" style="29" customWidth="1"/>
    <col min="11756" max="11756" width="1.7109375" style="29" customWidth="1"/>
    <col min="11757" max="12001" width="11.42578125" style="29"/>
    <col min="12002" max="12002" width="4.42578125" style="29" customWidth="1"/>
    <col min="12003" max="12003" width="11.42578125" style="29"/>
    <col min="12004" max="12004" width="17.5703125" style="29" customWidth="1"/>
    <col min="12005" max="12005" width="11.5703125" style="29" customWidth="1"/>
    <col min="12006" max="12009" width="11.42578125" style="29"/>
    <col min="12010" max="12010" width="22.5703125" style="29" customWidth="1"/>
    <col min="12011" max="12011" width="14" style="29" customWidth="1"/>
    <col min="12012" max="12012" width="1.7109375" style="29" customWidth="1"/>
    <col min="12013" max="12257" width="11.42578125" style="29"/>
    <col min="12258" max="12258" width="4.42578125" style="29" customWidth="1"/>
    <col min="12259" max="12259" width="11.42578125" style="29"/>
    <col min="12260" max="12260" width="17.5703125" style="29" customWidth="1"/>
    <col min="12261" max="12261" width="11.5703125" style="29" customWidth="1"/>
    <col min="12262" max="12265" width="11.42578125" style="29"/>
    <col min="12266" max="12266" width="22.5703125" style="29" customWidth="1"/>
    <col min="12267" max="12267" width="14" style="29" customWidth="1"/>
    <col min="12268" max="12268" width="1.7109375" style="29" customWidth="1"/>
    <col min="12269" max="12513" width="11.42578125" style="29"/>
    <col min="12514" max="12514" width="4.42578125" style="29" customWidth="1"/>
    <col min="12515" max="12515" width="11.42578125" style="29"/>
    <col min="12516" max="12516" width="17.5703125" style="29" customWidth="1"/>
    <col min="12517" max="12517" width="11.5703125" style="29" customWidth="1"/>
    <col min="12518" max="12521" width="11.42578125" style="29"/>
    <col min="12522" max="12522" width="22.5703125" style="29" customWidth="1"/>
    <col min="12523" max="12523" width="14" style="29" customWidth="1"/>
    <col min="12524" max="12524" width="1.7109375" style="29" customWidth="1"/>
    <col min="12525" max="12769" width="11.42578125" style="29"/>
    <col min="12770" max="12770" width="4.42578125" style="29" customWidth="1"/>
    <col min="12771" max="12771" width="11.42578125" style="29"/>
    <col min="12772" max="12772" width="17.5703125" style="29" customWidth="1"/>
    <col min="12773" max="12773" width="11.5703125" style="29" customWidth="1"/>
    <col min="12774" max="12777" width="11.42578125" style="29"/>
    <col min="12778" max="12778" width="22.5703125" style="29" customWidth="1"/>
    <col min="12779" max="12779" width="14" style="29" customWidth="1"/>
    <col min="12780" max="12780" width="1.7109375" style="29" customWidth="1"/>
    <col min="12781" max="13025" width="11.42578125" style="29"/>
    <col min="13026" max="13026" width="4.42578125" style="29" customWidth="1"/>
    <col min="13027" max="13027" width="11.42578125" style="29"/>
    <col min="13028" max="13028" width="17.5703125" style="29" customWidth="1"/>
    <col min="13029" max="13029" width="11.5703125" style="29" customWidth="1"/>
    <col min="13030" max="13033" width="11.42578125" style="29"/>
    <col min="13034" max="13034" width="22.5703125" style="29" customWidth="1"/>
    <col min="13035" max="13035" width="14" style="29" customWidth="1"/>
    <col min="13036" max="13036" width="1.7109375" style="29" customWidth="1"/>
    <col min="13037" max="13281" width="11.42578125" style="29"/>
    <col min="13282" max="13282" width="4.42578125" style="29" customWidth="1"/>
    <col min="13283" max="13283" width="11.42578125" style="29"/>
    <col min="13284" max="13284" width="17.5703125" style="29" customWidth="1"/>
    <col min="13285" max="13285" width="11.5703125" style="29" customWidth="1"/>
    <col min="13286" max="13289" width="11.42578125" style="29"/>
    <col min="13290" max="13290" width="22.5703125" style="29" customWidth="1"/>
    <col min="13291" max="13291" width="14" style="29" customWidth="1"/>
    <col min="13292" max="13292" width="1.7109375" style="29" customWidth="1"/>
    <col min="13293" max="13537" width="11.42578125" style="29"/>
    <col min="13538" max="13538" width="4.42578125" style="29" customWidth="1"/>
    <col min="13539" max="13539" width="11.42578125" style="29"/>
    <col min="13540" max="13540" width="17.5703125" style="29" customWidth="1"/>
    <col min="13541" max="13541" width="11.5703125" style="29" customWidth="1"/>
    <col min="13542" max="13545" width="11.42578125" style="29"/>
    <col min="13546" max="13546" width="22.5703125" style="29" customWidth="1"/>
    <col min="13547" max="13547" width="14" style="29" customWidth="1"/>
    <col min="13548" max="13548" width="1.7109375" style="29" customWidth="1"/>
    <col min="13549" max="13793" width="11.42578125" style="29"/>
    <col min="13794" max="13794" width="4.42578125" style="29" customWidth="1"/>
    <col min="13795" max="13795" width="11.42578125" style="29"/>
    <col min="13796" max="13796" width="17.5703125" style="29" customWidth="1"/>
    <col min="13797" max="13797" width="11.5703125" style="29" customWidth="1"/>
    <col min="13798" max="13801" width="11.42578125" style="29"/>
    <col min="13802" max="13802" width="22.5703125" style="29" customWidth="1"/>
    <col min="13803" max="13803" width="14" style="29" customWidth="1"/>
    <col min="13804" max="13804" width="1.7109375" style="29" customWidth="1"/>
    <col min="13805" max="14049" width="11.42578125" style="29"/>
    <col min="14050" max="14050" width="4.42578125" style="29" customWidth="1"/>
    <col min="14051" max="14051" width="11.42578125" style="29"/>
    <col min="14052" max="14052" width="17.5703125" style="29" customWidth="1"/>
    <col min="14053" max="14053" width="11.5703125" style="29" customWidth="1"/>
    <col min="14054" max="14057" width="11.42578125" style="29"/>
    <col min="14058" max="14058" width="22.5703125" style="29" customWidth="1"/>
    <col min="14059" max="14059" width="14" style="29" customWidth="1"/>
    <col min="14060" max="14060" width="1.7109375" style="29" customWidth="1"/>
    <col min="14061" max="14305" width="11.42578125" style="29"/>
    <col min="14306" max="14306" width="4.42578125" style="29" customWidth="1"/>
    <col min="14307" max="14307" width="11.42578125" style="29"/>
    <col min="14308" max="14308" width="17.5703125" style="29" customWidth="1"/>
    <col min="14309" max="14309" width="11.5703125" style="29" customWidth="1"/>
    <col min="14310" max="14313" width="11.42578125" style="29"/>
    <col min="14314" max="14314" width="22.5703125" style="29" customWidth="1"/>
    <col min="14315" max="14315" width="14" style="29" customWidth="1"/>
    <col min="14316" max="14316" width="1.7109375" style="29" customWidth="1"/>
    <col min="14317" max="14561" width="11.42578125" style="29"/>
    <col min="14562" max="14562" width="4.42578125" style="29" customWidth="1"/>
    <col min="14563" max="14563" width="11.42578125" style="29"/>
    <col min="14564" max="14564" width="17.5703125" style="29" customWidth="1"/>
    <col min="14565" max="14565" width="11.5703125" style="29" customWidth="1"/>
    <col min="14566" max="14569" width="11.42578125" style="29"/>
    <col min="14570" max="14570" width="22.5703125" style="29" customWidth="1"/>
    <col min="14571" max="14571" width="14" style="29" customWidth="1"/>
    <col min="14572" max="14572" width="1.7109375" style="29" customWidth="1"/>
    <col min="14573" max="14817" width="11.42578125" style="29"/>
    <col min="14818" max="14818" width="4.42578125" style="29" customWidth="1"/>
    <col min="14819" max="14819" width="11.42578125" style="29"/>
    <col min="14820" max="14820" width="17.5703125" style="29" customWidth="1"/>
    <col min="14821" max="14821" width="11.5703125" style="29" customWidth="1"/>
    <col min="14822" max="14825" width="11.42578125" style="29"/>
    <col min="14826" max="14826" width="22.5703125" style="29" customWidth="1"/>
    <col min="14827" max="14827" width="14" style="29" customWidth="1"/>
    <col min="14828" max="14828" width="1.7109375" style="29" customWidth="1"/>
    <col min="14829" max="15073" width="11.42578125" style="29"/>
    <col min="15074" max="15074" width="4.42578125" style="29" customWidth="1"/>
    <col min="15075" max="15075" width="11.42578125" style="29"/>
    <col min="15076" max="15076" width="17.5703125" style="29" customWidth="1"/>
    <col min="15077" max="15077" width="11.5703125" style="29" customWidth="1"/>
    <col min="15078" max="15081" width="11.42578125" style="29"/>
    <col min="15082" max="15082" width="22.5703125" style="29" customWidth="1"/>
    <col min="15083" max="15083" width="14" style="29" customWidth="1"/>
    <col min="15084" max="15084" width="1.7109375" style="29" customWidth="1"/>
    <col min="15085" max="15329" width="11.42578125" style="29"/>
    <col min="15330" max="15330" width="4.42578125" style="29" customWidth="1"/>
    <col min="15331" max="15331" width="11.42578125" style="29"/>
    <col min="15332" max="15332" width="17.5703125" style="29" customWidth="1"/>
    <col min="15333" max="15333" width="11.5703125" style="29" customWidth="1"/>
    <col min="15334" max="15337" width="11.42578125" style="29"/>
    <col min="15338" max="15338" width="22.5703125" style="29" customWidth="1"/>
    <col min="15339" max="15339" width="14" style="29" customWidth="1"/>
    <col min="15340" max="15340" width="1.7109375" style="29" customWidth="1"/>
    <col min="15341" max="15585" width="11.42578125" style="29"/>
    <col min="15586" max="15586" width="4.42578125" style="29" customWidth="1"/>
    <col min="15587" max="15587" width="11.42578125" style="29"/>
    <col min="15588" max="15588" width="17.5703125" style="29" customWidth="1"/>
    <col min="15589" max="15589" width="11.5703125" style="29" customWidth="1"/>
    <col min="15590" max="15593" width="11.42578125" style="29"/>
    <col min="15594" max="15594" width="22.5703125" style="29" customWidth="1"/>
    <col min="15595" max="15595" width="14" style="29" customWidth="1"/>
    <col min="15596" max="15596" width="1.7109375" style="29" customWidth="1"/>
    <col min="15597" max="15841" width="11.42578125" style="29"/>
    <col min="15842" max="15842" width="4.42578125" style="29" customWidth="1"/>
    <col min="15843" max="15843" width="11.42578125" style="29"/>
    <col min="15844" max="15844" width="17.5703125" style="29" customWidth="1"/>
    <col min="15845" max="15845" width="11.5703125" style="29" customWidth="1"/>
    <col min="15846" max="15849" width="11.42578125" style="29"/>
    <col min="15850" max="15850" width="22.5703125" style="29" customWidth="1"/>
    <col min="15851" max="15851" width="14" style="29" customWidth="1"/>
    <col min="15852" max="15852" width="1.7109375" style="29" customWidth="1"/>
    <col min="15853" max="16097" width="11.42578125" style="29"/>
    <col min="16098" max="16098" width="4.42578125" style="29" customWidth="1"/>
    <col min="16099" max="16099" width="11.42578125" style="29"/>
    <col min="16100" max="16100" width="17.5703125" style="29" customWidth="1"/>
    <col min="16101" max="16101" width="11.5703125" style="29" customWidth="1"/>
    <col min="16102" max="16105" width="11.42578125" style="29"/>
    <col min="16106" max="16106" width="22.5703125" style="29" customWidth="1"/>
    <col min="16107" max="16107" width="14" style="29" customWidth="1"/>
    <col min="16108" max="16108" width="1.7109375" style="29" customWidth="1"/>
    <col min="16109" max="16384" width="11.42578125" style="29"/>
  </cols>
  <sheetData>
    <row r="1" spans="2:10" ht="6" customHeight="1" thickBot="1" x14ac:dyDescent="0.25"/>
    <row r="2" spans="2:10" ht="19.5" customHeight="1" x14ac:dyDescent="0.2">
      <c r="B2" s="30"/>
      <c r="C2" s="31"/>
      <c r="D2" s="32" t="s">
        <v>309</v>
      </c>
      <c r="E2" s="33"/>
      <c r="F2" s="33"/>
      <c r="G2" s="33"/>
      <c r="H2" s="33"/>
      <c r="I2" s="34"/>
      <c r="J2" s="35" t="s">
        <v>310</v>
      </c>
    </row>
    <row r="3" spans="2:10" ht="13.5" thickBot="1" x14ac:dyDescent="0.25">
      <c r="B3" s="36"/>
      <c r="C3" s="37"/>
      <c r="D3" s="38"/>
      <c r="E3" s="39"/>
      <c r="F3" s="39"/>
      <c r="G3" s="39"/>
      <c r="H3" s="39"/>
      <c r="I3" s="40"/>
      <c r="J3" s="41"/>
    </row>
    <row r="4" spans="2:10" x14ac:dyDescent="0.2">
      <c r="B4" s="36"/>
      <c r="C4" s="37"/>
      <c r="D4" s="32" t="s">
        <v>311</v>
      </c>
      <c r="E4" s="33"/>
      <c r="F4" s="33"/>
      <c r="G4" s="33"/>
      <c r="H4" s="33"/>
      <c r="I4" s="34"/>
      <c r="J4" s="35" t="s">
        <v>312</v>
      </c>
    </row>
    <row r="5" spans="2:10" x14ac:dyDescent="0.2">
      <c r="B5" s="36"/>
      <c r="C5" s="37"/>
      <c r="D5" s="42"/>
      <c r="E5" s="43"/>
      <c r="F5" s="43"/>
      <c r="G5" s="43"/>
      <c r="H5" s="43"/>
      <c r="I5" s="44"/>
      <c r="J5" s="45"/>
    </row>
    <row r="6" spans="2:10" ht="13.5" thickBot="1" x14ac:dyDescent="0.25">
      <c r="B6" s="46"/>
      <c r="C6" s="47"/>
      <c r="D6" s="38"/>
      <c r="E6" s="39"/>
      <c r="F6" s="39"/>
      <c r="G6" s="39"/>
      <c r="H6" s="39"/>
      <c r="I6" s="40"/>
      <c r="J6" s="41"/>
    </row>
    <row r="7" spans="2:10" x14ac:dyDescent="0.2">
      <c r="B7" s="48"/>
      <c r="J7" s="49"/>
    </row>
    <row r="8" spans="2:10" x14ac:dyDescent="0.2">
      <c r="B8" s="48"/>
      <c r="J8" s="49"/>
    </row>
    <row r="9" spans="2:10" x14ac:dyDescent="0.2">
      <c r="B9" s="48"/>
      <c r="J9" s="49"/>
    </row>
    <row r="10" spans="2:10" x14ac:dyDescent="0.2">
      <c r="B10" s="48"/>
      <c r="C10" s="50" t="s">
        <v>344</v>
      </c>
      <c r="E10" s="51"/>
      <c r="J10" s="49"/>
    </row>
    <row r="11" spans="2:10" x14ac:dyDescent="0.2">
      <c r="B11" s="48"/>
      <c r="J11" s="49"/>
    </row>
    <row r="12" spans="2:10" x14ac:dyDescent="0.2">
      <c r="B12" s="48"/>
      <c r="C12" s="50" t="s">
        <v>313</v>
      </c>
      <c r="J12" s="49"/>
    </row>
    <row r="13" spans="2:10" x14ac:dyDescent="0.2">
      <c r="B13" s="48"/>
      <c r="C13" s="50" t="s">
        <v>314</v>
      </c>
      <c r="J13" s="49"/>
    </row>
    <row r="14" spans="2:10" x14ac:dyDescent="0.2">
      <c r="B14" s="48"/>
      <c r="J14" s="49"/>
    </row>
    <row r="15" spans="2:10" x14ac:dyDescent="0.2">
      <c r="B15" s="48"/>
      <c r="C15" s="29" t="s">
        <v>345</v>
      </c>
      <c r="J15" s="49"/>
    </row>
    <row r="16" spans="2:10" x14ac:dyDescent="0.2">
      <c r="B16" s="48"/>
      <c r="C16" s="52"/>
      <c r="J16" s="49"/>
    </row>
    <row r="17" spans="2:12" x14ac:dyDescent="0.2">
      <c r="B17" s="48"/>
      <c r="C17" s="29" t="s">
        <v>346</v>
      </c>
      <c r="D17" s="51"/>
      <c r="H17" s="53" t="s">
        <v>315</v>
      </c>
      <c r="I17" s="53" t="s">
        <v>316</v>
      </c>
      <c r="J17" s="49"/>
    </row>
    <row r="18" spans="2:12" x14ac:dyDescent="0.2">
      <c r="B18" s="48"/>
      <c r="C18" s="50" t="s">
        <v>317</v>
      </c>
      <c r="D18" s="50"/>
      <c r="E18" s="50"/>
      <c r="F18" s="50"/>
      <c r="H18" s="54">
        <v>123</v>
      </c>
      <c r="I18" s="55">
        <v>6295245</v>
      </c>
      <c r="J18" s="49"/>
    </row>
    <row r="19" spans="2:12" x14ac:dyDescent="0.2">
      <c r="B19" s="48"/>
      <c r="C19" s="29" t="s">
        <v>318</v>
      </c>
      <c r="H19" s="56">
        <v>1</v>
      </c>
      <c r="I19" s="57">
        <v>62150</v>
      </c>
      <c r="J19" s="49"/>
      <c r="L19" s="29" t="s">
        <v>353</v>
      </c>
    </row>
    <row r="20" spans="2:12" x14ac:dyDescent="0.2">
      <c r="B20" s="48"/>
      <c r="C20" s="29" t="s">
        <v>319</v>
      </c>
      <c r="H20" s="56">
        <v>9</v>
      </c>
      <c r="I20" s="57">
        <v>313210</v>
      </c>
      <c r="J20" s="49"/>
      <c r="L20" s="29" t="s">
        <v>354</v>
      </c>
    </row>
    <row r="21" spans="2:12" x14ac:dyDescent="0.2">
      <c r="B21" s="48"/>
      <c r="C21" s="29" t="s">
        <v>320</v>
      </c>
      <c r="H21" s="56">
        <v>60</v>
      </c>
      <c r="I21" s="58">
        <v>3856073</v>
      </c>
      <c r="J21" s="49"/>
      <c r="L21" s="29" t="s">
        <v>355</v>
      </c>
    </row>
    <row r="22" spans="2:12" x14ac:dyDescent="0.2">
      <c r="B22" s="48"/>
      <c r="C22" s="29" t="s">
        <v>321</v>
      </c>
      <c r="H22" s="56">
        <v>2</v>
      </c>
      <c r="I22" s="57">
        <v>42012</v>
      </c>
      <c r="J22" s="49"/>
      <c r="L22" s="29" t="s">
        <v>356</v>
      </c>
    </row>
    <row r="23" spans="2:12" ht="13.5" thickBot="1" x14ac:dyDescent="0.25">
      <c r="B23" s="48"/>
      <c r="C23" s="29" t="s">
        <v>322</v>
      </c>
      <c r="H23" s="59">
        <v>0</v>
      </c>
      <c r="I23" s="60">
        <v>18568</v>
      </c>
      <c r="J23" s="49"/>
      <c r="L23" s="29" t="s">
        <v>357</v>
      </c>
    </row>
    <row r="24" spans="2:12" x14ac:dyDescent="0.2">
      <c r="B24" s="48"/>
      <c r="C24" s="50" t="s">
        <v>323</v>
      </c>
      <c r="D24" s="50"/>
      <c r="E24" s="50"/>
      <c r="F24" s="50"/>
      <c r="H24" s="54">
        <f>H19+H20+H21+H22+H23</f>
        <v>72</v>
      </c>
      <c r="I24" s="61">
        <f>I19+I20+I21+I22+I23</f>
        <v>4292013</v>
      </c>
      <c r="J24" s="49"/>
    </row>
    <row r="25" spans="2:12" x14ac:dyDescent="0.2">
      <c r="B25" s="48"/>
      <c r="C25" s="29" t="s">
        <v>324</v>
      </c>
      <c r="H25" s="56">
        <v>38</v>
      </c>
      <c r="I25" s="57">
        <v>1565900</v>
      </c>
      <c r="J25" s="49"/>
    </row>
    <row r="26" spans="2:12" ht="13.5" thickBot="1" x14ac:dyDescent="0.25">
      <c r="B26" s="48"/>
      <c r="C26" s="29" t="s">
        <v>300</v>
      </c>
      <c r="H26" s="59">
        <v>12</v>
      </c>
      <c r="I26" s="60">
        <v>356500</v>
      </c>
      <c r="J26" s="49"/>
      <c r="L26" s="29" t="s">
        <v>358</v>
      </c>
    </row>
    <row r="27" spans="2:12" x14ac:dyDescent="0.2">
      <c r="B27" s="48"/>
      <c r="C27" s="50" t="s">
        <v>325</v>
      </c>
      <c r="D27" s="50"/>
      <c r="E27" s="50"/>
      <c r="F27" s="50"/>
      <c r="H27" s="54">
        <f>H25+H26</f>
        <v>50</v>
      </c>
      <c r="I27" s="61">
        <f>I25+I26</f>
        <v>1922400</v>
      </c>
      <c r="J27" s="49"/>
    </row>
    <row r="28" spans="2:12" ht="13.5" thickBot="1" x14ac:dyDescent="0.25">
      <c r="B28" s="48"/>
      <c r="C28" s="29" t="s">
        <v>326</v>
      </c>
      <c r="D28" s="50"/>
      <c r="E28" s="50"/>
      <c r="F28" s="50"/>
      <c r="H28" s="59">
        <v>1</v>
      </c>
      <c r="I28" s="60">
        <v>80832</v>
      </c>
      <c r="J28" s="49"/>
    </row>
    <row r="29" spans="2:12" x14ac:dyDescent="0.2">
      <c r="B29" s="48"/>
      <c r="C29" s="50" t="s">
        <v>327</v>
      </c>
      <c r="D29" s="50"/>
      <c r="E29" s="50"/>
      <c r="F29" s="50"/>
      <c r="H29" s="56">
        <f>H28</f>
        <v>1</v>
      </c>
      <c r="I29" s="57">
        <f>I28</f>
        <v>80832</v>
      </c>
      <c r="J29" s="49"/>
    </row>
    <row r="30" spans="2:12" x14ac:dyDescent="0.2">
      <c r="B30" s="48"/>
      <c r="C30" s="50"/>
      <c r="D30" s="50"/>
      <c r="E30" s="50"/>
      <c r="F30" s="50"/>
      <c r="H30" s="62"/>
      <c r="I30" s="61"/>
      <c r="J30" s="49"/>
    </row>
    <row r="31" spans="2:12" ht="13.5" thickBot="1" x14ac:dyDescent="0.25">
      <c r="B31" s="48"/>
      <c r="C31" s="50" t="s">
        <v>328</v>
      </c>
      <c r="D31" s="50"/>
      <c r="H31" s="63">
        <f>H24+H27+H29</f>
        <v>123</v>
      </c>
      <c r="I31" s="64">
        <f>I24+I27+I29</f>
        <v>6295245</v>
      </c>
      <c r="J31" s="49"/>
    </row>
    <row r="32" spans="2:12" ht="13.5" thickTop="1" x14ac:dyDescent="0.2">
      <c r="B32" s="48"/>
      <c r="C32" s="50"/>
      <c r="D32" s="50"/>
      <c r="H32" s="65"/>
      <c r="I32" s="57"/>
      <c r="J32" s="49"/>
    </row>
    <row r="33" spans="2:14" x14ac:dyDescent="0.2">
      <c r="B33" s="48"/>
      <c r="G33" s="65"/>
      <c r="H33" s="65"/>
      <c r="I33" s="65"/>
      <c r="J33" s="49"/>
      <c r="N33" s="29" t="s">
        <v>329</v>
      </c>
    </row>
    <row r="34" spans="2:14" x14ac:dyDescent="0.2">
      <c r="B34" s="48"/>
      <c r="G34" s="65"/>
      <c r="H34" s="65"/>
      <c r="I34" s="65"/>
      <c r="J34" s="49"/>
    </row>
    <row r="35" spans="2:14" x14ac:dyDescent="0.2">
      <c r="B35" s="48"/>
      <c r="G35" s="65"/>
      <c r="H35" s="65"/>
      <c r="I35" s="65"/>
      <c r="J35" s="49"/>
    </row>
    <row r="36" spans="2:14" ht="13.5" thickBot="1" x14ac:dyDescent="0.25">
      <c r="B36" s="48"/>
      <c r="C36" s="66" t="s">
        <v>330</v>
      </c>
      <c r="D36" s="67"/>
      <c r="G36" s="66" t="s">
        <v>342</v>
      </c>
      <c r="H36" s="67"/>
      <c r="I36" s="65"/>
      <c r="J36" s="49"/>
    </row>
    <row r="37" spans="2:14" ht="4.5" customHeight="1" x14ac:dyDescent="0.2">
      <c r="B37" s="48"/>
      <c r="C37" s="65"/>
      <c r="D37" s="65"/>
      <c r="G37" s="65"/>
      <c r="H37" s="65"/>
      <c r="I37" s="65"/>
      <c r="J37" s="49"/>
    </row>
    <row r="38" spans="2:14" x14ac:dyDescent="0.2">
      <c r="B38" s="48"/>
      <c r="C38" s="50" t="s">
        <v>331</v>
      </c>
      <c r="G38" s="68" t="s">
        <v>332</v>
      </c>
      <c r="H38" s="65"/>
      <c r="I38" s="65"/>
      <c r="J38" s="49"/>
    </row>
    <row r="39" spans="2:14" x14ac:dyDescent="0.2">
      <c r="B39" s="48"/>
      <c r="G39" s="65"/>
      <c r="H39" s="65"/>
      <c r="I39" s="65"/>
      <c r="J39" s="49"/>
    </row>
    <row r="40" spans="2:14" ht="18.75" customHeight="1" thickBot="1" x14ac:dyDescent="0.25">
      <c r="B40" s="69"/>
      <c r="C40" s="70"/>
      <c r="D40" s="70"/>
      <c r="E40" s="70"/>
      <c r="F40" s="70"/>
      <c r="G40" s="67"/>
      <c r="H40" s="67"/>
      <c r="I40" s="67"/>
      <c r="J40" s="71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showGridLines="0" topLeftCell="A13" zoomScale="90" zoomScaleNormal="90" zoomScaleSheetLayoutView="100" workbookViewId="0">
      <selection activeCell="L29" sqref="L29:N37"/>
    </sheetView>
  </sheetViews>
  <sheetFormatPr baseColWidth="10" defaultRowHeight="12.75" x14ac:dyDescent="0.2"/>
  <cols>
    <col min="1" max="1" width="1" style="29" customWidth="1"/>
    <col min="2" max="2" width="11.42578125" style="29"/>
    <col min="3" max="3" width="17.5703125" style="29" customWidth="1"/>
    <col min="4" max="4" width="11.5703125" style="29" customWidth="1"/>
    <col min="5" max="8" width="11.42578125" style="29"/>
    <col min="9" max="9" width="22.5703125" style="29" customWidth="1"/>
    <col min="10" max="10" width="14" style="29" customWidth="1"/>
    <col min="11" max="11" width="1.7109375" style="29" customWidth="1"/>
    <col min="12" max="12" width="27.5703125" style="29" customWidth="1"/>
    <col min="13" max="13" width="11.42578125" style="29"/>
    <col min="14" max="14" width="17.7109375" style="29" customWidth="1"/>
    <col min="15" max="225" width="11.42578125" style="29"/>
    <col min="226" max="226" width="4.42578125" style="29" customWidth="1"/>
    <col min="227" max="227" width="11.42578125" style="29"/>
    <col min="228" max="228" width="17.5703125" style="29" customWidth="1"/>
    <col min="229" max="229" width="11.5703125" style="29" customWidth="1"/>
    <col min="230" max="233" width="11.42578125" style="29"/>
    <col min="234" max="234" width="22.5703125" style="29" customWidth="1"/>
    <col min="235" max="235" width="14" style="29" customWidth="1"/>
    <col min="236" max="236" width="1.7109375" style="29" customWidth="1"/>
    <col min="237" max="481" width="11.42578125" style="29"/>
    <col min="482" max="482" width="4.42578125" style="29" customWidth="1"/>
    <col min="483" max="483" width="11.42578125" style="29"/>
    <col min="484" max="484" width="17.5703125" style="29" customWidth="1"/>
    <col min="485" max="485" width="11.5703125" style="29" customWidth="1"/>
    <col min="486" max="489" width="11.42578125" style="29"/>
    <col min="490" max="490" width="22.5703125" style="29" customWidth="1"/>
    <col min="491" max="491" width="14" style="29" customWidth="1"/>
    <col min="492" max="492" width="1.7109375" style="29" customWidth="1"/>
    <col min="493" max="737" width="11.42578125" style="29"/>
    <col min="738" max="738" width="4.42578125" style="29" customWidth="1"/>
    <col min="739" max="739" width="11.42578125" style="29"/>
    <col min="740" max="740" width="17.5703125" style="29" customWidth="1"/>
    <col min="741" max="741" width="11.5703125" style="29" customWidth="1"/>
    <col min="742" max="745" width="11.42578125" style="29"/>
    <col min="746" max="746" width="22.5703125" style="29" customWidth="1"/>
    <col min="747" max="747" width="14" style="29" customWidth="1"/>
    <col min="748" max="748" width="1.7109375" style="29" customWidth="1"/>
    <col min="749" max="993" width="11.42578125" style="29"/>
    <col min="994" max="994" width="4.42578125" style="29" customWidth="1"/>
    <col min="995" max="995" width="11.42578125" style="29"/>
    <col min="996" max="996" width="17.5703125" style="29" customWidth="1"/>
    <col min="997" max="997" width="11.5703125" style="29" customWidth="1"/>
    <col min="998" max="1001" width="11.42578125" style="29"/>
    <col min="1002" max="1002" width="22.5703125" style="29" customWidth="1"/>
    <col min="1003" max="1003" width="14" style="29" customWidth="1"/>
    <col min="1004" max="1004" width="1.7109375" style="29" customWidth="1"/>
    <col min="1005" max="1249" width="11.42578125" style="29"/>
    <col min="1250" max="1250" width="4.42578125" style="29" customWidth="1"/>
    <col min="1251" max="1251" width="11.42578125" style="29"/>
    <col min="1252" max="1252" width="17.5703125" style="29" customWidth="1"/>
    <col min="1253" max="1253" width="11.5703125" style="29" customWidth="1"/>
    <col min="1254" max="1257" width="11.42578125" style="29"/>
    <col min="1258" max="1258" width="22.5703125" style="29" customWidth="1"/>
    <col min="1259" max="1259" width="14" style="29" customWidth="1"/>
    <col min="1260" max="1260" width="1.7109375" style="29" customWidth="1"/>
    <col min="1261" max="1505" width="11.42578125" style="29"/>
    <col min="1506" max="1506" width="4.42578125" style="29" customWidth="1"/>
    <col min="1507" max="1507" width="11.42578125" style="29"/>
    <col min="1508" max="1508" width="17.5703125" style="29" customWidth="1"/>
    <col min="1509" max="1509" width="11.5703125" style="29" customWidth="1"/>
    <col min="1510" max="1513" width="11.42578125" style="29"/>
    <col min="1514" max="1514" width="22.5703125" style="29" customWidth="1"/>
    <col min="1515" max="1515" width="14" style="29" customWidth="1"/>
    <col min="1516" max="1516" width="1.7109375" style="29" customWidth="1"/>
    <col min="1517" max="1761" width="11.42578125" style="29"/>
    <col min="1762" max="1762" width="4.42578125" style="29" customWidth="1"/>
    <col min="1763" max="1763" width="11.42578125" style="29"/>
    <col min="1764" max="1764" width="17.5703125" style="29" customWidth="1"/>
    <col min="1765" max="1765" width="11.5703125" style="29" customWidth="1"/>
    <col min="1766" max="1769" width="11.42578125" style="29"/>
    <col min="1770" max="1770" width="22.5703125" style="29" customWidth="1"/>
    <col min="1771" max="1771" width="14" style="29" customWidth="1"/>
    <col min="1772" max="1772" width="1.7109375" style="29" customWidth="1"/>
    <col min="1773" max="2017" width="11.42578125" style="29"/>
    <col min="2018" max="2018" width="4.42578125" style="29" customWidth="1"/>
    <col min="2019" max="2019" width="11.42578125" style="29"/>
    <col min="2020" max="2020" width="17.5703125" style="29" customWidth="1"/>
    <col min="2021" max="2021" width="11.5703125" style="29" customWidth="1"/>
    <col min="2022" max="2025" width="11.42578125" style="29"/>
    <col min="2026" max="2026" width="22.5703125" style="29" customWidth="1"/>
    <col min="2027" max="2027" width="14" style="29" customWidth="1"/>
    <col min="2028" max="2028" width="1.7109375" style="29" customWidth="1"/>
    <col min="2029" max="2273" width="11.42578125" style="29"/>
    <col min="2274" max="2274" width="4.42578125" style="29" customWidth="1"/>
    <col min="2275" max="2275" width="11.42578125" style="29"/>
    <col min="2276" max="2276" width="17.5703125" style="29" customWidth="1"/>
    <col min="2277" max="2277" width="11.5703125" style="29" customWidth="1"/>
    <col min="2278" max="2281" width="11.42578125" style="29"/>
    <col min="2282" max="2282" width="22.5703125" style="29" customWidth="1"/>
    <col min="2283" max="2283" width="14" style="29" customWidth="1"/>
    <col min="2284" max="2284" width="1.7109375" style="29" customWidth="1"/>
    <col min="2285" max="2529" width="11.42578125" style="29"/>
    <col min="2530" max="2530" width="4.42578125" style="29" customWidth="1"/>
    <col min="2531" max="2531" width="11.42578125" style="29"/>
    <col min="2532" max="2532" width="17.5703125" style="29" customWidth="1"/>
    <col min="2533" max="2533" width="11.5703125" style="29" customWidth="1"/>
    <col min="2534" max="2537" width="11.42578125" style="29"/>
    <col min="2538" max="2538" width="22.5703125" style="29" customWidth="1"/>
    <col min="2539" max="2539" width="14" style="29" customWidth="1"/>
    <col min="2540" max="2540" width="1.7109375" style="29" customWidth="1"/>
    <col min="2541" max="2785" width="11.42578125" style="29"/>
    <col min="2786" max="2786" width="4.42578125" style="29" customWidth="1"/>
    <col min="2787" max="2787" width="11.42578125" style="29"/>
    <col min="2788" max="2788" width="17.5703125" style="29" customWidth="1"/>
    <col min="2789" max="2789" width="11.5703125" style="29" customWidth="1"/>
    <col min="2790" max="2793" width="11.42578125" style="29"/>
    <col min="2794" max="2794" width="22.5703125" style="29" customWidth="1"/>
    <col min="2795" max="2795" width="14" style="29" customWidth="1"/>
    <col min="2796" max="2796" width="1.7109375" style="29" customWidth="1"/>
    <col min="2797" max="3041" width="11.42578125" style="29"/>
    <col min="3042" max="3042" width="4.42578125" style="29" customWidth="1"/>
    <col min="3043" max="3043" width="11.42578125" style="29"/>
    <col min="3044" max="3044" width="17.5703125" style="29" customWidth="1"/>
    <col min="3045" max="3045" width="11.5703125" style="29" customWidth="1"/>
    <col min="3046" max="3049" width="11.42578125" style="29"/>
    <col min="3050" max="3050" width="22.5703125" style="29" customWidth="1"/>
    <col min="3051" max="3051" width="14" style="29" customWidth="1"/>
    <col min="3052" max="3052" width="1.7109375" style="29" customWidth="1"/>
    <col min="3053" max="3297" width="11.42578125" style="29"/>
    <col min="3298" max="3298" width="4.42578125" style="29" customWidth="1"/>
    <col min="3299" max="3299" width="11.42578125" style="29"/>
    <col min="3300" max="3300" width="17.5703125" style="29" customWidth="1"/>
    <col min="3301" max="3301" width="11.5703125" style="29" customWidth="1"/>
    <col min="3302" max="3305" width="11.42578125" style="29"/>
    <col min="3306" max="3306" width="22.5703125" style="29" customWidth="1"/>
    <col min="3307" max="3307" width="14" style="29" customWidth="1"/>
    <col min="3308" max="3308" width="1.7109375" style="29" customWidth="1"/>
    <col min="3309" max="3553" width="11.42578125" style="29"/>
    <col min="3554" max="3554" width="4.42578125" style="29" customWidth="1"/>
    <col min="3555" max="3555" width="11.42578125" style="29"/>
    <col min="3556" max="3556" width="17.5703125" style="29" customWidth="1"/>
    <col min="3557" max="3557" width="11.5703125" style="29" customWidth="1"/>
    <col min="3558" max="3561" width="11.42578125" style="29"/>
    <col min="3562" max="3562" width="22.5703125" style="29" customWidth="1"/>
    <col min="3563" max="3563" width="14" style="29" customWidth="1"/>
    <col min="3564" max="3564" width="1.7109375" style="29" customWidth="1"/>
    <col min="3565" max="3809" width="11.42578125" style="29"/>
    <col min="3810" max="3810" width="4.42578125" style="29" customWidth="1"/>
    <col min="3811" max="3811" width="11.42578125" style="29"/>
    <col min="3812" max="3812" width="17.5703125" style="29" customWidth="1"/>
    <col min="3813" max="3813" width="11.5703125" style="29" customWidth="1"/>
    <col min="3814" max="3817" width="11.42578125" style="29"/>
    <col min="3818" max="3818" width="22.5703125" style="29" customWidth="1"/>
    <col min="3819" max="3819" width="14" style="29" customWidth="1"/>
    <col min="3820" max="3820" width="1.7109375" style="29" customWidth="1"/>
    <col min="3821" max="4065" width="11.42578125" style="29"/>
    <col min="4066" max="4066" width="4.42578125" style="29" customWidth="1"/>
    <col min="4067" max="4067" width="11.42578125" style="29"/>
    <col min="4068" max="4068" width="17.5703125" style="29" customWidth="1"/>
    <col min="4069" max="4069" width="11.5703125" style="29" customWidth="1"/>
    <col min="4070" max="4073" width="11.42578125" style="29"/>
    <col min="4074" max="4074" width="22.5703125" style="29" customWidth="1"/>
    <col min="4075" max="4075" width="14" style="29" customWidth="1"/>
    <col min="4076" max="4076" width="1.7109375" style="29" customWidth="1"/>
    <col min="4077" max="4321" width="11.42578125" style="29"/>
    <col min="4322" max="4322" width="4.42578125" style="29" customWidth="1"/>
    <col min="4323" max="4323" width="11.42578125" style="29"/>
    <col min="4324" max="4324" width="17.5703125" style="29" customWidth="1"/>
    <col min="4325" max="4325" width="11.5703125" style="29" customWidth="1"/>
    <col min="4326" max="4329" width="11.42578125" style="29"/>
    <col min="4330" max="4330" width="22.5703125" style="29" customWidth="1"/>
    <col min="4331" max="4331" width="14" style="29" customWidth="1"/>
    <col min="4332" max="4332" width="1.7109375" style="29" customWidth="1"/>
    <col min="4333" max="4577" width="11.42578125" style="29"/>
    <col min="4578" max="4578" width="4.42578125" style="29" customWidth="1"/>
    <col min="4579" max="4579" width="11.42578125" style="29"/>
    <col min="4580" max="4580" width="17.5703125" style="29" customWidth="1"/>
    <col min="4581" max="4581" width="11.5703125" style="29" customWidth="1"/>
    <col min="4582" max="4585" width="11.42578125" style="29"/>
    <col min="4586" max="4586" width="22.5703125" style="29" customWidth="1"/>
    <col min="4587" max="4587" width="14" style="29" customWidth="1"/>
    <col min="4588" max="4588" width="1.7109375" style="29" customWidth="1"/>
    <col min="4589" max="4833" width="11.42578125" style="29"/>
    <col min="4834" max="4834" width="4.42578125" style="29" customWidth="1"/>
    <col min="4835" max="4835" width="11.42578125" style="29"/>
    <col min="4836" max="4836" width="17.5703125" style="29" customWidth="1"/>
    <col min="4837" max="4837" width="11.5703125" style="29" customWidth="1"/>
    <col min="4838" max="4841" width="11.42578125" style="29"/>
    <col min="4842" max="4842" width="22.5703125" style="29" customWidth="1"/>
    <col min="4843" max="4843" width="14" style="29" customWidth="1"/>
    <col min="4844" max="4844" width="1.7109375" style="29" customWidth="1"/>
    <col min="4845" max="5089" width="11.42578125" style="29"/>
    <col min="5090" max="5090" width="4.42578125" style="29" customWidth="1"/>
    <col min="5091" max="5091" width="11.42578125" style="29"/>
    <col min="5092" max="5092" width="17.5703125" style="29" customWidth="1"/>
    <col min="5093" max="5093" width="11.5703125" style="29" customWidth="1"/>
    <col min="5094" max="5097" width="11.42578125" style="29"/>
    <col min="5098" max="5098" width="22.5703125" style="29" customWidth="1"/>
    <col min="5099" max="5099" width="14" style="29" customWidth="1"/>
    <col min="5100" max="5100" width="1.7109375" style="29" customWidth="1"/>
    <col min="5101" max="5345" width="11.42578125" style="29"/>
    <col min="5346" max="5346" width="4.42578125" style="29" customWidth="1"/>
    <col min="5347" max="5347" width="11.42578125" style="29"/>
    <col min="5348" max="5348" width="17.5703125" style="29" customWidth="1"/>
    <col min="5349" max="5349" width="11.5703125" style="29" customWidth="1"/>
    <col min="5350" max="5353" width="11.42578125" style="29"/>
    <col min="5354" max="5354" width="22.5703125" style="29" customWidth="1"/>
    <col min="5355" max="5355" width="14" style="29" customWidth="1"/>
    <col min="5356" max="5356" width="1.7109375" style="29" customWidth="1"/>
    <col min="5357" max="5601" width="11.42578125" style="29"/>
    <col min="5602" max="5602" width="4.42578125" style="29" customWidth="1"/>
    <col min="5603" max="5603" width="11.42578125" style="29"/>
    <col min="5604" max="5604" width="17.5703125" style="29" customWidth="1"/>
    <col min="5605" max="5605" width="11.5703125" style="29" customWidth="1"/>
    <col min="5606" max="5609" width="11.42578125" style="29"/>
    <col min="5610" max="5610" width="22.5703125" style="29" customWidth="1"/>
    <col min="5611" max="5611" width="14" style="29" customWidth="1"/>
    <col min="5612" max="5612" width="1.7109375" style="29" customWidth="1"/>
    <col min="5613" max="5857" width="11.42578125" style="29"/>
    <col min="5858" max="5858" width="4.42578125" style="29" customWidth="1"/>
    <col min="5859" max="5859" width="11.42578125" style="29"/>
    <col min="5860" max="5860" width="17.5703125" style="29" customWidth="1"/>
    <col min="5861" max="5861" width="11.5703125" style="29" customWidth="1"/>
    <col min="5862" max="5865" width="11.42578125" style="29"/>
    <col min="5866" max="5866" width="22.5703125" style="29" customWidth="1"/>
    <col min="5867" max="5867" width="14" style="29" customWidth="1"/>
    <col min="5868" max="5868" width="1.7109375" style="29" customWidth="1"/>
    <col min="5869" max="6113" width="11.42578125" style="29"/>
    <col min="6114" max="6114" width="4.42578125" style="29" customWidth="1"/>
    <col min="6115" max="6115" width="11.42578125" style="29"/>
    <col min="6116" max="6116" width="17.5703125" style="29" customWidth="1"/>
    <col min="6117" max="6117" width="11.5703125" style="29" customWidth="1"/>
    <col min="6118" max="6121" width="11.42578125" style="29"/>
    <col min="6122" max="6122" width="22.5703125" style="29" customWidth="1"/>
    <col min="6123" max="6123" width="14" style="29" customWidth="1"/>
    <col min="6124" max="6124" width="1.7109375" style="29" customWidth="1"/>
    <col min="6125" max="6369" width="11.42578125" style="29"/>
    <col min="6370" max="6370" width="4.42578125" style="29" customWidth="1"/>
    <col min="6371" max="6371" width="11.42578125" style="29"/>
    <col min="6372" max="6372" width="17.5703125" style="29" customWidth="1"/>
    <col min="6373" max="6373" width="11.5703125" style="29" customWidth="1"/>
    <col min="6374" max="6377" width="11.42578125" style="29"/>
    <col min="6378" max="6378" width="22.5703125" style="29" customWidth="1"/>
    <col min="6379" max="6379" width="14" style="29" customWidth="1"/>
    <col min="6380" max="6380" width="1.7109375" style="29" customWidth="1"/>
    <col min="6381" max="6625" width="11.42578125" style="29"/>
    <col min="6626" max="6626" width="4.42578125" style="29" customWidth="1"/>
    <col min="6627" max="6627" width="11.42578125" style="29"/>
    <col min="6628" max="6628" width="17.5703125" style="29" customWidth="1"/>
    <col min="6629" max="6629" width="11.5703125" style="29" customWidth="1"/>
    <col min="6630" max="6633" width="11.42578125" style="29"/>
    <col min="6634" max="6634" width="22.5703125" style="29" customWidth="1"/>
    <col min="6635" max="6635" width="14" style="29" customWidth="1"/>
    <col min="6636" max="6636" width="1.7109375" style="29" customWidth="1"/>
    <col min="6637" max="6881" width="11.42578125" style="29"/>
    <col min="6882" max="6882" width="4.42578125" style="29" customWidth="1"/>
    <col min="6883" max="6883" width="11.42578125" style="29"/>
    <col min="6884" max="6884" width="17.5703125" style="29" customWidth="1"/>
    <col min="6885" max="6885" width="11.5703125" style="29" customWidth="1"/>
    <col min="6886" max="6889" width="11.42578125" style="29"/>
    <col min="6890" max="6890" width="22.5703125" style="29" customWidth="1"/>
    <col min="6891" max="6891" width="14" style="29" customWidth="1"/>
    <col min="6892" max="6892" width="1.7109375" style="29" customWidth="1"/>
    <col min="6893" max="7137" width="11.42578125" style="29"/>
    <col min="7138" max="7138" width="4.42578125" style="29" customWidth="1"/>
    <col min="7139" max="7139" width="11.42578125" style="29"/>
    <col min="7140" max="7140" width="17.5703125" style="29" customWidth="1"/>
    <col min="7141" max="7141" width="11.5703125" style="29" customWidth="1"/>
    <col min="7142" max="7145" width="11.42578125" style="29"/>
    <col min="7146" max="7146" width="22.5703125" style="29" customWidth="1"/>
    <col min="7147" max="7147" width="14" style="29" customWidth="1"/>
    <col min="7148" max="7148" width="1.7109375" style="29" customWidth="1"/>
    <col min="7149" max="7393" width="11.42578125" style="29"/>
    <col min="7394" max="7394" width="4.42578125" style="29" customWidth="1"/>
    <col min="7395" max="7395" width="11.42578125" style="29"/>
    <col min="7396" max="7396" width="17.5703125" style="29" customWidth="1"/>
    <col min="7397" max="7397" width="11.5703125" style="29" customWidth="1"/>
    <col min="7398" max="7401" width="11.42578125" style="29"/>
    <col min="7402" max="7402" width="22.5703125" style="29" customWidth="1"/>
    <col min="7403" max="7403" width="14" style="29" customWidth="1"/>
    <col min="7404" max="7404" width="1.7109375" style="29" customWidth="1"/>
    <col min="7405" max="7649" width="11.42578125" style="29"/>
    <col min="7650" max="7650" width="4.42578125" style="29" customWidth="1"/>
    <col min="7651" max="7651" width="11.42578125" style="29"/>
    <col min="7652" max="7652" width="17.5703125" style="29" customWidth="1"/>
    <col min="7653" max="7653" width="11.5703125" style="29" customWidth="1"/>
    <col min="7654" max="7657" width="11.42578125" style="29"/>
    <col min="7658" max="7658" width="22.5703125" style="29" customWidth="1"/>
    <col min="7659" max="7659" width="14" style="29" customWidth="1"/>
    <col min="7660" max="7660" width="1.7109375" style="29" customWidth="1"/>
    <col min="7661" max="7905" width="11.42578125" style="29"/>
    <col min="7906" max="7906" width="4.42578125" style="29" customWidth="1"/>
    <col min="7907" max="7907" width="11.42578125" style="29"/>
    <col min="7908" max="7908" width="17.5703125" style="29" customWidth="1"/>
    <col min="7909" max="7909" width="11.5703125" style="29" customWidth="1"/>
    <col min="7910" max="7913" width="11.42578125" style="29"/>
    <col min="7914" max="7914" width="22.5703125" style="29" customWidth="1"/>
    <col min="7915" max="7915" width="14" style="29" customWidth="1"/>
    <col min="7916" max="7916" width="1.7109375" style="29" customWidth="1"/>
    <col min="7917" max="8161" width="11.42578125" style="29"/>
    <col min="8162" max="8162" width="4.42578125" style="29" customWidth="1"/>
    <col min="8163" max="8163" width="11.42578125" style="29"/>
    <col min="8164" max="8164" width="17.5703125" style="29" customWidth="1"/>
    <col min="8165" max="8165" width="11.5703125" style="29" customWidth="1"/>
    <col min="8166" max="8169" width="11.42578125" style="29"/>
    <col min="8170" max="8170" width="22.5703125" style="29" customWidth="1"/>
    <col min="8171" max="8171" width="14" style="29" customWidth="1"/>
    <col min="8172" max="8172" width="1.7109375" style="29" customWidth="1"/>
    <col min="8173" max="8417" width="11.42578125" style="29"/>
    <col min="8418" max="8418" width="4.42578125" style="29" customWidth="1"/>
    <col min="8419" max="8419" width="11.42578125" style="29"/>
    <col min="8420" max="8420" width="17.5703125" style="29" customWidth="1"/>
    <col min="8421" max="8421" width="11.5703125" style="29" customWidth="1"/>
    <col min="8422" max="8425" width="11.42578125" style="29"/>
    <col min="8426" max="8426" width="22.5703125" style="29" customWidth="1"/>
    <col min="8427" max="8427" width="14" style="29" customWidth="1"/>
    <col min="8428" max="8428" width="1.7109375" style="29" customWidth="1"/>
    <col min="8429" max="8673" width="11.42578125" style="29"/>
    <col min="8674" max="8674" width="4.42578125" style="29" customWidth="1"/>
    <col min="8675" max="8675" width="11.42578125" style="29"/>
    <col min="8676" max="8676" width="17.5703125" style="29" customWidth="1"/>
    <col min="8677" max="8677" width="11.5703125" style="29" customWidth="1"/>
    <col min="8678" max="8681" width="11.42578125" style="29"/>
    <col min="8682" max="8682" width="22.5703125" style="29" customWidth="1"/>
    <col min="8683" max="8683" width="14" style="29" customWidth="1"/>
    <col min="8684" max="8684" width="1.7109375" style="29" customWidth="1"/>
    <col min="8685" max="8929" width="11.42578125" style="29"/>
    <col min="8930" max="8930" width="4.42578125" style="29" customWidth="1"/>
    <col min="8931" max="8931" width="11.42578125" style="29"/>
    <col min="8932" max="8932" width="17.5703125" style="29" customWidth="1"/>
    <col min="8933" max="8933" width="11.5703125" style="29" customWidth="1"/>
    <col min="8934" max="8937" width="11.42578125" style="29"/>
    <col min="8938" max="8938" width="22.5703125" style="29" customWidth="1"/>
    <col min="8939" max="8939" width="14" style="29" customWidth="1"/>
    <col min="8940" max="8940" width="1.7109375" style="29" customWidth="1"/>
    <col min="8941" max="9185" width="11.42578125" style="29"/>
    <col min="9186" max="9186" width="4.42578125" style="29" customWidth="1"/>
    <col min="9187" max="9187" width="11.42578125" style="29"/>
    <col min="9188" max="9188" width="17.5703125" style="29" customWidth="1"/>
    <col min="9189" max="9189" width="11.5703125" style="29" customWidth="1"/>
    <col min="9190" max="9193" width="11.42578125" style="29"/>
    <col min="9194" max="9194" width="22.5703125" style="29" customWidth="1"/>
    <col min="9195" max="9195" width="14" style="29" customWidth="1"/>
    <col min="9196" max="9196" width="1.7109375" style="29" customWidth="1"/>
    <col min="9197" max="9441" width="11.42578125" style="29"/>
    <col min="9442" max="9442" width="4.42578125" style="29" customWidth="1"/>
    <col min="9443" max="9443" width="11.42578125" style="29"/>
    <col min="9444" max="9444" width="17.5703125" style="29" customWidth="1"/>
    <col min="9445" max="9445" width="11.5703125" style="29" customWidth="1"/>
    <col min="9446" max="9449" width="11.42578125" style="29"/>
    <col min="9450" max="9450" width="22.5703125" style="29" customWidth="1"/>
    <col min="9451" max="9451" width="14" style="29" customWidth="1"/>
    <col min="9452" max="9452" width="1.7109375" style="29" customWidth="1"/>
    <col min="9453" max="9697" width="11.42578125" style="29"/>
    <col min="9698" max="9698" width="4.42578125" style="29" customWidth="1"/>
    <col min="9699" max="9699" width="11.42578125" style="29"/>
    <col min="9700" max="9700" width="17.5703125" style="29" customWidth="1"/>
    <col min="9701" max="9701" width="11.5703125" style="29" customWidth="1"/>
    <col min="9702" max="9705" width="11.42578125" style="29"/>
    <col min="9706" max="9706" width="22.5703125" style="29" customWidth="1"/>
    <col min="9707" max="9707" width="14" style="29" customWidth="1"/>
    <col min="9708" max="9708" width="1.7109375" style="29" customWidth="1"/>
    <col min="9709" max="9953" width="11.42578125" style="29"/>
    <col min="9954" max="9954" width="4.42578125" style="29" customWidth="1"/>
    <col min="9955" max="9955" width="11.42578125" style="29"/>
    <col min="9956" max="9956" width="17.5703125" style="29" customWidth="1"/>
    <col min="9957" max="9957" width="11.5703125" style="29" customWidth="1"/>
    <col min="9958" max="9961" width="11.42578125" style="29"/>
    <col min="9962" max="9962" width="22.5703125" style="29" customWidth="1"/>
    <col min="9963" max="9963" width="14" style="29" customWidth="1"/>
    <col min="9964" max="9964" width="1.7109375" style="29" customWidth="1"/>
    <col min="9965" max="10209" width="11.42578125" style="29"/>
    <col min="10210" max="10210" width="4.42578125" style="29" customWidth="1"/>
    <col min="10211" max="10211" width="11.42578125" style="29"/>
    <col min="10212" max="10212" width="17.5703125" style="29" customWidth="1"/>
    <col min="10213" max="10213" width="11.5703125" style="29" customWidth="1"/>
    <col min="10214" max="10217" width="11.42578125" style="29"/>
    <col min="10218" max="10218" width="22.5703125" style="29" customWidth="1"/>
    <col min="10219" max="10219" width="14" style="29" customWidth="1"/>
    <col min="10220" max="10220" width="1.7109375" style="29" customWidth="1"/>
    <col min="10221" max="10465" width="11.42578125" style="29"/>
    <col min="10466" max="10466" width="4.42578125" style="29" customWidth="1"/>
    <col min="10467" max="10467" width="11.42578125" style="29"/>
    <col min="10468" max="10468" width="17.5703125" style="29" customWidth="1"/>
    <col min="10469" max="10469" width="11.5703125" style="29" customWidth="1"/>
    <col min="10470" max="10473" width="11.42578125" style="29"/>
    <col min="10474" max="10474" width="22.5703125" style="29" customWidth="1"/>
    <col min="10475" max="10475" width="14" style="29" customWidth="1"/>
    <col min="10476" max="10476" width="1.7109375" style="29" customWidth="1"/>
    <col min="10477" max="10721" width="11.42578125" style="29"/>
    <col min="10722" max="10722" width="4.42578125" style="29" customWidth="1"/>
    <col min="10723" max="10723" width="11.42578125" style="29"/>
    <col min="10724" max="10724" width="17.5703125" style="29" customWidth="1"/>
    <col min="10725" max="10725" width="11.5703125" style="29" customWidth="1"/>
    <col min="10726" max="10729" width="11.42578125" style="29"/>
    <col min="10730" max="10730" width="22.5703125" style="29" customWidth="1"/>
    <col min="10731" max="10731" width="14" style="29" customWidth="1"/>
    <col min="10732" max="10732" width="1.7109375" style="29" customWidth="1"/>
    <col min="10733" max="10977" width="11.42578125" style="29"/>
    <col min="10978" max="10978" width="4.42578125" style="29" customWidth="1"/>
    <col min="10979" max="10979" width="11.42578125" style="29"/>
    <col min="10980" max="10980" width="17.5703125" style="29" customWidth="1"/>
    <col min="10981" max="10981" width="11.5703125" style="29" customWidth="1"/>
    <col min="10982" max="10985" width="11.42578125" style="29"/>
    <col min="10986" max="10986" width="22.5703125" style="29" customWidth="1"/>
    <col min="10987" max="10987" width="14" style="29" customWidth="1"/>
    <col min="10988" max="10988" width="1.7109375" style="29" customWidth="1"/>
    <col min="10989" max="11233" width="11.42578125" style="29"/>
    <col min="11234" max="11234" width="4.42578125" style="29" customWidth="1"/>
    <col min="11235" max="11235" width="11.42578125" style="29"/>
    <col min="11236" max="11236" width="17.5703125" style="29" customWidth="1"/>
    <col min="11237" max="11237" width="11.5703125" style="29" customWidth="1"/>
    <col min="11238" max="11241" width="11.42578125" style="29"/>
    <col min="11242" max="11242" width="22.5703125" style="29" customWidth="1"/>
    <col min="11243" max="11243" width="14" style="29" customWidth="1"/>
    <col min="11244" max="11244" width="1.7109375" style="29" customWidth="1"/>
    <col min="11245" max="11489" width="11.42578125" style="29"/>
    <col min="11490" max="11490" width="4.42578125" style="29" customWidth="1"/>
    <col min="11491" max="11491" width="11.42578125" style="29"/>
    <col min="11492" max="11492" width="17.5703125" style="29" customWidth="1"/>
    <col min="11493" max="11493" width="11.5703125" style="29" customWidth="1"/>
    <col min="11494" max="11497" width="11.42578125" style="29"/>
    <col min="11498" max="11498" width="22.5703125" style="29" customWidth="1"/>
    <col min="11499" max="11499" width="14" style="29" customWidth="1"/>
    <col min="11500" max="11500" width="1.7109375" style="29" customWidth="1"/>
    <col min="11501" max="11745" width="11.42578125" style="29"/>
    <col min="11746" max="11746" width="4.42578125" style="29" customWidth="1"/>
    <col min="11747" max="11747" width="11.42578125" style="29"/>
    <col min="11748" max="11748" width="17.5703125" style="29" customWidth="1"/>
    <col min="11749" max="11749" width="11.5703125" style="29" customWidth="1"/>
    <col min="11750" max="11753" width="11.42578125" style="29"/>
    <col min="11754" max="11754" width="22.5703125" style="29" customWidth="1"/>
    <col min="11755" max="11755" width="14" style="29" customWidth="1"/>
    <col min="11756" max="11756" width="1.7109375" style="29" customWidth="1"/>
    <col min="11757" max="12001" width="11.42578125" style="29"/>
    <col min="12002" max="12002" width="4.42578125" style="29" customWidth="1"/>
    <col min="12003" max="12003" width="11.42578125" style="29"/>
    <col min="12004" max="12004" width="17.5703125" style="29" customWidth="1"/>
    <col min="12005" max="12005" width="11.5703125" style="29" customWidth="1"/>
    <col min="12006" max="12009" width="11.42578125" style="29"/>
    <col min="12010" max="12010" width="22.5703125" style="29" customWidth="1"/>
    <col min="12011" max="12011" width="14" style="29" customWidth="1"/>
    <col min="12012" max="12012" width="1.7109375" style="29" customWidth="1"/>
    <col min="12013" max="12257" width="11.42578125" style="29"/>
    <col min="12258" max="12258" width="4.42578125" style="29" customWidth="1"/>
    <col min="12259" max="12259" width="11.42578125" style="29"/>
    <col min="12260" max="12260" width="17.5703125" style="29" customWidth="1"/>
    <col min="12261" max="12261" width="11.5703125" style="29" customWidth="1"/>
    <col min="12262" max="12265" width="11.42578125" style="29"/>
    <col min="12266" max="12266" width="22.5703125" style="29" customWidth="1"/>
    <col min="12267" max="12267" width="14" style="29" customWidth="1"/>
    <col min="12268" max="12268" width="1.7109375" style="29" customWidth="1"/>
    <col min="12269" max="12513" width="11.42578125" style="29"/>
    <col min="12514" max="12514" width="4.42578125" style="29" customWidth="1"/>
    <col min="12515" max="12515" width="11.42578125" style="29"/>
    <col min="12516" max="12516" width="17.5703125" style="29" customWidth="1"/>
    <col min="12517" max="12517" width="11.5703125" style="29" customWidth="1"/>
    <col min="12518" max="12521" width="11.42578125" style="29"/>
    <col min="12522" max="12522" width="22.5703125" style="29" customWidth="1"/>
    <col min="12523" max="12523" width="14" style="29" customWidth="1"/>
    <col min="12524" max="12524" width="1.7109375" style="29" customWidth="1"/>
    <col min="12525" max="12769" width="11.42578125" style="29"/>
    <col min="12770" max="12770" width="4.42578125" style="29" customWidth="1"/>
    <col min="12771" max="12771" width="11.42578125" style="29"/>
    <col min="12772" max="12772" width="17.5703125" style="29" customWidth="1"/>
    <col min="12773" max="12773" width="11.5703125" style="29" customWidth="1"/>
    <col min="12774" max="12777" width="11.42578125" style="29"/>
    <col min="12778" max="12778" width="22.5703125" style="29" customWidth="1"/>
    <col min="12779" max="12779" width="14" style="29" customWidth="1"/>
    <col min="12780" max="12780" width="1.7109375" style="29" customWidth="1"/>
    <col min="12781" max="13025" width="11.42578125" style="29"/>
    <col min="13026" max="13026" width="4.42578125" style="29" customWidth="1"/>
    <col min="13027" max="13027" width="11.42578125" style="29"/>
    <col min="13028" max="13028" width="17.5703125" style="29" customWidth="1"/>
    <col min="13029" max="13029" width="11.5703125" style="29" customWidth="1"/>
    <col min="13030" max="13033" width="11.42578125" style="29"/>
    <col min="13034" max="13034" width="22.5703125" style="29" customWidth="1"/>
    <col min="13035" max="13035" width="14" style="29" customWidth="1"/>
    <col min="13036" max="13036" width="1.7109375" style="29" customWidth="1"/>
    <col min="13037" max="13281" width="11.42578125" style="29"/>
    <col min="13282" max="13282" width="4.42578125" style="29" customWidth="1"/>
    <col min="13283" max="13283" width="11.42578125" style="29"/>
    <col min="13284" max="13284" width="17.5703125" style="29" customWidth="1"/>
    <col min="13285" max="13285" width="11.5703125" style="29" customWidth="1"/>
    <col min="13286" max="13289" width="11.42578125" style="29"/>
    <col min="13290" max="13290" width="22.5703125" style="29" customWidth="1"/>
    <col min="13291" max="13291" width="14" style="29" customWidth="1"/>
    <col min="13292" max="13292" width="1.7109375" style="29" customWidth="1"/>
    <col min="13293" max="13537" width="11.42578125" style="29"/>
    <col min="13538" max="13538" width="4.42578125" style="29" customWidth="1"/>
    <col min="13539" max="13539" width="11.42578125" style="29"/>
    <col min="13540" max="13540" width="17.5703125" style="29" customWidth="1"/>
    <col min="13541" max="13541" width="11.5703125" style="29" customWidth="1"/>
    <col min="13542" max="13545" width="11.42578125" style="29"/>
    <col min="13546" max="13546" width="22.5703125" style="29" customWidth="1"/>
    <col min="13547" max="13547" width="14" style="29" customWidth="1"/>
    <col min="13548" max="13548" width="1.7109375" style="29" customWidth="1"/>
    <col min="13549" max="13793" width="11.42578125" style="29"/>
    <col min="13794" max="13794" width="4.42578125" style="29" customWidth="1"/>
    <col min="13795" max="13795" width="11.42578125" style="29"/>
    <col min="13796" max="13796" width="17.5703125" style="29" customWidth="1"/>
    <col min="13797" max="13797" width="11.5703125" style="29" customWidth="1"/>
    <col min="13798" max="13801" width="11.42578125" style="29"/>
    <col min="13802" max="13802" width="22.5703125" style="29" customWidth="1"/>
    <col min="13803" max="13803" width="14" style="29" customWidth="1"/>
    <col min="13804" max="13804" width="1.7109375" style="29" customWidth="1"/>
    <col min="13805" max="14049" width="11.42578125" style="29"/>
    <col min="14050" max="14050" width="4.42578125" style="29" customWidth="1"/>
    <col min="14051" max="14051" width="11.42578125" style="29"/>
    <col min="14052" max="14052" width="17.5703125" style="29" customWidth="1"/>
    <col min="14053" max="14053" width="11.5703125" style="29" customWidth="1"/>
    <col min="14054" max="14057" width="11.42578125" style="29"/>
    <col min="14058" max="14058" width="22.5703125" style="29" customWidth="1"/>
    <col min="14059" max="14059" width="14" style="29" customWidth="1"/>
    <col min="14060" max="14060" width="1.7109375" style="29" customWidth="1"/>
    <col min="14061" max="14305" width="11.42578125" style="29"/>
    <col min="14306" max="14306" width="4.42578125" style="29" customWidth="1"/>
    <col min="14307" max="14307" width="11.42578125" style="29"/>
    <col min="14308" max="14308" width="17.5703125" style="29" customWidth="1"/>
    <col min="14309" max="14309" width="11.5703125" style="29" customWidth="1"/>
    <col min="14310" max="14313" width="11.42578125" style="29"/>
    <col min="14314" max="14314" width="22.5703125" style="29" customWidth="1"/>
    <col min="14315" max="14315" width="14" style="29" customWidth="1"/>
    <col min="14316" max="14316" width="1.7109375" style="29" customWidth="1"/>
    <col min="14317" max="14561" width="11.42578125" style="29"/>
    <col min="14562" max="14562" width="4.42578125" style="29" customWidth="1"/>
    <col min="14563" max="14563" width="11.42578125" style="29"/>
    <col min="14564" max="14564" width="17.5703125" style="29" customWidth="1"/>
    <col min="14565" max="14565" width="11.5703125" style="29" customWidth="1"/>
    <col min="14566" max="14569" width="11.42578125" style="29"/>
    <col min="14570" max="14570" width="22.5703125" style="29" customWidth="1"/>
    <col min="14571" max="14571" width="14" style="29" customWidth="1"/>
    <col min="14572" max="14572" width="1.7109375" style="29" customWidth="1"/>
    <col min="14573" max="14817" width="11.42578125" style="29"/>
    <col min="14818" max="14818" width="4.42578125" style="29" customWidth="1"/>
    <col min="14819" max="14819" width="11.42578125" style="29"/>
    <col min="14820" max="14820" width="17.5703125" style="29" customWidth="1"/>
    <col min="14821" max="14821" width="11.5703125" style="29" customWidth="1"/>
    <col min="14822" max="14825" width="11.42578125" style="29"/>
    <col min="14826" max="14826" width="22.5703125" style="29" customWidth="1"/>
    <col min="14827" max="14827" width="14" style="29" customWidth="1"/>
    <col min="14828" max="14828" width="1.7109375" style="29" customWidth="1"/>
    <col min="14829" max="15073" width="11.42578125" style="29"/>
    <col min="15074" max="15074" width="4.42578125" style="29" customWidth="1"/>
    <col min="15075" max="15075" width="11.42578125" style="29"/>
    <col min="15076" max="15076" width="17.5703125" style="29" customWidth="1"/>
    <col min="15077" max="15077" width="11.5703125" style="29" customWidth="1"/>
    <col min="15078" max="15081" width="11.42578125" style="29"/>
    <col min="15082" max="15082" width="22.5703125" style="29" customWidth="1"/>
    <col min="15083" max="15083" width="14" style="29" customWidth="1"/>
    <col min="15084" max="15084" width="1.7109375" style="29" customWidth="1"/>
    <col min="15085" max="15329" width="11.42578125" style="29"/>
    <col min="15330" max="15330" width="4.42578125" style="29" customWidth="1"/>
    <col min="15331" max="15331" width="11.42578125" style="29"/>
    <col min="15332" max="15332" width="17.5703125" style="29" customWidth="1"/>
    <col min="15333" max="15333" width="11.5703125" style="29" customWidth="1"/>
    <col min="15334" max="15337" width="11.42578125" style="29"/>
    <col min="15338" max="15338" width="22.5703125" style="29" customWidth="1"/>
    <col min="15339" max="15339" width="14" style="29" customWidth="1"/>
    <col min="15340" max="15340" width="1.7109375" style="29" customWidth="1"/>
    <col min="15341" max="15585" width="11.42578125" style="29"/>
    <col min="15586" max="15586" width="4.42578125" style="29" customWidth="1"/>
    <col min="15587" max="15587" width="11.42578125" style="29"/>
    <col min="15588" max="15588" width="17.5703125" style="29" customWidth="1"/>
    <col min="15589" max="15589" width="11.5703125" style="29" customWidth="1"/>
    <col min="15590" max="15593" width="11.42578125" style="29"/>
    <col min="15594" max="15594" width="22.5703125" style="29" customWidth="1"/>
    <col min="15595" max="15595" width="14" style="29" customWidth="1"/>
    <col min="15596" max="15596" width="1.7109375" style="29" customWidth="1"/>
    <col min="15597" max="15841" width="11.42578125" style="29"/>
    <col min="15842" max="15842" width="4.42578125" style="29" customWidth="1"/>
    <col min="15843" max="15843" width="11.42578125" style="29"/>
    <col min="15844" max="15844" width="17.5703125" style="29" customWidth="1"/>
    <col min="15845" max="15845" width="11.5703125" style="29" customWidth="1"/>
    <col min="15846" max="15849" width="11.42578125" style="29"/>
    <col min="15850" max="15850" width="22.5703125" style="29" customWidth="1"/>
    <col min="15851" max="15851" width="14" style="29" customWidth="1"/>
    <col min="15852" max="15852" width="1.7109375" style="29" customWidth="1"/>
    <col min="15853" max="16097" width="11.42578125" style="29"/>
    <col min="16098" max="16098" width="4.42578125" style="29" customWidth="1"/>
    <col min="16099" max="16099" width="11.42578125" style="29"/>
    <col min="16100" max="16100" width="17.5703125" style="29" customWidth="1"/>
    <col min="16101" max="16101" width="11.5703125" style="29" customWidth="1"/>
    <col min="16102" max="16105" width="11.42578125" style="29"/>
    <col min="16106" max="16106" width="22.5703125" style="29" customWidth="1"/>
    <col min="16107" max="16107" width="14" style="29" customWidth="1"/>
    <col min="16108" max="16108" width="1.7109375" style="29" customWidth="1"/>
    <col min="16109" max="16384" width="11.42578125" style="29"/>
  </cols>
  <sheetData>
    <row r="1" spans="2:10" ht="6" customHeight="1" thickBot="1" x14ac:dyDescent="0.25"/>
    <row r="2" spans="2:10" ht="19.5" customHeight="1" x14ac:dyDescent="0.2">
      <c r="B2" s="30"/>
      <c r="C2" s="31"/>
      <c r="D2" s="32" t="s">
        <v>309</v>
      </c>
      <c r="E2" s="33"/>
      <c r="F2" s="33"/>
      <c r="G2" s="33"/>
      <c r="H2" s="33"/>
      <c r="I2" s="34"/>
      <c r="J2" s="35" t="s">
        <v>310</v>
      </c>
    </row>
    <row r="3" spans="2:10" ht="13.5" thickBot="1" x14ac:dyDescent="0.25">
      <c r="B3" s="36"/>
      <c r="C3" s="37"/>
      <c r="D3" s="38"/>
      <c r="E3" s="39"/>
      <c r="F3" s="39"/>
      <c r="G3" s="39"/>
      <c r="H3" s="39"/>
      <c r="I3" s="40"/>
      <c r="J3" s="41"/>
    </row>
    <row r="4" spans="2:10" x14ac:dyDescent="0.2">
      <c r="B4" s="36"/>
      <c r="C4" s="37"/>
      <c r="D4" s="32" t="s">
        <v>311</v>
      </c>
      <c r="E4" s="33"/>
      <c r="F4" s="33"/>
      <c r="G4" s="33"/>
      <c r="H4" s="33"/>
      <c r="I4" s="34"/>
      <c r="J4" s="35" t="s">
        <v>312</v>
      </c>
    </row>
    <row r="5" spans="2:10" x14ac:dyDescent="0.2">
      <c r="B5" s="36"/>
      <c r="C5" s="37"/>
      <c r="D5" s="42"/>
      <c r="E5" s="43"/>
      <c r="F5" s="43"/>
      <c r="G5" s="43"/>
      <c r="H5" s="43"/>
      <c r="I5" s="44"/>
      <c r="J5" s="45"/>
    </row>
    <row r="6" spans="2:10" ht="13.5" thickBot="1" x14ac:dyDescent="0.25">
      <c r="B6" s="46"/>
      <c r="C6" s="47"/>
      <c r="D6" s="38"/>
      <c r="E6" s="39"/>
      <c r="F6" s="39"/>
      <c r="G6" s="39"/>
      <c r="H6" s="39"/>
      <c r="I6" s="40"/>
      <c r="J6" s="41"/>
    </row>
    <row r="7" spans="2:10" x14ac:dyDescent="0.2">
      <c r="B7" s="48"/>
      <c r="J7" s="49"/>
    </row>
    <row r="8" spans="2:10" x14ac:dyDescent="0.2">
      <c r="B8" s="48"/>
      <c r="J8" s="49"/>
    </row>
    <row r="9" spans="2:10" x14ac:dyDescent="0.2">
      <c r="B9" s="48"/>
      <c r="J9" s="49"/>
    </row>
    <row r="10" spans="2:10" x14ac:dyDescent="0.2">
      <c r="B10" s="48"/>
      <c r="C10" s="50" t="s">
        <v>363</v>
      </c>
      <c r="E10" s="51"/>
      <c r="J10" s="49"/>
    </row>
    <row r="11" spans="2:10" x14ac:dyDescent="0.2">
      <c r="B11" s="48"/>
      <c r="J11" s="49"/>
    </row>
    <row r="12" spans="2:10" x14ac:dyDescent="0.2">
      <c r="B12" s="48"/>
      <c r="C12" s="50" t="s">
        <v>313</v>
      </c>
      <c r="J12" s="49"/>
    </row>
    <row r="13" spans="2:10" x14ac:dyDescent="0.2">
      <c r="B13" s="48"/>
      <c r="C13" s="50" t="s">
        <v>314</v>
      </c>
      <c r="J13" s="49"/>
    </row>
    <row r="14" spans="2:10" x14ac:dyDescent="0.2">
      <c r="B14" s="48"/>
      <c r="J14" s="49"/>
    </row>
    <row r="15" spans="2:10" x14ac:dyDescent="0.2">
      <c r="B15" s="48"/>
      <c r="C15" s="29" t="s">
        <v>345</v>
      </c>
      <c r="J15" s="49"/>
    </row>
    <row r="16" spans="2:10" x14ac:dyDescent="0.2">
      <c r="B16" s="48"/>
      <c r="C16" s="52"/>
      <c r="J16" s="49"/>
    </row>
    <row r="17" spans="2:14" x14ac:dyDescent="0.2">
      <c r="B17" s="48"/>
      <c r="C17" s="29" t="s">
        <v>346</v>
      </c>
      <c r="D17" s="51"/>
      <c r="H17" s="53" t="s">
        <v>315</v>
      </c>
      <c r="I17" s="53" t="s">
        <v>316</v>
      </c>
      <c r="J17" s="49"/>
    </row>
    <row r="18" spans="2:14" x14ac:dyDescent="0.2">
      <c r="B18" s="48"/>
      <c r="C18" s="50" t="s">
        <v>317</v>
      </c>
      <c r="D18" s="50"/>
      <c r="E18" s="50"/>
      <c r="F18" s="50"/>
      <c r="H18" s="54">
        <v>123</v>
      </c>
      <c r="I18" s="55">
        <v>6295245</v>
      </c>
      <c r="J18" s="49"/>
    </row>
    <row r="19" spans="2:14" x14ac:dyDescent="0.2">
      <c r="B19" s="48"/>
      <c r="C19" s="29" t="s">
        <v>318</v>
      </c>
      <c r="H19" s="56">
        <v>5</v>
      </c>
      <c r="I19" s="57">
        <v>600850</v>
      </c>
      <c r="J19" s="49"/>
      <c r="L19" s="29" t="s">
        <v>353</v>
      </c>
    </row>
    <row r="20" spans="2:14" x14ac:dyDescent="0.2">
      <c r="B20" s="48"/>
      <c r="C20" s="29" t="s">
        <v>319</v>
      </c>
      <c r="H20" s="56">
        <v>9</v>
      </c>
      <c r="I20" s="57">
        <v>313210</v>
      </c>
      <c r="J20" s="49"/>
      <c r="L20" s="29" t="s">
        <v>354</v>
      </c>
    </row>
    <row r="21" spans="2:14" x14ac:dyDescent="0.2">
      <c r="B21" s="48"/>
      <c r="C21" s="29" t="s">
        <v>320</v>
      </c>
      <c r="H21" s="56">
        <v>60</v>
      </c>
      <c r="I21" s="58">
        <v>3856073</v>
      </c>
      <c r="J21" s="49"/>
      <c r="L21" s="29" t="s">
        <v>355</v>
      </c>
    </row>
    <row r="22" spans="2:14" x14ac:dyDescent="0.2">
      <c r="B22" s="48"/>
      <c r="C22" s="29" t="s">
        <v>321</v>
      </c>
      <c r="H22" s="56">
        <v>2</v>
      </c>
      <c r="I22" s="57">
        <v>42012</v>
      </c>
      <c r="J22" s="49"/>
      <c r="L22" s="29" t="s">
        <v>356</v>
      </c>
    </row>
    <row r="23" spans="2:14" ht="13.5" thickBot="1" x14ac:dyDescent="0.25">
      <c r="B23" s="48"/>
      <c r="C23" s="29" t="s">
        <v>322</v>
      </c>
      <c r="H23" s="59">
        <v>0</v>
      </c>
      <c r="I23" s="60">
        <v>18568</v>
      </c>
      <c r="J23" s="49"/>
      <c r="L23" s="29" t="s">
        <v>357</v>
      </c>
    </row>
    <row r="24" spans="2:14" x14ac:dyDescent="0.2">
      <c r="B24" s="48"/>
      <c r="C24" s="50" t="s">
        <v>323</v>
      </c>
      <c r="D24" s="50"/>
      <c r="E24" s="50"/>
      <c r="F24" s="50"/>
      <c r="H24" s="54">
        <f>H19+H20+H21+H22+H23</f>
        <v>76</v>
      </c>
      <c r="I24" s="61">
        <f>I19+I20+I21+I22+I23</f>
        <v>4830713</v>
      </c>
      <c r="J24" s="49"/>
    </row>
    <row r="25" spans="2:14" x14ac:dyDescent="0.2">
      <c r="B25" s="48"/>
      <c r="C25" s="29" t="s">
        <v>324</v>
      </c>
      <c r="H25" s="56">
        <v>64</v>
      </c>
      <c r="I25" s="57">
        <v>1027200</v>
      </c>
      <c r="J25" s="49"/>
    </row>
    <row r="26" spans="2:14" ht="13.5" thickBot="1" x14ac:dyDescent="0.25">
      <c r="B26" s="48"/>
      <c r="C26" s="29" t="s">
        <v>300</v>
      </c>
      <c r="H26" s="59">
        <v>12</v>
      </c>
      <c r="I26" s="60">
        <v>356500</v>
      </c>
      <c r="J26" s="49"/>
      <c r="L26" s="29" t="s">
        <v>358</v>
      </c>
    </row>
    <row r="27" spans="2:14" x14ac:dyDescent="0.2">
      <c r="B27" s="48"/>
      <c r="C27" s="50" t="s">
        <v>325</v>
      </c>
      <c r="D27" s="50"/>
      <c r="E27" s="50"/>
      <c r="F27" s="50"/>
      <c r="H27" s="54">
        <f>H25+H26</f>
        <v>76</v>
      </c>
      <c r="I27" s="61">
        <f>I25+I26</f>
        <v>1383700</v>
      </c>
      <c r="J27" s="49"/>
    </row>
    <row r="28" spans="2:14" ht="13.5" thickBot="1" x14ac:dyDescent="0.25">
      <c r="B28" s="48"/>
      <c r="C28" s="29" t="s">
        <v>326</v>
      </c>
      <c r="D28" s="50"/>
      <c r="E28" s="50"/>
      <c r="F28" s="50"/>
      <c r="H28" s="59">
        <v>1</v>
      </c>
      <c r="I28" s="60">
        <v>80832</v>
      </c>
      <c r="J28" s="49"/>
    </row>
    <row r="29" spans="2:14" ht="15" x14ac:dyDescent="0.25">
      <c r="B29" s="48"/>
      <c r="C29" s="50" t="s">
        <v>327</v>
      </c>
      <c r="D29" s="50"/>
      <c r="E29" s="50"/>
      <c r="F29" s="50"/>
      <c r="H29" s="56">
        <f>H28</f>
        <v>1</v>
      </c>
      <c r="I29" s="57">
        <f>I28</f>
        <v>80832</v>
      </c>
      <c r="J29" s="49"/>
      <c r="L29"/>
      <c r="M29"/>
      <c r="N29"/>
    </row>
    <row r="30" spans="2:14" ht="15" x14ac:dyDescent="0.25">
      <c r="B30" s="48"/>
      <c r="C30" s="50"/>
      <c r="D30" s="50"/>
      <c r="E30" s="50"/>
      <c r="F30" s="50"/>
      <c r="H30" s="62"/>
      <c r="I30" s="61"/>
      <c r="J30" s="49"/>
      <c r="L30" s="82"/>
      <c r="M30" s="83"/>
      <c r="N30" s="84"/>
    </row>
    <row r="31" spans="2:14" ht="15.75" thickBot="1" x14ac:dyDescent="0.3">
      <c r="B31" s="48"/>
      <c r="C31" s="50" t="s">
        <v>328</v>
      </c>
      <c r="D31" s="50"/>
      <c r="H31" s="63">
        <f>H24+H27+H29</f>
        <v>153</v>
      </c>
      <c r="I31" s="64">
        <f>I24+I27+I29</f>
        <v>6295245</v>
      </c>
      <c r="J31" s="49"/>
      <c r="L31" s="82"/>
      <c r="M31" s="83"/>
      <c r="N31" s="84"/>
    </row>
    <row r="32" spans="2:14" ht="15.75" thickTop="1" x14ac:dyDescent="0.25">
      <c r="B32" s="48"/>
      <c r="C32" s="50"/>
      <c r="D32" s="50"/>
      <c r="H32" s="65"/>
      <c r="I32" s="57"/>
      <c r="J32" s="49"/>
      <c r="L32" s="82"/>
      <c r="M32" s="83"/>
      <c r="N32" s="84"/>
    </row>
    <row r="33" spans="2:14" ht="15" x14ac:dyDescent="0.25">
      <c r="B33" s="48"/>
      <c r="G33" s="65"/>
      <c r="H33" s="65"/>
      <c r="I33" s="65"/>
      <c r="J33" s="49"/>
      <c r="L33" s="82"/>
      <c r="M33" s="83"/>
      <c r="N33" s="84"/>
    </row>
    <row r="34" spans="2:14" ht="15" x14ac:dyDescent="0.25">
      <c r="B34" s="48"/>
      <c r="G34" s="65"/>
      <c r="H34" s="65"/>
      <c r="I34" s="65"/>
      <c r="J34" s="49"/>
      <c r="L34" s="82"/>
      <c r="M34" s="83"/>
      <c r="N34" s="84"/>
    </row>
    <row r="35" spans="2:14" ht="15" x14ac:dyDescent="0.25">
      <c r="B35" s="48"/>
      <c r="G35" s="65"/>
      <c r="H35" s="65"/>
      <c r="I35" s="65"/>
      <c r="J35" s="49"/>
      <c r="L35" s="82"/>
      <c r="M35" s="83"/>
      <c r="N35" s="84"/>
    </row>
    <row r="36" spans="2:14" ht="15.75" thickBot="1" x14ac:dyDescent="0.3">
      <c r="B36" s="48"/>
      <c r="C36" s="66" t="s">
        <v>330</v>
      </c>
      <c r="D36" s="67"/>
      <c r="G36" s="66" t="s">
        <v>342</v>
      </c>
      <c r="H36" s="67"/>
      <c r="I36" s="65"/>
      <c r="J36" s="49"/>
      <c r="L36" s="82"/>
      <c r="M36" s="83"/>
      <c r="N36" s="84"/>
    </row>
    <row r="37" spans="2:14" ht="4.5" customHeight="1" x14ac:dyDescent="0.25">
      <c r="B37" s="48"/>
      <c r="C37" s="65"/>
      <c r="D37" s="65"/>
      <c r="G37" s="65"/>
      <c r="H37" s="65"/>
      <c r="I37" s="65"/>
      <c r="J37" s="49"/>
      <c r="L37" s="82"/>
      <c r="M37" s="83"/>
      <c r="N37" s="84"/>
    </row>
    <row r="38" spans="2:14" x14ac:dyDescent="0.2">
      <c r="B38" s="48"/>
      <c r="C38" s="50" t="s">
        <v>331</v>
      </c>
      <c r="G38" s="68" t="s">
        <v>332</v>
      </c>
      <c r="H38" s="65"/>
      <c r="I38" s="65"/>
      <c r="J38" s="49"/>
    </row>
    <row r="39" spans="2:14" x14ac:dyDescent="0.2">
      <c r="B39" s="48"/>
      <c r="G39" s="65"/>
      <c r="H39" s="65"/>
      <c r="I39" s="65"/>
      <c r="J39" s="49"/>
    </row>
    <row r="40" spans="2:14" ht="18.75" customHeight="1" thickBot="1" x14ac:dyDescent="0.25">
      <c r="B40" s="69"/>
      <c r="C40" s="70"/>
      <c r="D40" s="70"/>
      <c r="E40" s="70"/>
      <c r="F40" s="70"/>
      <c r="G40" s="67"/>
      <c r="H40" s="67"/>
      <c r="I40" s="67"/>
      <c r="J40" s="71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INFO IPS</vt:lpstr>
      <vt:lpstr>TD</vt:lpstr>
      <vt:lpstr>TD2</vt:lpstr>
      <vt:lpstr>ESTADO DE CADA FACTURA</vt:lpstr>
      <vt:lpstr>FOR-CSA-004</vt:lpstr>
      <vt:lpstr>FOR-CSA-018</vt:lpstr>
      <vt:lpstr>FOR-CSA-018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Natalia Elena Granados Oviedo</cp:lastModifiedBy>
  <dcterms:created xsi:type="dcterms:W3CDTF">2023-10-03T15:50:44Z</dcterms:created>
  <dcterms:modified xsi:type="dcterms:W3CDTF">2023-11-23T23:37:14Z</dcterms:modified>
</cp:coreProperties>
</file>