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200622 ESE HOSP LORENCITA VILLEGAS DE SANTO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FACTURA'!$A$2:$L$25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J1" i="2" l="1"/>
  <c r="I1" i="2"/>
  <c r="I27" i="3"/>
  <c r="H27" i="3"/>
  <c r="I25" i="3"/>
  <c r="H25" i="3"/>
  <c r="I22" i="3"/>
  <c r="I29" i="3" s="1"/>
  <c r="H22" i="3"/>
  <c r="H29" i="3" s="1"/>
  <c r="H2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<sst xmlns="http://schemas.openxmlformats.org/spreadsheetml/2006/main" count="306" uniqueCount="106">
  <si>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</si>
  <si>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</si>
  <si>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</si>
  <si>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</si>
  <si>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</si>
  <si>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</si>
  <si>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</si>
  <si>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</si>
  <si>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</si>
  <si>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</si>
  <si>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</si>
  <si>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LORENCITA VILLEGAS DE SANTOS E.S.E.</t>
  </si>
  <si>
    <t>FEV</t>
  </si>
  <si>
    <t>EVENTO</t>
  </si>
  <si>
    <t>SAMANIEGO</t>
  </si>
  <si>
    <t>SERVICIOS DE SALUD</t>
  </si>
  <si>
    <t>Alf+Fac</t>
  </si>
  <si>
    <t>FEV1040935</t>
  </si>
  <si>
    <t>FEV1047106</t>
  </si>
  <si>
    <t>FEV1377345</t>
  </si>
  <si>
    <t>FEV1377348</t>
  </si>
  <si>
    <t>FEV1373273</t>
  </si>
  <si>
    <t>FEV1355974</t>
  </si>
  <si>
    <t>FEV1357001</t>
  </si>
  <si>
    <t>FEV1360987</t>
  </si>
  <si>
    <t>FEV1364089</t>
  </si>
  <si>
    <t>FEV1367825</t>
  </si>
  <si>
    <t>FEV1368952</t>
  </si>
  <si>
    <t>FEV1373117</t>
  </si>
  <si>
    <t>FEV1377326</t>
  </si>
  <si>
    <t>FEV1377344</t>
  </si>
  <si>
    <t>FEV1377346</t>
  </si>
  <si>
    <t>FEV1377318</t>
  </si>
  <si>
    <t>FEV1377322</t>
  </si>
  <si>
    <t>FEV1377328</t>
  </si>
  <si>
    <t>FEV1377331</t>
  </si>
  <si>
    <t>FEV1377332</t>
  </si>
  <si>
    <t>FEV1377342</t>
  </si>
  <si>
    <t>FEV1377349</t>
  </si>
  <si>
    <t>Llave</t>
  </si>
  <si>
    <t>891200622_FEV1040935</t>
  </si>
  <si>
    <t>891200622_FEV1047106</t>
  </si>
  <si>
    <t>891200622_FEV1377345</t>
  </si>
  <si>
    <t>891200622_FEV1377348</t>
  </si>
  <si>
    <t>891200622_FEV1373273</t>
  </si>
  <si>
    <t>891200622_FEV1355974</t>
  </si>
  <si>
    <t>891200622_FEV1357001</t>
  </si>
  <si>
    <t>891200622_FEV1360987</t>
  </si>
  <si>
    <t>891200622_FEV1364089</t>
  </si>
  <si>
    <t>891200622_FEV1367825</t>
  </si>
  <si>
    <t>891200622_FEV1368952</t>
  </si>
  <si>
    <t>891200622_FEV1373117</t>
  </si>
  <si>
    <t>891200622_FEV1377326</t>
  </si>
  <si>
    <t>891200622_FEV1377344</t>
  </si>
  <si>
    <t>891200622_FEV1377346</t>
  </si>
  <si>
    <t>891200622_FEV1377318</t>
  </si>
  <si>
    <t>891200622_FEV1377322</t>
  </si>
  <si>
    <t>891200622_FEV1377328</t>
  </si>
  <si>
    <t>891200622_FEV1377331</t>
  </si>
  <si>
    <t>891200622_FEV1377332</t>
  </si>
  <si>
    <t>891200622_FEV1377342</t>
  </si>
  <si>
    <t>891200622_FEV1377349</t>
  </si>
  <si>
    <t>Estado de factura EPS Noviembre 08</t>
  </si>
  <si>
    <t>FACTURA NO RADICADA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</si>
  <si>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</si>
  <si>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</si>
  <si>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</si>
  <si>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</si>
  <si>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</si>
  <si>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</si>
  <si>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</si>
  <si>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</si>
  <si>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</si>
  <si>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</si>
  <si>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</si>
  <si>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</si>
  <si>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</si>
  <si>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</si>
  <si>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</si>
  <si>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</si>
  <si>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</si>
  <si>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</si>
  <si>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</si>
  <si>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</si>
  <si>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</si>
  <si>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</si>
  <si>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</si>
  <si>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</si>
  <si>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HOSPITAL LORENCITA VILLEGAS DE SANTOS E.S.E.</t>
  </si>
  <si>
    <t>NIT: 891200622</t>
  </si>
  <si>
    <t>SANTIAGO DE CALI , NOVIEMBRE 08 DE 2023</t>
  </si>
  <si>
    <t>A continuacion me permito remitir nuestra respuesta al estado de cartera presentado en la fecha: 08/11/2023</t>
  </si>
  <si>
    <t>Darío Fernando Cabrera Melo</t>
  </si>
  <si>
    <t>Administrador de Empresas - Universidad de Nariño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</si>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</sst>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74" formatCode="[$-240A]d&quot; de &quot;mmmm&quot; de &quot;yyyy;@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0" fontId="6" fillId="0" borderId="0" xfId="0" applyFont="1"/>
    <xf numFmtId="14" fontId="6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/>
    <xf numFmtId="165" fontId="6" fillId="0" borderId="0" xfId="1" applyNumberFormat="1" applyFont="1"/>
    <xf numFmtId="0" fontId="5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4" fontId="6" fillId="2" borderId="1" xfId="0" applyNumberFormat="1" applyFont="1" applyFill="1" applyBorder="1" applyAlignment="1">
      <alignment horizont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7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7" fontId="9" fillId="0" borderId="13" xfId="2" applyNumberFormat="1" applyFont="1" applyBorder="1" applyAlignment="1">
      <alignment horizontal="right"/>
    </xf>
    <xf numFmtId="167" fontId="8" fillId="0" borderId="0" xfId="2" applyNumberFormat="1" applyFont="1"/>
    <xf numFmtId="167" fontId="9" fillId="0" borderId="9" xfId="2" applyNumberFormat="1" applyFont="1" applyBorder="1"/>
    <xf numFmtId="167" fontId="8" fillId="0" borderId="9" xfId="2" applyNumberFormat="1" applyFont="1" applyBorder="1"/>
    <xf numFmtId="167" fontId="9" fillId="0" borderId="0" xfId="2" applyNumberFormat="1" applyFont="1"/>
    <xf numFmtId="0" fontId="8" fillId="0" borderId="8" xfId="2" applyFont="1" applyBorder="1"/>
    <xf numFmtId="0" fontId="10" fillId="0" borderId="9" xfId="2" applyFont="1" applyBorder="1" applyAlignment="1">
      <alignment vertical="top"/>
    </xf>
    <xf numFmtId="0" fontId="8" fillId="0" borderId="9" xfId="2" applyFont="1" applyBorder="1"/>
    <xf numFmtId="0" fontId="8" fillId="0" borderId="10" xfId="2" applyFont="1" applyBorder="1"/>
    <xf numFmtId="165" fontId="5" fillId="5" borderId="1" xfId="1" applyNumberFormat="1" applyFont="1" applyFill="1" applyBorder="1" applyAlignment="1">
      <alignment horizontal="center" vertical="center" wrapText="1"/>
    </xf>
    <xf numFmtId="168" fontId="9" fillId="0" borderId="0" xfId="2" applyNumberFormat="1" applyFont="1" applyAlignment="1">
      <alignment horizontal="right"/>
    </xf>
    <xf numFmtId="0" fontId="9" fillId="0" borderId="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174" fontId="8" fillId="0" borderId="0" xfId="2" applyNumberFormat="1" applyFont="1"/>
    <xf numFmtId="0" fontId="8" fillId="2" borderId="0" xfId="2" applyFont="1" applyFill="1"/>
    <xf numFmtId="0" fontId="9" fillId="0" borderId="0" xfId="1" applyNumberFormat="1" applyFont="1" applyAlignment="1">
      <alignment horizontal="center"/>
    </xf>
    <xf numFmtId="175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0" fontId="8" fillId="0" borderId="14" xfId="1" applyNumberFormat="1" applyFont="1" applyBorder="1" applyAlignment="1">
      <alignment horizontal="center"/>
    </xf>
    <xf numFmtId="175" fontId="8" fillId="0" borderId="14" xfId="1" applyNumberFormat="1" applyFont="1" applyBorder="1" applyAlignment="1">
      <alignment horizontal="right"/>
    </xf>
    <xf numFmtId="165" fontId="8" fillId="0" borderId="13" xfId="1" applyNumberFormat="1" applyFont="1" applyBorder="1" applyAlignment="1">
      <alignment horizontal="center"/>
    </xf>
    <xf numFmtId="175" fontId="8" fillId="0" borderId="13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showGridLines="0" zoomScale="120" zoomScaleNormal="120" workbookViewId="0">
      <selection activeCell="B15" sqref="B15"/>
    </sheetView>
  </sheetViews>
  <sheetFormatPr baseColWidth="10" defaultRowHeight="14.5" x14ac:dyDescent="0.35"/>
  <cols>
    <col min="1" max="1" width="12.54296875" bestFit="1" customWidth="1"/>
    <col min="2" max="2" width="45.453125" bestFit="1" customWidth="1"/>
    <col min="3" max="3" width="7.7265625" bestFit="1" customWidth="1"/>
    <col min="4" max="4" width="8.81640625" customWidth="1"/>
    <col min="5" max="5" width="12.54296875" customWidth="1"/>
    <col min="6" max="6" width="10.26953125" style="6" bestFit="1" customWidth="1"/>
    <col min="7" max="7" width="9.26953125" customWidth="1"/>
    <col min="8" max="8" width="9.81640625" customWidth="1"/>
    <col min="9" max="9" width="15.7265625" bestFit="1" customWidth="1"/>
    <col min="10" max="10" width="12.54296875" bestFit="1" customWidth="1"/>
    <col min="11" max="11" width="20.17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7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891200622</v>
      </c>
      <c r="B2" s="1" t="s">
        <v>11</v>
      </c>
      <c r="C2" s="1" t="s">
        <v>12</v>
      </c>
      <c r="D2" s="1">
        <v>1040935</v>
      </c>
      <c r="E2" s="5">
        <v>43898.652083333334</v>
      </c>
      <c r="F2" s="5">
        <v>44988</v>
      </c>
      <c r="G2" s="1">
        <v>77205</v>
      </c>
      <c r="H2" s="1">
        <v>77205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891200622</v>
      </c>
      <c r="B3" s="1" t="s">
        <v>11</v>
      </c>
      <c r="C3" s="1" t="s">
        <v>12</v>
      </c>
      <c r="D3" s="1">
        <v>1047106</v>
      </c>
      <c r="E3" s="5">
        <v>43932.67083333333</v>
      </c>
      <c r="F3" s="5">
        <v>44988</v>
      </c>
      <c r="G3" s="1">
        <v>77570</v>
      </c>
      <c r="H3" s="1">
        <v>77570</v>
      </c>
      <c r="I3" s="4" t="s">
        <v>13</v>
      </c>
      <c r="J3" s="4" t="s">
        <v>14</v>
      </c>
      <c r="K3" s="4" t="s">
        <v>15</v>
      </c>
    </row>
    <row r="4" spans="1:11" x14ac:dyDescent="0.35">
      <c r="A4" s="1">
        <v>891200622</v>
      </c>
      <c r="B4" s="1" t="s">
        <v>11</v>
      </c>
      <c r="C4" s="1" t="s">
        <v>12</v>
      </c>
      <c r="D4" s="1">
        <v>1377345</v>
      </c>
      <c r="E4" s="5">
        <v>44910.881249999999</v>
      </c>
      <c r="F4" s="5">
        <v>44988</v>
      </c>
      <c r="G4" s="1">
        <v>15435</v>
      </c>
      <c r="H4" s="1">
        <v>15435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891200622</v>
      </c>
      <c r="B5" s="1" t="s">
        <v>11</v>
      </c>
      <c r="C5" s="1" t="s">
        <v>12</v>
      </c>
      <c r="D5" s="1">
        <v>1377348</v>
      </c>
      <c r="E5" s="5">
        <v>44910.881249999999</v>
      </c>
      <c r="F5" s="5">
        <v>44988</v>
      </c>
      <c r="G5" s="1">
        <v>6137</v>
      </c>
      <c r="H5" s="1">
        <v>6137</v>
      </c>
      <c r="I5" s="4" t="s">
        <v>13</v>
      </c>
      <c r="J5" s="4" t="s">
        <v>14</v>
      </c>
      <c r="K5" s="4" t="s">
        <v>15</v>
      </c>
    </row>
    <row r="6" spans="1:11" x14ac:dyDescent="0.35">
      <c r="A6" s="1">
        <v>891200622</v>
      </c>
      <c r="B6" s="1" t="s">
        <v>11</v>
      </c>
      <c r="C6" s="1" t="s">
        <v>12</v>
      </c>
      <c r="D6" s="1">
        <v>1373273</v>
      </c>
      <c r="E6" s="5">
        <v>44931.979861111111</v>
      </c>
      <c r="F6" s="5">
        <v>44988</v>
      </c>
      <c r="G6" s="1">
        <v>113568</v>
      </c>
      <c r="H6" s="1">
        <v>113568</v>
      </c>
      <c r="I6" s="4" t="s">
        <v>13</v>
      </c>
      <c r="J6" s="4" t="s">
        <v>14</v>
      </c>
      <c r="K6" s="4" t="s">
        <v>15</v>
      </c>
    </row>
    <row r="7" spans="1:11" x14ac:dyDescent="0.35">
      <c r="A7" s="1">
        <v>891200622</v>
      </c>
      <c r="B7" s="1" t="s">
        <v>11</v>
      </c>
      <c r="C7" s="1" t="s">
        <v>12</v>
      </c>
      <c r="D7" s="1">
        <v>1355974</v>
      </c>
      <c r="E7" s="5">
        <v>44726.900694444441</v>
      </c>
      <c r="F7" s="5">
        <v>44988</v>
      </c>
      <c r="G7" s="1">
        <v>238862</v>
      </c>
      <c r="H7" s="1">
        <v>238862</v>
      </c>
      <c r="I7" s="4" t="s">
        <v>13</v>
      </c>
      <c r="J7" s="4" t="s">
        <v>14</v>
      </c>
      <c r="K7" s="4" t="s">
        <v>15</v>
      </c>
    </row>
    <row r="8" spans="1:11" x14ac:dyDescent="0.35">
      <c r="A8" s="1">
        <v>891200622</v>
      </c>
      <c r="B8" s="1" t="s">
        <v>11</v>
      </c>
      <c r="C8" s="1" t="s">
        <v>12</v>
      </c>
      <c r="D8" s="1">
        <v>1357001</v>
      </c>
      <c r="E8" s="5">
        <v>44740.300694444442</v>
      </c>
      <c r="F8" s="5">
        <v>44988</v>
      </c>
      <c r="G8" s="1">
        <v>207338</v>
      </c>
      <c r="H8" s="1">
        <v>207338</v>
      </c>
      <c r="I8" s="4" t="s">
        <v>13</v>
      </c>
      <c r="J8" s="4" t="s">
        <v>14</v>
      </c>
      <c r="K8" s="4" t="s">
        <v>15</v>
      </c>
    </row>
    <row r="9" spans="1:11" x14ac:dyDescent="0.35">
      <c r="A9" s="1">
        <v>891200622</v>
      </c>
      <c r="B9" s="1" t="s">
        <v>11</v>
      </c>
      <c r="C9" s="1" t="s">
        <v>12</v>
      </c>
      <c r="D9" s="1">
        <v>1360987</v>
      </c>
      <c r="E9" s="5">
        <v>44789.979861111111</v>
      </c>
      <c r="F9" s="5">
        <v>44988</v>
      </c>
      <c r="G9" s="1">
        <v>145243</v>
      </c>
      <c r="H9" s="1">
        <v>145243</v>
      </c>
      <c r="I9" s="4" t="s">
        <v>13</v>
      </c>
      <c r="J9" s="4" t="s">
        <v>14</v>
      </c>
      <c r="K9" s="4" t="s">
        <v>15</v>
      </c>
    </row>
    <row r="10" spans="1:11" x14ac:dyDescent="0.35">
      <c r="A10" s="1">
        <v>891200622</v>
      </c>
      <c r="B10" s="1" t="s">
        <v>11</v>
      </c>
      <c r="C10" s="1" t="s">
        <v>12</v>
      </c>
      <c r="D10" s="1">
        <v>1364089</v>
      </c>
      <c r="E10" s="5">
        <v>44820.979861111111</v>
      </c>
      <c r="F10" s="5">
        <v>44988</v>
      </c>
      <c r="G10" s="1">
        <v>146828</v>
      </c>
      <c r="H10" s="1">
        <v>146828</v>
      </c>
      <c r="I10" s="4" t="s">
        <v>13</v>
      </c>
      <c r="J10" s="4" t="s">
        <v>14</v>
      </c>
      <c r="K10" s="4" t="s">
        <v>15</v>
      </c>
    </row>
    <row r="11" spans="1:11" x14ac:dyDescent="0.35">
      <c r="A11" s="1">
        <v>891200622</v>
      </c>
      <c r="B11" s="1" t="s">
        <v>11</v>
      </c>
      <c r="C11" s="1" t="s">
        <v>12</v>
      </c>
      <c r="D11" s="1">
        <v>1367825</v>
      </c>
      <c r="E11" s="5">
        <v>44863.34375</v>
      </c>
      <c r="F11" s="5">
        <v>44988</v>
      </c>
      <c r="G11" s="1">
        <v>141314</v>
      </c>
      <c r="H11" s="1">
        <v>141314</v>
      </c>
      <c r="I11" s="4" t="s">
        <v>13</v>
      </c>
      <c r="J11" s="4" t="s">
        <v>14</v>
      </c>
      <c r="K11" s="4" t="s">
        <v>15</v>
      </c>
    </row>
    <row r="12" spans="1:11" x14ac:dyDescent="0.35">
      <c r="A12" s="1">
        <v>891200622</v>
      </c>
      <c r="B12" s="1" t="s">
        <v>11</v>
      </c>
      <c r="C12" s="1" t="s">
        <v>12</v>
      </c>
      <c r="D12" s="1">
        <v>1368952</v>
      </c>
      <c r="E12" s="5">
        <v>44876.881249999999</v>
      </c>
      <c r="F12" s="5">
        <v>44988</v>
      </c>
      <c r="G12" s="1">
        <v>237120</v>
      </c>
      <c r="H12" s="1">
        <v>237120</v>
      </c>
      <c r="I12" s="4" t="s">
        <v>13</v>
      </c>
      <c r="J12" s="4" t="s">
        <v>14</v>
      </c>
      <c r="K12" s="4" t="s">
        <v>15</v>
      </c>
    </row>
    <row r="13" spans="1:11" x14ac:dyDescent="0.35">
      <c r="A13" s="1">
        <v>891200622</v>
      </c>
      <c r="B13" s="1" t="s">
        <v>11</v>
      </c>
      <c r="C13" s="1" t="s">
        <v>12</v>
      </c>
      <c r="D13" s="1">
        <v>1373117</v>
      </c>
      <c r="E13" s="5">
        <v>44926.531944444447</v>
      </c>
      <c r="F13" s="5">
        <v>44988</v>
      </c>
      <c r="G13" s="1">
        <v>83163</v>
      </c>
      <c r="H13" s="1">
        <v>83163</v>
      </c>
      <c r="I13" s="4" t="s">
        <v>13</v>
      </c>
      <c r="J13" s="4" t="s">
        <v>14</v>
      </c>
      <c r="K13" s="4" t="s">
        <v>15</v>
      </c>
    </row>
    <row r="14" spans="1:11" x14ac:dyDescent="0.35">
      <c r="A14" s="1">
        <v>891200622</v>
      </c>
      <c r="B14" s="1" t="s">
        <v>11</v>
      </c>
      <c r="C14" s="1" t="s">
        <v>12</v>
      </c>
      <c r="D14" s="1">
        <v>1377326</v>
      </c>
      <c r="E14" s="5">
        <v>44910</v>
      </c>
      <c r="F14" s="5">
        <v>44988</v>
      </c>
      <c r="G14" s="1">
        <v>224368</v>
      </c>
      <c r="H14" s="1">
        <v>224368</v>
      </c>
      <c r="I14" s="4" t="s">
        <v>13</v>
      </c>
      <c r="J14" s="4" t="s">
        <v>14</v>
      </c>
      <c r="K14" s="4" t="s">
        <v>15</v>
      </c>
    </row>
    <row r="15" spans="1:11" x14ac:dyDescent="0.35">
      <c r="A15" s="1">
        <v>891200622</v>
      </c>
      <c r="B15" s="1" t="s">
        <v>11</v>
      </c>
      <c r="C15" s="1" t="s">
        <v>12</v>
      </c>
      <c r="D15" s="1">
        <v>1377344</v>
      </c>
      <c r="E15" s="5">
        <v>44910</v>
      </c>
      <c r="F15" s="5">
        <v>44988</v>
      </c>
      <c r="G15" s="1">
        <v>119601</v>
      </c>
      <c r="H15" s="1">
        <v>119601</v>
      </c>
      <c r="I15" s="4" t="s">
        <v>13</v>
      </c>
      <c r="J15" s="4" t="s">
        <v>14</v>
      </c>
      <c r="K15" s="4" t="s">
        <v>15</v>
      </c>
    </row>
    <row r="16" spans="1:11" x14ac:dyDescent="0.35">
      <c r="A16" s="1">
        <v>891200622</v>
      </c>
      <c r="B16" s="1" t="s">
        <v>11</v>
      </c>
      <c r="C16" s="1" t="s">
        <v>12</v>
      </c>
      <c r="D16" s="1">
        <v>1377346</v>
      </c>
      <c r="E16" s="5">
        <v>44910</v>
      </c>
      <c r="F16" s="5">
        <v>44988</v>
      </c>
      <c r="G16" s="1">
        <v>105764</v>
      </c>
      <c r="H16" s="1">
        <v>105764</v>
      </c>
      <c r="I16" s="4" t="s">
        <v>13</v>
      </c>
      <c r="J16" s="4" t="s">
        <v>14</v>
      </c>
      <c r="K16" s="4" t="s">
        <v>15</v>
      </c>
    </row>
    <row r="17" spans="1:11" x14ac:dyDescent="0.35">
      <c r="A17" s="1">
        <v>891200622</v>
      </c>
      <c r="B17" s="1" t="s">
        <v>11</v>
      </c>
      <c r="C17" s="1" t="s">
        <v>12</v>
      </c>
      <c r="D17" s="1">
        <v>1377318</v>
      </c>
      <c r="E17" s="5">
        <v>44910</v>
      </c>
      <c r="F17" s="5">
        <v>44988</v>
      </c>
      <c r="G17" s="1">
        <v>169565</v>
      </c>
      <c r="H17" s="1">
        <v>169565</v>
      </c>
      <c r="I17" s="4" t="s">
        <v>13</v>
      </c>
      <c r="J17" s="4" t="s">
        <v>14</v>
      </c>
      <c r="K17" s="4" t="s">
        <v>15</v>
      </c>
    </row>
    <row r="18" spans="1:11" x14ac:dyDescent="0.35">
      <c r="A18" s="1">
        <v>891200622</v>
      </c>
      <c r="B18" s="1" t="s">
        <v>11</v>
      </c>
      <c r="C18" s="1" t="s">
        <v>12</v>
      </c>
      <c r="D18" s="1">
        <v>1377322</v>
      </c>
      <c r="E18" s="5">
        <v>44910</v>
      </c>
      <c r="F18" s="5">
        <v>44988</v>
      </c>
      <c r="G18" s="1">
        <v>119601</v>
      </c>
      <c r="H18" s="1">
        <v>119601</v>
      </c>
      <c r="I18" s="4" t="s">
        <v>13</v>
      </c>
      <c r="J18" s="4" t="s">
        <v>14</v>
      </c>
      <c r="K18" s="4" t="s">
        <v>15</v>
      </c>
    </row>
    <row r="19" spans="1:11" x14ac:dyDescent="0.35">
      <c r="A19" s="1">
        <v>891200622</v>
      </c>
      <c r="B19" s="1" t="s">
        <v>11</v>
      </c>
      <c r="C19" s="1" t="s">
        <v>12</v>
      </c>
      <c r="D19" s="1">
        <v>1377328</v>
      </c>
      <c r="E19" s="5">
        <v>44910</v>
      </c>
      <c r="F19" s="5">
        <v>44988</v>
      </c>
      <c r="G19" s="1">
        <v>106819</v>
      </c>
      <c r="H19" s="1">
        <v>106819</v>
      </c>
      <c r="I19" s="4" t="s">
        <v>13</v>
      </c>
      <c r="J19" s="4" t="s">
        <v>14</v>
      </c>
      <c r="K19" s="4" t="s">
        <v>15</v>
      </c>
    </row>
    <row r="20" spans="1:11" x14ac:dyDescent="0.35">
      <c r="A20" s="1">
        <v>891200622</v>
      </c>
      <c r="B20" s="1" t="s">
        <v>11</v>
      </c>
      <c r="C20" s="1" t="s">
        <v>12</v>
      </c>
      <c r="D20" s="1">
        <v>1377331</v>
      </c>
      <c r="E20" s="5">
        <v>44910</v>
      </c>
      <c r="F20" s="5">
        <v>44988</v>
      </c>
      <c r="G20" s="1">
        <v>223734</v>
      </c>
      <c r="H20" s="1">
        <v>223734</v>
      </c>
      <c r="I20" s="4" t="s">
        <v>13</v>
      </c>
      <c r="J20" s="4" t="s">
        <v>14</v>
      </c>
      <c r="K20" s="4" t="s">
        <v>15</v>
      </c>
    </row>
    <row r="21" spans="1:11" x14ac:dyDescent="0.35">
      <c r="A21" s="1">
        <v>891200622</v>
      </c>
      <c r="B21" s="1" t="s">
        <v>11</v>
      </c>
      <c r="C21" s="1" t="s">
        <v>12</v>
      </c>
      <c r="D21" s="1">
        <v>1377332</v>
      </c>
      <c r="E21" s="5">
        <v>44910</v>
      </c>
      <c r="F21" s="5">
        <v>44988</v>
      </c>
      <c r="G21" s="1">
        <v>649438</v>
      </c>
      <c r="H21" s="1">
        <v>649438</v>
      </c>
      <c r="I21" s="4" t="s">
        <v>13</v>
      </c>
      <c r="J21" s="4" t="s">
        <v>14</v>
      </c>
      <c r="K21" s="4" t="s">
        <v>15</v>
      </c>
    </row>
    <row r="22" spans="1:11" x14ac:dyDescent="0.35">
      <c r="A22" s="1">
        <v>891200622</v>
      </c>
      <c r="B22" s="1" t="s">
        <v>11</v>
      </c>
      <c r="C22" s="1" t="s">
        <v>12</v>
      </c>
      <c r="D22" s="1">
        <v>1377342</v>
      </c>
      <c r="E22" s="5">
        <v>44910</v>
      </c>
      <c r="F22" s="5">
        <v>44988</v>
      </c>
      <c r="G22" s="1">
        <v>4524372</v>
      </c>
      <c r="H22" s="1">
        <v>4524372</v>
      </c>
      <c r="I22" s="4" t="s">
        <v>13</v>
      </c>
      <c r="J22" s="4" t="s">
        <v>14</v>
      </c>
      <c r="K22" s="4" t="s">
        <v>15</v>
      </c>
    </row>
    <row r="23" spans="1:11" x14ac:dyDescent="0.35">
      <c r="A23" s="1">
        <v>891200622</v>
      </c>
      <c r="B23" s="1" t="s">
        <v>11</v>
      </c>
      <c r="C23" s="1" t="s">
        <v>12</v>
      </c>
      <c r="D23" s="1">
        <v>1377349</v>
      </c>
      <c r="E23" s="5">
        <v>44910</v>
      </c>
      <c r="F23" s="5">
        <v>44988</v>
      </c>
      <c r="G23" s="1">
        <v>6137</v>
      </c>
      <c r="H23" s="1">
        <v>6137</v>
      </c>
      <c r="I23" s="4" t="s">
        <v>13</v>
      </c>
      <c r="J23" s="4" t="s">
        <v>14</v>
      </c>
      <c r="K23" s="4" t="s">
        <v>15</v>
      </c>
    </row>
    <row r="24" spans="1:11" x14ac:dyDescent="0.35">
      <c r="A24" s="1">
        <v>891200622</v>
      </c>
      <c r="B24" s="1" t="s">
        <v>11</v>
      </c>
      <c r="C24" s="1" t="s">
        <v>12</v>
      </c>
      <c r="D24" s="1">
        <v>1373273</v>
      </c>
      <c r="E24" s="5">
        <v>44931.979861111111</v>
      </c>
      <c r="F24" s="5">
        <v>44988</v>
      </c>
      <c r="G24" s="1">
        <v>113568</v>
      </c>
      <c r="H24" s="1">
        <v>113568</v>
      </c>
      <c r="I24" s="4" t="s">
        <v>13</v>
      </c>
      <c r="J24" s="4" t="s">
        <v>14</v>
      </c>
      <c r="K24" s="4" t="s">
        <v>15</v>
      </c>
    </row>
    <row r="25" spans="1:11" x14ac:dyDescent="0.35">
      <c r="H25">
        <f>SUM(H2:H24)</f>
        <v>7852750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showGridLines="0" zoomScale="80" zoomScaleNormal="80" workbookViewId="0">
      <selection activeCell="G22" sqref="G22"/>
    </sheetView>
  </sheetViews>
  <sheetFormatPr baseColWidth="10" defaultRowHeight="14" x14ac:dyDescent="0.3"/>
  <cols>
    <col min="1" max="1" width="12.54296875" style="13" bestFit="1" customWidth="1"/>
    <col min="2" max="2" width="45.453125" style="13" bestFit="1" customWidth="1"/>
    <col min="3" max="3" width="9.6328125" style="13" customWidth="1"/>
    <col min="4" max="4" width="8.81640625" style="13" customWidth="1"/>
    <col min="5" max="5" width="12.81640625" style="13" bestFit="1" customWidth="1"/>
    <col min="6" max="6" width="24.453125" style="13" bestFit="1" customWidth="1"/>
    <col min="7" max="7" width="12.54296875" style="13" customWidth="1"/>
    <col min="8" max="8" width="10.26953125" style="14" bestFit="1" customWidth="1"/>
    <col min="9" max="10" width="11.453125" style="18" bestFit="1" customWidth="1"/>
    <col min="11" max="11" width="25.08984375" style="13" bestFit="1" customWidth="1"/>
    <col min="12" max="12" width="12.54296875" style="13" bestFit="1" customWidth="1"/>
    <col min="13" max="16384" width="10.90625" style="13"/>
  </cols>
  <sheetData>
    <row r="1" spans="1:12" x14ac:dyDescent="0.3">
      <c r="I1" s="18">
        <f>SUBTOTAL(9,I3:I25)</f>
        <v>7852750</v>
      </c>
      <c r="J1" s="18">
        <f>SUBTOTAL(9,J3:J25)</f>
        <v>7852750</v>
      </c>
    </row>
    <row r="2" spans="1:12" s="10" customFormat="1" ht="28" x14ac:dyDescent="0.35">
      <c r="A2" s="8" t="s">
        <v>6</v>
      </c>
      <c r="B2" s="8" t="s">
        <v>8</v>
      </c>
      <c r="C2" s="8" t="s">
        <v>0</v>
      </c>
      <c r="D2" s="8" t="s">
        <v>1</v>
      </c>
      <c r="E2" s="8" t="s">
        <v>16</v>
      </c>
      <c r="F2" s="15" t="s">
        <v>39</v>
      </c>
      <c r="G2" s="8" t="s">
        <v>2</v>
      </c>
      <c r="H2" s="9" t="s">
        <v>3</v>
      </c>
      <c r="I2" s="16" t="s">
        <v>4</v>
      </c>
      <c r="J2" s="65" t="s">
        <v>5</v>
      </c>
      <c r="K2" s="19" t="s">
        <v>62</v>
      </c>
      <c r="L2" s="8" t="s">
        <v>64</v>
      </c>
    </row>
    <row r="3" spans="1:12" x14ac:dyDescent="0.3">
      <c r="A3" s="11">
        <v>891200622</v>
      </c>
      <c r="B3" s="11" t="s">
        <v>11</v>
      </c>
      <c r="C3" s="11" t="s">
        <v>12</v>
      </c>
      <c r="D3" s="11">
        <v>1040935</v>
      </c>
      <c r="E3" s="11" t="s">
        <v>17</v>
      </c>
      <c r="F3" s="11" t="s">
        <v>40</v>
      </c>
      <c r="G3" s="12">
        <v>43898.652083333334</v>
      </c>
      <c r="H3" s="12">
        <v>44988</v>
      </c>
      <c r="I3" s="17">
        <v>77205</v>
      </c>
      <c r="J3" s="17">
        <v>77205</v>
      </c>
      <c r="K3" s="20" t="s">
        <v>63</v>
      </c>
      <c r="L3" s="21">
        <v>45230</v>
      </c>
    </row>
    <row r="4" spans="1:12" x14ac:dyDescent="0.3">
      <c r="A4" s="11">
        <v>891200622</v>
      </c>
      <c r="B4" s="11" t="s">
        <v>11</v>
      </c>
      <c r="C4" s="11" t="s">
        <v>12</v>
      </c>
      <c r="D4" s="11">
        <v>1047106</v>
      </c>
      <c r="E4" s="11" t="s">
        <v>18</v>
      </c>
      <c r="F4" s="11" t="s">
        <v>41</v>
      </c>
      <c r="G4" s="12">
        <v>43932.67083333333</v>
      </c>
      <c r="H4" s="12">
        <v>44988</v>
      </c>
      <c r="I4" s="17">
        <v>77570</v>
      </c>
      <c r="J4" s="17">
        <v>77570</v>
      </c>
      <c r="K4" s="20" t="s">
        <v>63</v>
      </c>
      <c r="L4" s="21">
        <v>45230</v>
      </c>
    </row>
    <row r="5" spans="1:12" x14ac:dyDescent="0.3">
      <c r="A5" s="11">
        <v>891200622</v>
      </c>
      <c r="B5" s="11" t="s">
        <v>11</v>
      </c>
      <c r="C5" s="11" t="s">
        <v>12</v>
      </c>
      <c r="D5" s="11">
        <v>1377345</v>
      </c>
      <c r="E5" s="11" t="s">
        <v>19</v>
      </c>
      <c r="F5" s="11" t="s">
        <v>42</v>
      </c>
      <c r="G5" s="12">
        <v>44910.881249999999</v>
      </c>
      <c r="H5" s="12">
        <v>44988</v>
      </c>
      <c r="I5" s="17">
        <v>15435</v>
      </c>
      <c r="J5" s="17">
        <v>15435</v>
      </c>
      <c r="K5" s="20" t="s">
        <v>63</v>
      </c>
      <c r="L5" s="21">
        <v>45230</v>
      </c>
    </row>
    <row r="6" spans="1:12" x14ac:dyDescent="0.3">
      <c r="A6" s="11">
        <v>891200622</v>
      </c>
      <c r="B6" s="11" t="s">
        <v>11</v>
      </c>
      <c r="C6" s="11" t="s">
        <v>12</v>
      </c>
      <c r="D6" s="11">
        <v>1377348</v>
      </c>
      <c r="E6" s="11" t="s">
        <v>20</v>
      </c>
      <c r="F6" s="11" t="s">
        <v>43</v>
      </c>
      <c r="G6" s="12">
        <v>44910.881249999999</v>
      </c>
      <c r="H6" s="12">
        <v>44988</v>
      </c>
      <c r="I6" s="17">
        <v>6137</v>
      </c>
      <c r="J6" s="17">
        <v>6137</v>
      </c>
      <c r="K6" s="20" t="s">
        <v>63</v>
      </c>
      <c r="L6" s="21">
        <v>45230</v>
      </c>
    </row>
    <row r="7" spans="1:12" x14ac:dyDescent="0.3">
      <c r="A7" s="11">
        <v>891200622</v>
      </c>
      <c r="B7" s="11" t="s">
        <v>11</v>
      </c>
      <c r="C7" s="11" t="s">
        <v>12</v>
      </c>
      <c r="D7" s="11">
        <v>1373273</v>
      </c>
      <c r="E7" s="11" t="s">
        <v>21</v>
      </c>
      <c r="F7" s="11" t="s">
        <v>44</v>
      </c>
      <c r="G7" s="12">
        <v>44931.979861111111</v>
      </c>
      <c r="H7" s="12">
        <v>44988</v>
      </c>
      <c r="I7" s="17">
        <v>113568</v>
      </c>
      <c r="J7" s="17">
        <v>113568</v>
      </c>
      <c r="K7" s="20" t="s">
        <v>63</v>
      </c>
      <c r="L7" s="21">
        <v>45230</v>
      </c>
    </row>
    <row r="8" spans="1:12" x14ac:dyDescent="0.3">
      <c r="A8" s="11">
        <v>891200622</v>
      </c>
      <c r="B8" s="11" t="s">
        <v>11</v>
      </c>
      <c r="C8" s="11" t="s">
        <v>12</v>
      </c>
      <c r="D8" s="11">
        <v>1355974</v>
      </c>
      <c r="E8" s="11" t="s">
        <v>22</v>
      </c>
      <c r="F8" s="11" t="s">
        <v>45</v>
      </c>
      <c r="G8" s="12">
        <v>44726.900694444441</v>
      </c>
      <c r="H8" s="12">
        <v>44988</v>
      </c>
      <c r="I8" s="17">
        <v>238862</v>
      </c>
      <c r="J8" s="17">
        <v>238862</v>
      </c>
      <c r="K8" s="20" t="s">
        <v>63</v>
      </c>
      <c r="L8" s="21">
        <v>45230</v>
      </c>
    </row>
    <row r="9" spans="1:12" x14ac:dyDescent="0.3">
      <c r="A9" s="11">
        <v>891200622</v>
      </c>
      <c r="B9" s="11" t="s">
        <v>11</v>
      </c>
      <c r="C9" s="11" t="s">
        <v>12</v>
      </c>
      <c r="D9" s="11">
        <v>1357001</v>
      </c>
      <c r="E9" s="11" t="s">
        <v>23</v>
      </c>
      <c r="F9" s="11" t="s">
        <v>46</v>
      </c>
      <c r="G9" s="12">
        <v>44740.300694444442</v>
      </c>
      <c r="H9" s="12">
        <v>44988</v>
      </c>
      <c r="I9" s="17">
        <v>207338</v>
      </c>
      <c r="J9" s="17">
        <v>207338</v>
      </c>
      <c r="K9" s="20" t="s">
        <v>63</v>
      </c>
      <c r="L9" s="21">
        <v>45230</v>
      </c>
    </row>
    <row r="10" spans="1:12" x14ac:dyDescent="0.3">
      <c r="A10" s="11">
        <v>891200622</v>
      </c>
      <c r="B10" s="11" t="s">
        <v>11</v>
      </c>
      <c r="C10" s="11" t="s">
        <v>12</v>
      </c>
      <c r="D10" s="11">
        <v>1360987</v>
      </c>
      <c r="E10" s="11" t="s">
        <v>24</v>
      </c>
      <c r="F10" s="11" t="s">
        <v>47</v>
      </c>
      <c r="G10" s="12">
        <v>44789.979861111111</v>
      </c>
      <c r="H10" s="12">
        <v>44988</v>
      </c>
      <c r="I10" s="17">
        <v>145243</v>
      </c>
      <c r="J10" s="17">
        <v>145243</v>
      </c>
      <c r="K10" s="20" t="s">
        <v>63</v>
      </c>
      <c r="L10" s="21">
        <v>45230</v>
      </c>
    </row>
    <row r="11" spans="1:12" x14ac:dyDescent="0.3">
      <c r="A11" s="11">
        <v>891200622</v>
      </c>
      <c r="B11" s="11" t="s">
        <v>11</v>
      </c>
      <c r="C11" s="11" t="s">
        <v>12</v>
      </c>
      <c r="D11" s="11">
        <v>1364089</v>
      </c>
      <c r="E11" s="11" t="s">
        <v>25</v>
      </c>
      <c r="F11" s="11" t="s">
        <v>48</v>
      </c>
      <c r="G11" s="12">
        <v>44820.979861111111</v>
      </c>
      <c r="H11" s="12">
        <v>44988</v>
      </c>
      <c r="I11" s="17">
        <v>146828</v>
      </c>
      <c r="J11" s="17">
        <v>146828</v>
      </c>
      <c r="K11" s="20" t="s">
        <v>63</v>
      </c>
      <c r="L11" s="21">
        <v>45230</v>
      </c>
    </row>
    <row r="12" spans="1:12" x14ac:dyDescent="0.3">
      <c r="A12" s="11">
        <v>891200622</v>
      </c>
      <c r="B12" s="11" t="s">
        <v>11</v>
      </c>
      <c r="C12" s="11" t="s">
        <v>12</v>
      </c>
      <c r="D12" s="11">
        <v>1367825</v>
      </c>
      <c r="E12" s="11" t="s">
        <v>26</v>
      </c>
      <c r="F12" s="11" t="s">
        <v>49</v>
      </c>
      <c r="G12" s="12">
        <v>44863.34375</v>
      </c>
      <c r="H12" s="12">
        <v>44988</v>
      </c>
      <c r="I12" s="17">
        <v>141314</v>
      </c>
      <c r="J12" s="17">
        <v>141314</v>
      </c>
      <c r="K12" s="20" t="s">
        <v>63</v>
      </c>
      <c r="L12" s="21">
        <v>45230</v>
      </c>
    </row>
    <row r="13" spans="1:12" x14ac:dyDescent="0.3">
      <c r="A13" s="11">
        <v>891200622</v>
      </c>
      <c r="B13" s="11" t="s">
        <v>11</v>
      </c>
      <c r="C13" s="11" t="s">
        <v>12</v>
      </c>
      <c r="D13" s="11">
        <v>1368952</v>
      </c>
      <c r="E13" s="11" t="s">
        <v>27</v>
      </c>
      <c r="F13" s="11" t="s">
        <v>50</v>
      </c>
      <c r="G13" s="12">
        <v>44876.881249999999</v>
      </c>
      <c r="H13" s="12">
        <v>44988</v>
      </c>
      <c r="I13" s="17">
        <v>237120</v>
      </c>
      <c r="J13" s="17">
        <v>237120</v>
      </c>
      <c r="K13" s="20" t="s">
        <v>63</v>
      </c>
      <c r="L13" s="21">
        <v>45230</v>
      </c>
    </row>
    <row r="14" spans="1:12" x14ac:dyDescent="0.3">
      <c r="A14" s="11">
        <v>891200622</v>
      </c>
      <c r="B14" s="11" t="s">
        <v>11</v>
      </c>
      <c r="C14" s="11" t="s">
        <v>12</v>
      </c>
      <c r="D14" s="11">
        <v>1373117</v>
      </c>
      <c r="E14" s="11" t="s">
        <v>28</v>
      </c>
      <c r="F14" s="11" t="s">
        <v>51</v>
      </c>
      <c r="G14" s="12">
        <v>44926.531944444447</v>
      </c>
      <c r="H14" s="12">
        <v>44988</v>
      </c>
      <c r="I14" s="17">
        <v>83163</v>
      </c>
      <c r="J14" s="17">
        <v>83163</v>
      </c>
      <c r="K14" s="20" t="s">
        <v>63</v>
      </c>
      <c r="L14" s="21">
        <v>45230</v>
      </c>
    </row>
    <row r="15" spans="1:12" x14ac:dyDescent="0.3">
      <c r="A15" s="11">
        <v>891200622</v>
      </c>
      <c r="B15" s="11" t="s">
        <v>11</v>
      </c>
      <c r="C15" s="11" t="s">
        <v>12</v>
      </c>
      <c r="D15" s="11">
        <v>1377326</v>
      </c>
      <c r="E15" s="11" t="s">
        <v>29</v>
      </c>
      <c r="F15" s="11" t="s">
        <v>52</v>
      </c>
      <c r="G15" s="12">
        <v>44910</v>
      </c>
      <c r="H15" s="12">
        <v>44988</v>
      </c>
      <c r="I15" s="17">
        <v>224368</v>
      </c>
      <c r="J15" s="17">
        <v>224368</v>
      </c>
      <c r="K15" s="20" t="s">
        <v>63</v>
      </c>
      <c r="L15" s="21">
        <v>45230</v>
      </c>
    </row>
    <row r="16" spans="1:12" x14ac:dyDescent="0.3">
      <c r="A16" s="11">
        <v>891200622</v>
      </c>
      <c r="B16" s="11" t="s">
        <v>11</v>
      </c>
      <c r="C16" s="11" t="s">
        <v>12</v>
      </c>
      <c r="D16" s="11">
        <v>1377344</v>
      </c>
      <c r="E16" s="11" t="s">
        <v>30</v>
      </c>
      <c r="F16" s="11" t="s">
        <v>53</v>
      </c>
      <c r="G16" s="12">
        <v>44910</v>
      </c>
      <c r="H16" s="12">
        <v>44988</v>
      </c>
      <c r="I16" s="17">
        <v>119601</v>
      </c>
      <c r="J16" s="17">
        <v>119601</v>
      </c>
      <c r="K16" s="20" t="s">
        <v>63</v>
      </c>
      <c r="L16" s="21">
        <v>45230</v>
      </c>
    </row>
    <row r="17" spans="1:12" x14ac:dyDescent="0.3">
      <c r="A17" s="11">
        <v>891200622</v>
      </c>
      <c r="B17" s="11" t="s">
        <v>11</v>
      </c>
      <c r="C17" s="11" t="s">
        <v>12</v>
      </c>
      <c r="D17" s="11">
        <v>1377346</v>
      </c>
      <c r="E17" s="11" t="s">
        <v>31</v>
      </c>
      <c r="F17" s="11" t="s">
        <v>54</v>
      </c>
      <c r="G17" s="12">
        <v>44910</v>
      </c>
      <c r="H17" s="12">
        <v>44988</v>
      </c>
      <c r="I17" s="17">
        <v>105764</v>
      </c>
      <c r="J17" s="17">
        <v>105764</v>
      </c>
      <c r="K17" s="20" t="s">
        <v>63</v>
      </c>
      <c r="L17" s="21">
        <v>45230</v>
      </c>
    </row>
    <row r="18" spans="1:12" x14ac:dyDescent="0.3">
      <c r="A18" s="11">
        <v>891200622</v>
      </c>
      <c r="B18" s="11" t="s">
        <v>11</v>
      </c>
      <c r="C18" s="11" t="s">
        <v>12</v>
      </c>
      <c r="D18" s="11">
        <v>1377318</v>
      </c>
      <c r="E18" s="11" t="s">
        <v>32</v>
      </c>
      <c r="F18" s="11" t="s">
        <v>55</v>
      </c>
      <c r="G18" s="12">
        <v>44910</v>
      </c>
      <c r="H18" s="12">
        <v>44988</v>
      </c>
      <c r="I18" s="17">
        <v>169565</v>
      </c>
      <c r="J18" s="17">
        <v>169565</v>
      </c>
      <c r="K18" s="20" t="s">
        <v>63</v>
      </c>
      <c r="L18" s="21">
        <v>45230</v>
      </c>
    </row>
    <row r="19" spans="1:12" x14ac:dyDescent="0.3">
      <c r="A19" s="11">
        <v>891200622</v>
      </c>
      <c r="B19" s="11" t="s">
        <v>11</v>
      </c>
      <c r="C19" s="11" t="s">
        <v>12</v>
      </c>
      <c r="D19" s="11">
        <v>1377322</v>
      </c>
      <c r="E19" s="11" t="s">
        <v>33</v>
      </c>
      <c r="F19" s="11" t="s">
        <v>56</v>
      </c>
      <c r="G19" s="12">
        <v>44910</v>
      </c>
      <c r="H19" s="12">
        <v>44988</v>
      </c>
      <c r="I19" s="17">
        <v>119601</v>
      </c>
      <c r="J19" s="17">
        <v>119601</v>
      </c>
      <c r="K19" s="20" t="s">
        <v>63</v>
      </c>
      <c r="L19" s="21">
        <v>45230</v>
      </c>
    </row>
    <row r="20" spans="1:12" x14ac:dyDescent="0.3">
      <c r="A20" s="11">
        <v>891200622</v>
      </c>
      <c r="B20" s="11" t="s">
        <v>11</v>
      </c>
      <c r="C20" s="11" t="s">
        <v>12</v>
      </c>
      <c r="D20" s="11">
        <v>1377328</v>
      </c>
      <c r="E20" s="11" t="s">
        <v>34</v>
      </c>
      <c r="F20" s="11" t="s">
        <v>57</v>
      </c>
      <c r="G20" s="12">
        <v>44910</v>
      </c>
      <c r="H20" s="12">
        <v>44988</v>
      </c>
      <c r="I20" s="17">
        <v>106819</v>
      </c>
      <c r="J20" s="17">
        <v>106819</v>
      </c>
      <c r="K20" s="20" t="s">
        <v>63</v>
      </c>
      <c r="L20" s="21">
        <v>45230</v>
      </c>
    </row>
    <row r="21" spans="1:12" x14ac:dyDescent="0.3">
      <c r="A21" s="11">
        <v>891200622</v>
      </c>
      <c r="B21" s="11" t="s">
        <v>11</v>
      </c>
      <c r="C21" s="11" t="s">
        <v>12</v>
      </c>
      <c r="D21" s="11">
        <v>1377331</v>
      </c>
      <c r="E21" s="11" t="s">
        <v>35</v>
      </c>
      <c r="F21" s="11" t="s">
        <v>58</v>
      </c>
      <c r="G21" s="12">
        <v>44910</v>
      </c>
      <c r="H21" s="12">
        <v>44988</v>
      </c>
      <c r="I21" s="17">
        <v>223734</v>
      </c>
      <c r="J21" s="17">
        <v>223734</v>
      </c>
      <c r="K21" s="20" t="s">
        <v>63</v>
      </c>
      <c r="L21" s="21">
        <v>45230</v>
      </c>
    </row>
    <row r="22" spans="1:12" x14ac:dyDescent="0.3">
      <c r="A22" s="11">
        <v>891200622</v>
      </c>
      <c r="B22" s="11" t="s">
        <v>11</v>
      </c>
      <c r="C22" s="11" t="s">
        <v>12</v>
      </c>
      <c r="D22" s="11">
        <v>1377332</v>
      </c>
      <c r="E22" s="11" t="s">
        <v>36</v>
      </c>
      <c r="F22" s="11" t="s">
        <v>59</v>
      </c>
      <c r="G22" s="12">
        <v>44910</v>
      </c>
      <c r="H22" s="12">
        <v>44988</v>
      </c>
      <c r="I22" s="17">
        <v>649438</v>
      </c>
      <c r="J22" s="17">
        <v>649438</v>
      </c>
      <c r="K22" s="20" t="s">
        <v>63</v>
      </c>
      <c r="L22" s="21">
        <v>45230</v>
      </c>
    </row>
    <row r="23" spans="1:12" x14ac:dyDescent="0.3">
      <c r="A23" s="11">
        <v>891200622</v>
      </c>
      <c r="B23" s="11" t="s">
        <v>11</v>
      </c>
      <c r="C23" s="11" t="s">
        <v>12</v>
      </c>
      <c r="D23" s="11">
        <v>1377342</v>
      </c>
      <c r="E23" s="11" t="s">
        <v>37</v>
      </c>
      <c r="F23" s="11" t="s">
        <v>60</v>
      </c>
      <c r="G23" s="12">
        <v>44910</v>
      </c>
      <c r="H23" s="12">
        <v>44988</v>
      </c>
      <c r="I23" s="17">
        <v>4524372</v>
      </c>
      <c r="J23" s="17">
        <v>4524372</v>
      </c>
      <c r="K23" s="20" t="s">
        <v>63</v>
      </c>
      <c r="L23" s="21">
        <v>45230</v>
      </c>
    </row>
    <row r="24" spans="1:12" x14ac:dyDescent="0.3">
      <c r="A24" s="11">
        <v>891200622</v>
      </c>
      <c r="B24" s="11" t="s">
        <v>11</v>
      </c>
      <c r="C24" s="11" t="s">
        <v>12</v>
      </c>
      <c r="D24" s="11">
        <v>1377349</v>
      </c>
      <c r="E24" s="11" t="s">
        <v>38</v>
      </c>
      <c r="F24" s="11" t="s">
        <v>61</v>
      </c>
      <c r="G24" s="12">
        <v>44910</v>
      </c>
      <c r="H24" s="12">
        <v>44988</v>
      </c>
      <c r="I24" s="17">
        <v>6137</v>
      </c>
      <c r="J24" s="17">
        <v>6137</v>
      </c>
      <c r="K24" s="20" t="s">
        <v>63</v>
      </c>
      <c r="L24" s="21">
        <v>45230</v>
      </c>
    </row>
    <row r="25" spans="1:12" x14ac:dyDescent="0.3">
      <c r="A25" s="11">
        <v>891200622</v>
      </c>
      <c r="B25" s="11" t="s">
        <v>11</v>
      </c>
      <c r="C25" s="11" t="s">
        <v>12</v>
      </c>
      <c r="D25" s="11">
        <v>1373273</v>
      </c>
      <c r="E25" s="11" t="s">
        <v>21</v>
      </c>
      <c r="F25" s="11" t="s">
        <v>44</v>
      </c>
      <c r="G25" s="12">
        <v>44931.979861111111</v>
      </c>
      <c r="H25" s="12">
        <v>44988</v>
      </c>
      <c r="I25" s="17">
        <v>113568</v>
      </c>
      <c r="J25" s="17">
        <v>113568</v>
      </c>
      <c r="K25" s="20" t="s">
        <v>63</v>
      </c>
      <c r="L25" s="21">
        <v>45230</v>
      </c>
    </row>
  </sheetData>
  <autoFilter ref="A2:L25"/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L26" sqref="L26"/>
    </sheetView>
  </sheetViews>
  <sheetFormatPr baseColWidth="10" defaultRowHeight="12.5" x14ac:dyDescent="0.2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65</v>
      </c>
      <c r="E2" s="26"/>
      <c r="F2" s="26"/>
      <c r="G2" s="26"/>
      <c r="H2" s="26"/>
      <c r="I2" s="27"/>
      <c r="J2" s="28" t="s">
        <v>66</v>
      </c>
    </row>
    <row r="3" spans="2:10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67</v>
      </c>
      <c r="E4" s="26"/>
      <c r="F4" s="26"/>
      <c r="G4" s="26"/>
      <c r="H4" s="26"/>
      <c r="I4" s="27"/>
      <c r="J4" s="28" t="s">
        <v>68</v>
      </c>
    </row>
    <row r="5" spans="2:10" ht="13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5">
      <c r="B7" s="41"/>
      <c r="J7" s="42"/>
    </row>
    <row r="8" spans="2:10" ht="13" x14ac:dyDescent="0.3">
      <c r="B8" s="41"/>
      <c r="C8" s="43" t="s">
        <v>90</v>
      </c>
      <c r="E8" s="44"/>
      <c r="J8" s="42"/>
    </row>
    <row r="9" spans="2:10" x14ac:dyDescent="0.25">
      <c r="B9" s="41"/>
      <c r="J9" s="42"/>
    </row>
    <row r="10" spans="2:10" ht="13" x14ac:dyDescent="0.3">
      <c r="B10" s="41"/>
      <c r="C10" s="43" t="s">
        <v>88</v>
      </c>
      <c r="J10" s="42"/>
    </row>
    <row r="11" spans="2:10" ht="13" x14ac:dyDescent="0.3">
      <c r="B11" s="41"/>
      <c r="C11" s="43" t="s">
        <v>89</v>
      </c>
      <c r="J11" s="42"/>
    </row>
    <row r="12" spans="2:10" x14ac:dyDescent="0.25">
      <c r="B12" s="41"/>
      <c r="J12" s="42"/>
    </row>
    <row r="13" spans="2:10" x14ac:dyDescent="0.25">
      <c r="B13" s="41"/>
      <c r="C13" s="22" t="s">
        <v>91</v>
      </c>
      <c r="J13" s="42"/>
    </row>
    <row r="14" spans="2:10" x14ac:dyDescent="0.25">
      <c r="B14" s="41"/>
      <c r="C14" s="45"/>
      <c r="J14" s="42"/>
    </row>
    <row r="15" spans="2:10" ht="13" x14ac:dyDescent="0.3">
      <c r="B15" s="41"/>
      <c r="C15" s="22" t="s">
        <v>69</v>
      </c>
      <c r="D15" s="44"/>
      <c r="H15" s="46" t="s">
        <v>70</v>
      </c>
      <c r="I15" s="46" t="s">
        <v>71</v>
      </c>
      <c r="J15" s="42"/>
    </row>
    <row r="16" spans="2:10" ht="13" x14ac:dyDescent="0.3">
      <c r="B16" s="41"/>
      <c r="C16" s="43" t="s">
        <v>72</v>
      </c>
      <c r="D16" s="43"/>
      <c r="E16" s="43"/>
      <c r="F16" s="43"/>
      <c r="H16" s="47">
        <v>23</v>
      </c>
      <c r="I16" s="66">
        <v>7852750</v>
      </c>
      <c r="J16" s="42"/>
    </row>
    <row r="17" spans="2:14" x14ac:dyDescent="0.25">
      <c r="B17" s="41"/>
      <c r="C17" s="22" t="s">
        <v>73</v>
      </c>
      <c r="H17" s="48">
        <v>0</v>
      </c>
      <c r="I17" s="49">
        <v>0</v>
      </c>
      <c r="J17" s="42"/>
    </row>
    <row r="18" spans="2:14" x14ac:dyDescent="0.25">
      <c r="B18" s="41"/>
      <c r="C18" s="22" t="s">
        <v>74</v>
      </c>
      <c r="H18" s="48">
        <v>0</v>
      </c>
      <c r="I18" s="49">
        <v>0</v>
      </c>
      <c r="J18" s="42"/>
    </row>
    <row r="19" spans="2:14" x14ac:dyDescent="0.25">
      <c r="B19" s="41"/>
      <c r="C19" s="22" t="s">
        <v>75</v>
      </c>
      <c r="H19" s="48">
        <v>23</v>
      </c>
      <c r="I19" s="50">
        <v>7852750</v>
      </c>
      <c r="J19" s="42"/>
    </row>
    <row r="20" spans="2:14" x14ac:dyDescent="0.25">
      <c r="B20" s="41"/>
      <c r="C20" s="22" t="s">
        <v>76</v>
      </c>
      <c r="H20" s="48">
        <v>0</v>
      </c>
      <c r="I20" s="49">
        <v>0</v>
      </c>
      <c r="J20" s="42"/>
    </row>
    <row r="21" spans="2:14" ht="13" thickBot="1" x14ac:dyDescent="0.3">
      <c r="B21" s="41"/>
      <c r="C21" s="22" t="s">
        <v>77</v>
      </c>
      <c r="H21" s="51">
        <v>0</v>
      </c>
      <c r="I21" s="52">
        <v>0</v>
      </c>
      <c r="J21" s="42"/>
    </row>
    <row r="22" spans="2:14" ht="13" x14ac:dyDescent="0.3">
      <c r="B22" s="41"/>
      <c r="C22" s="43" t="s">
        <v>78</v>
      </c>
      <c r="D22" s="43"/>
      <c r="E22" s="43"/>
      <c r="F22" s="43"/>
      <c r="H22" s="47">
        <f>H17+H18+H19+H20+H21</f>
        <v>23</v>
      </c>
      <c r="I22" s="53">
        <f>I17+I18+I19+I20+I21</f>
        <v>7852750</v>
      </c>
      <c r="J22" s="42"/>
    </row>
    <row r="23" spans="2:14" x14ac:dyDescent="0.25">
      <c r="B23" s="41"/>
      <c r="C23" s="22" t="s">
        <v>79</v>
      </c>
      <c r="H23" s="48">
        <v>0</v>
      </c>
      <c r="I23" s="49">
        <v>0</v>
      </c>
      <c r="J23" s="42"/>
    </row>
    <row r="24" spans="2:14" ht="13" thickBot="1" x14ac:dyDescent="0.3">
      <c r="B24" s="41"/>
      <c r="C24" s="22" t="s">
        <v>80</v>
      </c>
      <c r="H24" s="51">
        <v>0</v>
      </c>
      <c r="I24" s="52">
        <v>0</v>
      </c>
      <c r="J24" s="42"/>
    </row>
    <row r="25" spans="2:14" ht="13" x14ac:dyDescent="0.3">
      <c r="B25" s="41"/>
      <c r="C25" s="43" t="s">
        <v>81</v>
      </c>
      <c r="D25" s="43"/>
      <c r="E25" s="43"/>
      <c r="F25" s="43"/>
      <c r="H25" s="47">
        <f>H23+H24</f>
        <v>0</v>
      </c>
      <c r="I25" s="53">
        <f>I23+I24</f>
        <v>0</v>
      </c>
      <c r="J25" s="42"/>
    </row>
    <row r="26" spans="2:14" ht="13.5" thickBot="1" x14ac:dyDescent="0.35">
      <c r="B26" s="41"/>
      <c r="C26" s="22" t="s">
        <v>82</v>
      </c>
      <c r="D26" s="43"/>
      <c r="E26" s="43"/>
      <c r="F26" s="43"/>
      <c r="H26" s="51">
        <v>0</v>
      </c>
      <c r="I26" s="52">
        <v>0</v>
      </c>
      <c r="J26" s="42"/>
    </row>
    <row r="27" spans="2:14" ht="13" x14ac:dyDescent="0.3">
      <c r="B27" s="41"/>
      <c r="C27" s="43" t="s">
        <v>83</v>
      </c>
      <c r="D27" s="43"/>
      <c r="E27" s="43"/>
      <c r="F27" s="43"/>
      <c r="H27" s="48">
        <f>H26</f>
        <v>0</v>
      </c>
      <c r="I27" s="49">
        <f>I26</f>
        <v>0</v>
      </c>
      <c r="J27" s="42"/>
    </row>
    <row r="28" spans="2:14" ht="13" x14ac:dyDescent="0.3">
      <c r="B28" s="41"/>
      <c r="C28" s="43"/>
      <c r="D28" s="43"/>
      <c r="E28" s="43"/>
      <c r="F28" s="43"/>
      <c r="H28" s="54"/>
      <c r="I28" s="53"/>
      <c r="J28" s="42"/>
    </row>
    <row r="29" spans="2:14" ht="13.5" thickBot="1" x14ac:dyDescent="0.35">
      <c r="B29" s="41"/>
      <c r="C29" s="43" t="s">
        <v>84</v>
      </c>
      <c r="D29" s="43"/>
      <c r="H29" s="55">
        <f>H22+H25+H27</f>
        <v>23</v>
      </c>
      <c r="I29" s="56">
        <f>I22+I25+I27</f>
        <v>7852750</v>
      </c>
      <c r="J29" s="42"/>
    </row>
    <row r="30" spans="2:14" ht="13.5" thickTop="1" x14ac:dyDescent="0.3">
      <c r="B30" s="41"/>
      <c r="C30" s="43"/>
      <c r="D30" s="43"/>
      <c r="H30" s="57"/>
      <c r="I30" s="49"/>
      <c r="J30" s="42"/>
    </row>
    <row r="31" spans="2:14" x14ac:dyDescent="0.25">
      <c r="B31" s="41"/>
      <c r="G31" s="57"/>
      <c r="H31" s="57"/>
      <c r="I31" s="57"/>
      <c r="J31" s="42"/>
      <c r="N31" s="22" t="s">
        <v>85</v>
      </c>
    </row>
    <row r="32" spans="2:14" x14ac:dyDescent="0.25">
      <c r="B32" s="41"/>
      <c r="G32" s="57"/>
      <c r="H32" s="57"/>
      <c r="I32" s="57"/>
      <c r="J32" s="42"/>
    </row>
    <row r="33" spans="2:10" x14ac:dyDescent="0.25">
      <c r="B33" s="41"/>
      <c r="G33" s="57"/>
      <c r="H33" s="57"/>
      <c r="I33" s="57"/>
      <c r="J33" s="42"/>
    </row>
    <row r="34" spans="2:10" ht="13.5" thickBot="1" x14ac:dyDescent="0.35">
      <c r="B34" s="41"/>
      <c r="C34" s="58" t="s">
        <v>92</v>
      </c>
      <c r="D34" s="59"/>
      <c r="G34" s="58" t="s">
        <v>86</v>
      </c>
      <c r="H34" s="59"/>
      <c r="I34" s="57"/>
      <c r="J34" s="42"/>
    </row>
    <row r="35" spans="2:10" ht="4.5" customHeight="1" x14ac:dyDescent="0.25">
      <c r="B35" s="41"/>
      <c r="C35" s="57"/>
      <c r="D35" s="57"/>
      <c r="G35" s="57"/>
      <c r="H35" s="57"/>
      <c r="I35" s="57"/>
      <c r="J35" s="42"/>
    </row>
    <row r="36" spans="2:10" ht="13" x14ac:dyDescent="0.3">
      <c r="B36" s="41"/>
      <c r="C36" s="43" t="s">
        <v>93</v>
      </c>
      <c r="G36" s="60" t="s">
        <v>87</v>
      </c>
      <c r="H36" s="57"/>
      <c r="I36" s="57"/>
      <c r="J36" s="42"/>
    </row>
    <row r="37" spans="2:10" ht="18.75" customHeight="1" thickBot="1" x14ac:dyDescent="0.3">
      <c r="B37" s="61"/>
      <c r="C37" s="62"/>
      <c r="D37" s="63"/>
      <c r="E37" s="63"/>
      <c r="F37" s="63"/>
      <c r="G37" s="59"/>
      <c r="H37" s="59"/>
      <c r="I37" s="59"/>
      <c r="J37" s="64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F20" sqref="F20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94</v>
      </c>
      <c r="E2" s="26"/>
      <c r="F2" s="26"/>
      <c r="G2" s="26"/>
      <c r="H2" s="26"/>
      <c r="I2" s="27"/>
      <c r="J2" s="28" t="s">
        <v>95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96</v>
      </c>
    </row>
    <row r="5" spans="2:10 16102:16105" ht="13" x14ac:dyDescent="0.25">
      <c r="B5" s="29"/>
      <c r="C5" s="30"/>
      <c r="D5" s="67" t="s">
        <v>97</v>
      </c>
      <c r="E5" s="68"/>
      <c r="F5" s="68"/>
      <c r="G5" s="68"/>
      <c r="H5" s="68"/>
      <c r="I5" s="69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98</v>
      </c>
      <c r="WUJ6" s="22" t="s">
        <v>99</v>
      </c>
      <c r="WUK6" s="70">
        <f ca="1">+TODAY()</f>
        <v>45238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100</v>
      </c>
      <c r="D9" s="70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88</v>
      </c>
      <c r="J11" s="42"/>
    </row>
    <row r="12" spans="2:10 16102:16105" ht="13" x14ac:dyDescent="0.3">
      <c r="B12" s="41"/>
      <c r="C12" s="43" t="s">
        <v>89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101</v>
      </c>
      <c r="J14" s="42"/>
    </row>
    <row r="15" spans="2:10 16102:16105" x14ac:dyDescent="0.25">
      <c r="B15" s="41"/>
      <c r="C15" s="45"/>
      <c r="J15" s="42"/>
    </row>
    <row r="16" spans="2:10 16102:16105" ht="13" x14ac:dyDescent="0.3">
      <c r="B16" s="41"/>
      <c r="C16" s="71" t="s">
        <v>102</v>
      </c>
      <c r="D16" s="44"/>
      <c r="H16" s="46" t="s">
        <v>70</v>
      </c>
      <c r="I16" s="46" t="s">
        <v>71</v>
      </c>
      <c r="J16" s="42"/>
    </row>
    <row r="17" spans="2:10" ht="13" x14ac:dyDescent="0.3">
      <c r="B17" s="41"/>
      <c r="C17" s="43" t="s">
        <v>72</v>
      </c>
      <c r="D17" s="43"/>
      <c r="E17" s="43"/>
      <c r="F17" s="43"/>
      <c r="H17" s="72">
        <v>23</v>
      </c>
      <c r="I17" s="73">
        <v>7852750</v>
      </c>
      <c r="J17" s="42"/>
    </row>
    <row r="18" spans="2:10" x14ac:dyDescent="0.25">
      <c r="B18" s="41"/>
      <c r="C18" s="22" t="s">
        <v>73</v>
      </c>
      <c r="H18" s="74">
        <v>0</v>
      </c>
      <c r="I18" s="75">
        <v>0</v>
      </c>
      <c r="J18" s="42"/>
    </row>
    <row r="19" spans="2:10" x14ac:dyDescent="0.25">
      <c r="B19" s="41"/>
      <c r="C19" s="22" t="s">
        <v>74</v>
      </c>
      <c r="H19" s="74">
        <v>0</v>
      </c>
      <c r="I19" s="75">
        <v>0</v>
      </c>
      <c r="J19" s="42"/>
    </row>
    <row r="20" spans="2:10" x14ac:dyDescent="0.25">
      <c r="B20" s="41"/>
      <c r="C20" s="22" t="s">
        <v>75</v>
      </c>
      <c r="H20" s="74">
        <v>23</v>
      </c>
      <c r="I20" s="75">
        <v>7852750</v>
      </c>
      <c r="J20" s="42"/>
    </row>
    <row r="21" spans="2:10" x14ac:dyDescent="0.25">
      <c r="B21" s="41"/>
      <c r="C21" s="22" t="s">
        <v>76</v>
      </c>
      <c r="H21" s="74">
        <v>0</v>
      </c>
      <c r="I21" s="75">
        <v>0</v>
      </c>
      <c r="J21" s="42"/>
    </row>
    <row r="22" spans="2:10" x14ac:dyDescent="0.25">
      <c r="B22" s="41"/>
      <c r="C22" s="22" t="s">
        <v>103</v>
      </c>
      <c r="H22" s="76">
        <v>0</v>
      </c>
      <c r="I22" s="77">
        <v>0</v>
      </c>
      <c r="J22" s="42"/>
    </row>
    <row r="23" spans="2:10" ht="13" x14ac:dyDescent="0.3">
      <c r="B23" s="41"/>
      <c r="C23" s="43" t="s">
        <v>104</v>
      </c>
      <c r="D23" s="43"/>
      <c r="E23" s="43"/>
      <c r="F23" s="43"/>
      <c r="H23" s="74">
        <f>SUM(H18:H22)</f>
        <v>23</v>
      </c>
      <c r="I23" s="73">
        <f>(I18+I19+I20+I21+I22)</f>
        <v>7852750</v>
      </c>
      <c r="J23" s="42"/>
    </row>
    <row r="24" spans="2:10" ht="13.5" thickBot="1" x14ac:dyDescent="0.35">
      <c r="B24" s="41"/>
      <c r="C24" s="43"/>
      <c r="D24" s="43"/>
      <c r="H24" s="78"/>
      <c r="I24" s="79"/>
      <c r="J24" s="42"/>
    </row>
    <row r="25" spans="2:10" ht="15" thickTop="1" x14ac:dyDescent="0.35">
      <c r="B25" s="41"/>
      <c r="C25" s="43"/>
      <c r="D25" s="43"/>
      <c r="F25" s="80"/>
      <c r="H25" s="57"/>
      <c r="I25" s="49"/>
      <c r="J25" s="42"/>
    </row>
    <row r="26" spans="2:10" ht="13" x14ac:dyDescent="0.3">
      <c r="B26" s="41"/>
      <c r="C26" s="43"/>
      <c r="D26" s="43"/>
      <c r="H26" s="57"/>
      <c r="I26" s="49"/>
      <c r="J26" s="42"/>
    </row>
    <row r="27" spans="2:10" ht="13" x14ac:dyDescent="0.3">
      <c r="B27" s="41"/>
      <c r="C27" s="43"/>
      <c r="D27" s="43"/>
      <c r="H27" s="57"/>
      <c r="I27" s="49"/>
      <c r="J27" s="42"/>
    </row>
    <row r="28" spans="2:10" x14ac:dyDescent="0.25">
      <c r="B28" s="41"/>
      <c r="G28" s="57"/>
      <c r="H28" s="57"/>
      <c r="I28" s="57"/>
      <c r="J28" s="42"/>
    </row>
    <row r="29" spans="2:10" ht="13.5" thickBot="1" x14ac:dyDescent="0.35">
      <c r="B29" s="41"/>
      <c r="C29" s="58" t="s">
        <v>92</v>
      </c>
      <c r="D29" s="59"/>
      <c r="G29" s="58" t="s">
        <v>86</v>
      </c>
      <c r="H29" s="59"/>
      <c r="I29" s="57"/>
      <c r="J29" s="42"/>
    </row>
    <row r="30" spans="2:10" ht="13" x14ac:dyDescent="0.3">
      <c r="B30" s="41"/>
      <c r="C30" s="60" t="s">
        <v>11</v>
      </c>
      <c r="D30" s="57"/>
      <c r="G30" s="60" t="s">
        <v>105</v>
      </c>
      <c r="H30" s="57"/>
      <c r="I30" s="57"/>
      <c r="J30" s="42"/>
    </row>
    <row r="31" spans="2:10" ht="18.75" customHeight="1" thickBot="1" x14ac:dyDescent="0.3">
      <c r="B31" s="61"/>
      <c r="C31" s="63"/>
      <c r="D31" s="63"/>
      <c r="E31" s="63"/>
      <c r="F31" s="63"/>
      <c r="G31" s="59"/>
      <c r="H31" s="59"/>
      <c r="I31" s="59"/>
      <c r="J31" s="64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2023-11-08T20:14:58Z</cp:lastPrinted>
  <dcterms:created xsi:type="dcterms:W3CDTF">2022-06-01T14:39:12Z</dcterms:created>
  <dcterms:modified xsi:type="dcterms:W3CDTF">2023-11-08T20:22:13Z</dcterms:modified>
</cp:coreProperties>
</file>