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\\ara-adp\Niff\CARTERA\Cartera\Conciliaciones\Conciliacion clientes\2024\7. Julio 2024\Comfenalco Valle\"/>
    </mc:Choice>
  </mc:AlternateContent>
  <xr:revisionPtr revIDLastSave="0" documentId="8_{1EA0D319-5687-4BE3-A501-2A23FEAE42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TO CARTERA" sheetId="1" r:id="rId1"/>
    <sheet name="CARTERA" sheetId="2" state="veryHidden" r:id="rId2"/>
  </sheets>
  <externalReferences>
    <externalReference r:id="rId3"/>
  </externalReferences>
  <definedNames>
    <definedName name="_xlnm._FilterDatabase" localSheetId="1" hidden="1">CARTERA!$A$1:$S$54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2" l="1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2" i="2"/>
  <c r="H50" i="2"/>
  <c r="H3" i="2"/>
  <c r="H4" i="2"/>
  <c r="H5" i="2"/>
  <c r="H6" i="2"/>
  <c r="H7" i="2"/>
  <c r="H8" i="2"/>
  <c r="H9" i="2"/>
  <c r="H10" i="2"/>
  <c r="H11" i="2"/>
  <c r="H12" i="2"/>
  <c r="H2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1" i="2"/>
  <c r="H52" i="2"/>
  <c r="H53" i="2"/>
  <c r="H17" i="2"/>
  <c r="H16" i="2"/>
  <c r="H14" i="2"/>
  <c r="H15" i="2"/>
  <c r="O5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<sst xmlns="http://schemas.openxmlformats.org/spreadsheetml/2006/main" count="699" uniqueCount="86">
  <si>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</si>
  <si>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</si>
  <si>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</si>
  <si>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</si>
  <si>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</si>
  <si>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</si>
  <si>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</si>
  <si>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</si>
  <si>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</si>
  <si>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</si>
  <si>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CONCEPTO</t>
  </si>
  <si>
    <t>NIT</t>
  </si>
  <si>
    <t>DEUDOR</t>
  </si>
  <si>
    <t>Cuenta de mayor</t>
  </si>
  <si>
    <t>Sociedad</t>
  </si>
  <si>
    <t>Cuenta</t>
  </si>
  <si>
    <t>Referencia</t>
  </si>
  <si>
    <t>Clase de documento</t>
  </si>
  <si>
    <t>Condiciones de pago</t>
  </si>
  <si>
    <t>Doc.facturación</t>
  </si>
  <si>
    <t>Fecha de documento</t>
  </si>
  <si>
    <t>Fecha venci</t>
  </si>
  <si>
    <t>Fecha de pago</t>
  </si>
  <si>
    <t>Importe en moneda local</t>
  </si>
  <si>
    <t>Demora tras vencimiento neto</t>
  </si>
  <si>
    <t>Texto</t>
  </si>
  <si>
    <t>EDADES</t>
  </si>
  <si>
    <t>OTROS CLIENTES</t>
  </si>
  <si>
    <t>CAJA DE  COMPENSACION FAMILIAR DEL VALLE DEL CAUCA COMFENALCO VALLE</t>
  </si>
  <si>
    <t>1301010101</t>
  </si>
  <si>
    <t>9400</t>
  </si>
  <si>
    <t>AB</t>
  </si>
  <si>
    <t/>
  </si>
  <si>
    <t>mayor a 360 dias</t>
  </si>
  <si>
    <t>AF02683</t>
  </si>
  <si>
    <t>AF05203</t>
  </si>
  <si>
    <t>AF06854</t>
  </si>
  <si>
    <t>RC7204</t>
  </si>
  <si>
    <t>AFE54546</t>
  </si>
  <si>
    <t>AFE69786</t>
  </si>
  <si>
    <t>91 a 180 dias</t>
  </si>
  <si>
    <t>AFE69797</t>
  </si>
  <si>
    <t>AFE73018</t>
  </si>
  <si>
    <t>31 a 60 dias</t>
  </si>
  <si>
    <t>AFE73019</t>
  </si>
  <si>
    <t>AFE73021</t>
  </si>
  <si>
    <t>AFE73022</t>
  </si>
  <si>
    <t>AFE73023</t>
  </si>
  <si>
    <t>AFE73024</t>
  </si>
  <si>
    <t>AFE73025</t>
  </si>
  <si>
    <t>AFE73026</t>
  </si>
  <si>
    <t>AFE73027</t>
  </si>
  <si>
    <t>AFE73028</t>
  </si>
  <si>
    <t>AFE73029</t>
  </si>
  <si>
    <t>AFE73030</t>
  </si>
  <si>
    <t>AFE73031</t>
  </si>
  <si>
    <t>AFE73032</t>
  </si>
  <si>
    <t>AFE73034</t>
  </si>
  <si>
    <t>AFE73035</t>
  </si>
  <si>
    <t>AFE73036</t>
  </si>
  <si>
    <t>AFE73037</t>
  </si>
  <si>
    <t>AFE73038</t>
  </si>
  <si>
    <t>AFE73552</t>
  </si>
  <si>
    <t>AFE74505</t>
  </si>
  <si>
    <t>1 a 30 dias</t>
  </si>
  <si>
    <t>AFE74506</t>
  </si>
  <si>
    <t>AFE74507</t>
  </si>
  <si>
    <t>AFE74508</t>
  </si>
  <si>
    <t>AFE74509</t>
  </si>
  <si>
    <t>AFE74510</t>
  </si>
  <si>
    <t>DIFERENCIA TX</t>
  </si>
  <si>
    <t>CORRIENTE</t>
  </si>
  <si>
    <t>AFE74859</t>
  </si>
  <si>
    <t>AFE74929</t>
  </si>
  <si>
    <t>AFE74930</t>
  </si>
  <si>
    <t>AFE74931</t>
  </si>
  <si>
    <t>AFE75170</t>
  </si>
  <si>
    <t>AFE75171</t>
  </si>
  <si>
    <t>AFE75172</t>
  </si>
  <si>
    <t>AF011755</t>
  </si>
  <si>
    <t>AF015203</t>
  </si>
  <si>
    <t>ASISFARMA SAS</t>
  </si>
  <si>
    <t>AF</t>
  </si>
  <si>
    <t>AFE</t>
  </si>
  <si>
    <t>Evento</t>
  </si>
  <si>
    <t>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</si>
</sst>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164" fontId="0" fillId="0" borderId="0" xfId="1" applyNumberFormat="1" applyFont="1" applyAlignment="1">
      <alignment vertical="top"/>
    </xf>
    <xf numFmtId="164" fontId="0" fillId="0" borderId="0" xfId="1" applyNumberFormat="1" applyFont="1"/>
    <xf numFmtId="2" fontId="0" fillId="0" borderId="0" xfId="0" applyNumberFormat="1" applyAlignment="1">
      <alignment vertical="top"/>
    </xf>
    <xf numFmtId="0" fontId="0" fillId="0" borderId="1" xfId="0" applyBorder="1" applyAlignment="1">
      <alignment horizontal="left"/>
    </xf>
    <xf numFmtId="14" fontId="0" fillId="0" borderId="1" xfId="0" applyNumberFormat="1" applyBorder="1"/>
    <xf numFmtId="2" fontId="0" fillId="0" borderId="0" xfId="0" applyNumberFormat="1"/>
    <xf numFmtId="164" fontId="0" fillId="0" borderId="1" xfId="1" applyNumberFormat="1" applyFont="1" applyBorder="1"/>
    <xf numFmtId="3" fontId="0" fillId="0" borderId="1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ara-adp\Niff\CARTERA\Cartera\Conciliaciones\Conciliacion%20clientes\2024\7.%20Julio%202024\Comfenalco%20Valle\Validacion%20%20ESTADO%20DE%20CARTERA%20ASISFARMA%2030062024.xlsx" TargetMode="External"/><Relationship Id="rId1" Type="http://schemas.openxmlformats.org/officeDocument/2006/relationships/externalLinkPath" Target="Validacion%20%20ESTADO%20DE%20CARTERA%20ASISFARMA%203006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 IPS"/>
      <sheetName val="Estado cartera Asisf"/>
      <sheetName val="Hoja1"/>
      <sheetName val="TD"/>
      <sheetName val="ESTADO DE CADA FACTURA"/>
      <sheetName val="FOR-CSA-018"/>
      <sheetName val="CIRCULAR 030"/>
    </sheetNames>
    <sheetDataSet>
      <sheetData sheetId="0">
        <row r="2">
          <cell r="E2">
            <v>71750</v>
          </cell>
          <cell r="F2">
            <v>42370</v>
          </cell>
          <cell r="G2">
            <v>42112</v>
          </cell>
          <cell r="H2">
            <v>8823449</v>
          </cell>
          <cell r="I2">
            <v>7571</v>
          </cell>
          <cell r="J2" t="str">
            <v>Evento</v>
          </cell>
        </row>
        <row r="3">
          <cell r="E3">
            <v>72333</v>
          </cell>
          <cell r="F3">
            <v>42370</v>
          </cell>
          <cell r="G3">
            <v>42134</v>
          </cell>
          <cell r="H3">
            <v>232976</v>
          </cell>
          <cell r="I3">
            <v>4660</v>
          </cell>
          <cell r="J3" t="str">
            <v>Evento</v>
          </cell>
        </row>
        <row r="4">
          <cell r="E4">
            <v>72495</v>
          </cell>
          <cell r="F4">
            <v>42370</v>
          </cell>
          <cell r="G4">
            <v>42134</v>
          </cell>
          <cell r="H4">
            <v>3187402</v>
          </cell>
          <cell r="I4">
            <v>63748</v>
          </cell>
          <cell r="J4" t="str">
            <v>Evento</v>
          </cell>
        </row>
        <row r="5">
          <cell r="E5">
            <v>73972</v>
          </cell>
          <cell r="F5">
            <v>42370</v>
          </cell>
          <cell r="G5">
            <v>42195</v>
          </cell>
          <cell r="H5">
            <v>2491650</v>
          </cell>
          <cell r="I5">
            <v>5832</v>
          </cell>
          <cell r="J5" t="str">
            <v>Evento</v>
          </cell>
        </row>
        <row r="6">
          <cell r="E6">
            <v>74973</v>
          </cell>
          <cell r="F6">
            <v>42370</v>
          </cell>
          <cell r="G6">
            <v>42230</v>
          </cell>
          <cell r="H6">
            <v>10641570</v>
          </cell>
          <cell r="I6">
            <v>212831</v>
          </cell>
          <cell r="J6" t="str">
            <v>Evento</v>
          </cell>
        </row>
        <row r="7">
          <cell r="E7">
            <v>76404</v>
          </cell>
          <cell r="F7">
            <v>42370</v>
          </cell>
          <cell r="G7">
            <v>42258</v>
          </cell>
          <cell r="H7">
            <v>264076</v>
          </cell>
          <cell r="I7">
            <v>5282</v>
          </cell>
          <cell r="J7" t="str">
            <v>Evento</v>
          </cell>
        </row>
        <row r="8">
          <cell r="E8">
            <v>77869</v>
          </cell>
          <cell r="F8">
            <v>42370</v>
          </cell>
          <cell r="G8">
            <v>42321</v>
          </cell>
          <cell r="H8">
            <v>6509767</v>
          </cell>
          <cell r="I8">
            <v>130195</v>
          </cell>
          <cell r="J8" t="str">
            <v>Evento</v>
          </cell>
        </row>
        <row r="9">
          <cell r="E9">
            <v>77870</v>
          </cell>
          <cell r="F9">
            <v>42370</v>
          </cell>
          <cell r="G9">
            <v>42321</v>
          </cell>
          <cell r="H9">
            <v>2103084</v>
          </cell>
          <cell r="I9">
            <v>4623</v>
          </cell>
          <cell r="J9" t="str">
            <v>Evento</v>
          </cell>
        </row>
        <row r="10">
          <cell r="E10">
            <v>78854</v>
          </cell>
          <cell r="F10">
            <v>42370</v>
          </cell>
          <cell r="G10">
            <v>42355</v>
          </cell>
          <cell r="H10">
            <v>4843166</v>
          </cell>
          <cell r="I10">
            <v>96863</v>
          </cell>
          <cell r="J10" t="str">
            <v>Evento</v>
          </cell>
        </row>
        <row r="11">
          <cell r="E11">
            <v>79626</v>
          </cell>
          <cell r="F11">
            <v>42370</v>
          </cell>
          <cell r="G11">
            <v>42382</v>
          </cell>
          <cell r="H11">
            <v>2898600</v>
          </cell>
          <cell r="I11">
            <v>6641</v>
          </cell>
          <cell r="J11" t="str">
            <v>Evento</v>
          </cell>
        </row>
        <row r="12">
          <cell r="E12">
            <v>79761</v>
          </cell>
          <cell r="F12">
            <v>42370</v>
          </cell>
          <cell r="G12">
            <v>42384</v>
          </cell>
          <cell r="H12">
            <v>2197523</v>
          </cell>
          <cell r="I12">
            <v>6832</v>
          </cell>
          <cell r="J12" t="str">
            <v>Evento</v>
          </cell>
        </row>
        <row r="13">
          <cell r="E13" t="str">
            <v>AF02683</v>
          </cell>
          <cell r="F13">
            <v>42447</v>
          </cell>
          <cell r="G13">
            <v>42477</v>
          </cell>
          <cell r="H13">
            <v>507850</v>
          </cell>
          <cell r="I13">
            <v>6097</v>
          </cell>
          <cell r="J13" t="str">
            <v>Evento</v>
          </cell>
        </row>
        <row r="14">
          <cell r="E14" t="str">
            <v>AF05203</v>
          </cell>
          <cell r="F14">
            <v>42478</v>
          </cell>
          <cell r="G14">
            <v>42508</v>
          </cell>
          <cell r="H14">
            <v>2430180</v>
          </cell>
          <cell r="I14">
            <v>3430</v>
          </cell>
          <cell r="J14" t="str">
            <v>Evento</v>
          </cell>
        </row>
        <row r="15">
          <cell r="E15" t="str">
            <v>AF06854</v>
          </cell>
          <cell r="F15">
            <v>42538</v>
          </cell>
          <cell r="G15">
            <v>42568</v>
          </cell>
          <cell r="H15">
            <v>44541210</v>
          </cell>
          <cell r="I15">
            <v>69400</v>
          </cell>
          <cell r="J15" t="str">
            <v>Evento</v>
          </cell>
        </row>
        <row r="16">
          <cell r="E16" t="str">
            <v>AF011755</v>
          </cell>
          <cell r="F16">
            <v>42809</v>
          </cell>
          <cell r="G16">
            <v>42839</v>
          </cell>
          <cell r="H16">
            <v>5390000</v>
          </cell>
          <cell r="I16">
            <v>9408</v>
          </cell>
          <cell r="J16" t="str">
            <v>Evento</v>
          </cell>
        </row>
        <row r="17">
          <cell r="E17" t="str">
            <v>AF015203</v>
          </cell>
          <cell r="F17">
            <v>42989</v>
          </cell>
          <cell r="G17">
            <v>43019</v>
          </cell>
          <cell r="H17">
            <v>8749000</v>
          </cell>
          <cell r="I17">
            <v>8501403.3000000007</v>
          </cell>
          <cell r="J17" t="str">
            <v>Evento</v>
          </cell>
        </row>
        <row r="18">
          <cell r="E18" t="str">
            <v>AFE54546</v>
          </cell>
          <cell r="F18">
            <v>44904</v>
          </cell>
          <cell r="G18">
            <v>44934</v>
          </cell>
          <cell r="H18">
            <v>5216</v>
          </cell>
          <cell r="I18">
            <v>5007.3599999999997</v>
          </cell>
          <cell r="J18" t="str">
            <v>Evento</v>
          </cell>
        </row>
        <row r="19">
          <cell r="E19" t="str">
            <v>AFE69786</v>
          </cell>
          <cell r="F19">
            <v>45341</v>
          </cell>
          <cell r="G19">
            <v>45371</v>
          </cell>
          <cell r="H19">
            <v>1059600</v>
          </cell>
          <cell r="I19">
            <v>1018110</v>
          </cell>
          <cell r="J19" t="str">
            <v>Evento</v>
          </cell>
        </row>
        <row r="20">
          <cell r="E20" t="str">
            <v>AFE69790</v>
          </cell>
          <cell r="F20">
            <v>45341</v>
          </cell>
          <cell r="G20">
            <v>45371</v>
          </cell>
          <cell r="H20">
            <v>13300</v>
          </cell>
          <cell r="I20">
            <v>12768</v>
          </cell>
          <cell r="J20" t="str">
            <v>Evento</v>
          </cell>
        </row>
        <row r="21">
          <cell r="E21" t="str">
            <v>AFE69791</v>
          </cell>
          <cell r="F21">
            <v>45341</v>
          </cell>
          <cell r="G21">
            <v>45371</v>
          </cell>
          <cell r="H21">
            <v>13300</v>
          </cell>
          <cell r="I21">
            <v>12768</v>
          </cell>
          <cell r="J21" t="str">
            <v>Evento</v>
          </cell>
        </row>
        <row r="22">
          <cell r="E22" t="str">
            <v>AFE69795</v>
          </cell>
          <cell r="F22">
            <v>45341</v>
          </cell>
          <cell r="G22">
            <v>45371</v>
          </cell>
          <cell r="H22">
            <v>250000</v>
          </cell>
          <cell r="I22">
            <v>240000</v>
          </cell>
          <cell r="J22" t="str">
            <v>Evento</v>
          </cell>
        </row>
        <row r="23">
          <cell r="E23" t="str">
            <v>AFE69797</v>
          </cell>
          <cell r="F23">
            <v>45342</v>
          </cell>
          <cell r="G23">
            <v>45372</v>
          </cell>
          <cell r="H23">
            <v>250000</v>
          </cell>
          <cell r="I23">
            <v>219875</v>
          </cell>
          <cell r="J23" t="str">
            <v>Evento</v>
          </cell>
        </row>
        <row r="24">
          <cell r="E24" t="str">
            <v>AFE72364</v>
          </cell>
          <cell r="F24">
            <v>45399</v>
          </cell>
          <cell r="G24">
            <v>45429</v>
          </cell>
          <cell r="H24">
            <v>21616</v>
          </cell>
          <cell r="I24">
            <v>20751.36</v>
          </cell>
          <cell r="J24" t="str">
            <v>Evento</v>
          </cell>
        </row>
        <row r="25">
          <cell r="E25" t="str">
            <v>AFE72368</v>
          </cell>
          <cell r="F25">
            <v>45399</v>
          </cell>
          <cell r="G25">
            <v>45429</v>
          </cell>
          <cell r="H25">
            <v>21616</v>
          </cell>
          <cell r="I25">
            <v>20751.36</v>
          </cell>
          <cell r="J25" t="str">
            <v>Evento</v>
          </cell>
        </row>
        <row r="26">
          <cell r="E26" t="str">
            <v>AFE72370</v>
          </cell>
          <cell r="F26">
            <v>45399</v>
          </cell>
          <cell r="G26">
            <v>45429</v>
          </cell>
          <cell r="H26">
            <v>250000</v>
          </cell>
          <cell r="I26">
            <v>240000</v>
          </cell>
          <cell r="J26" t="str">
            <v>Evento</v>
          </cell>
        </row>
        <row r="27">
          <cell r="E27" t="str">
            <v>AFE72375</v>
          </cell>
          <cell r="F27">
            <v>45399</v>
          </cell>
          <cell r="G27">
            <v>45429</v>
          </cell>
          <cell r="H27">
            <v>250000</v>
          </cell>
          <cell r="I27">
            <v>240000</v>
          </cell>
          <cell r="J27" t="str">
            <v>Evento</v>
          </cell>
        </row>
        <row r="28">
          <cell r="E28" t="str">
            <v>AFE72378</v>
          </cell>
          <cell r="F28">
            <v>45399</v>
          </cell>
          <cell r="G28">
            <v>45429</v>
          </cell>
          <cell r="H28">
            <v>250000</v>
          </cell>
          <cell r="I28">
            <v>240000</v>
          </cell>
          <cell r="J28" t="str">
            <v>Evento</v>
          </cell>
        </row>
        <row r="29">
          <cell r="E29" t="str">
            <v>AFE72402</v>
          </cell>
          <cell r="F29">
            <v>45401</v>
          </cell>
          <cell r="G29">
            <v>45431</v>
          </cell>
          <cell r="H29">
            <v>21616</v>
          </cell>
          <cell r="I29">
            <v>20751.36</v>
          </cell>
          <cell r="J29" t="str">
            <v>Evento</v>
          </cell>
        </row>
        <row r="30">
          <cell r="E30" t="str">
            <v>AFE72403</v>
          </cell>
          <cell r="F30">
            <v>45401</v>
          </cell>
          <cell r="G30">
            <v>45431</v>
          </cell>
          <cell r="H30">
            <v>21616</v>
          </cell>
          <cell r="I30">
            <v>20751.36</v>
          </cell>
          <cell r="J30" t="str">
            <v>Evento</v>
          </cell>
        </row>
        <row r="31">
          <cell r="E31" t="str">
            <v>AFE73018</v>
          </cell>
          <cell r="F31">
            <v>45422</v>
          </cell>
          <cell r="G31">
            <v>45452</v>
          </cell>
          <cell r="H31">
            <v>250000</v>
          </cell>
          <cell r="I31">
            <v>219875</v>
          </cell>
          <cell r="J31" t="str">
            <v>Evento</v>
          </cell>
        </row>
        <row r="32">
          <cell r="E32" t="str">
            <v>AFE73019</v>
          </cell>
          <cell r="F32">
            <v>45422</v>
          </cell>
          <cell r="G32">
            <v>45452</v>
          </cell>
          <cell r="H32">
            <v>250000</v>
          </cell>
          <cell r="I32">
            <v>219875</v>
          </cell>
          <cell r="J32" t="str">
            <v>Evento</v>
          </cell>
        </row>
        <row r="33">
          <cell r="E33" t="str">
            <v>AFE73021</v>
          </cell>
          <cell r="F33">
            <v>45422</v>
          </cell>
          <cell r="G33">
            <v>45452</v>
          </cell>
          <cell r="H33">
            <v>250000</v>
          </cell>
          <cell r="I33">
            <v>240000</v>
          </cell>
          <cell r="J33" t="str">
            <v>Evento</v>
          </cell>
        </row>
        <row r="34">
          <cell r="E34" t="str">
            <v>AFE73022</v>
          </cell>
          <cell r="F34">
            <v>45422</v>
          </cell>
          <cell r="G34">
            <v>45452</v>
          </cell>
          <cell r="H34">
            <v>250000</v>
          </cell>
          <cell r="I34">
            <v>240000</v>
          </cell>
          <cell r="J34" t="str">
            <v>Evento</v>
          </cell>
        </row>
        <row r="35">
          <cell r="E35" t="str">
            <v>AFE73023</v>
          </cell>
          <cell r="F35">
            <v>45422</v>
          </cell>
          <cell r="G35">
            <v>45452</v>
          </cell>
          <cell r="H35">
            <v>250000</v>
          </cell>
          <cell r="I35">
            <v>240000</v>
          </cell>
          <cell r="J35" t="str">
            <v>Evento</v>
          </cell>
        </row>
        <row r="36">
          <cell r="E36" t="str">
            <v>AFE73024</v>
          </cell>
          <cell r="F36">
            <v>45422</v>
          </cell>
          <cell r="G36">
            <v>45452</v>
          </cell>
          <cell r="H36">
            <v>250000</v>
          </cell>
          <cell r="I36">
            <v>240000</v>
          </cell>
          <cell r="J36" t="str">
            <v>Evento</v>
          </cell>
        </row>
        <row r="37">
          <cell r="E37" t="str">
            <v>AFE73025</v>
          </cell>
          <cell r="F37">
            <v>45422</v>
          </cell>
          <cell r="G37">
            <v>45452</v>
          </cell>
          <cell r="H37">
            <v>250000</v>
          </cell>
          <cell r="I37">
            <v>240000</v>
          </cell>
          <cell r="J37" t="str">
            <v>Evento</v>
          </cell>
        </row>
        <row r="38">
          <cell r="E38" t="str">
            <v>AFE73026</v>
          </cell>
          <cell r="F38">
            <v>45422</v>
          </cell>
          <cell r="G38">
            <v>45452</v>
          </cell>
          <cell r="H38">
            <v>250000</v>
          </cell>
          <cell r="I38">
            <v>240000</v>
          </cell>
          <cell r="J38" t="str">
            <v>Evento</v>
          </cell>
        </row>
        <row r="39">
          <cell r="E39" t="str">
            <v>AFE73027</v>
          </cell>
          <cell r="F39">
            <v>45422</v>
          </cell>
          <cell r="G39">
            <v>45452</v>
          </cell>
          <cell r="H39">
            <v>21616</v>
          </cell>
          <cell r="I39">
            <v>20751.36</v>
          </cell>
          <cell r="J39" t="str">
            <v>Evento</v>
          </cell>
        </row>
        <row r="40">
          <cell r="E40" t="str">
            <v>AFE73028</v>
          </cell>
          <cell r="F40">
            <v>45422</v>
          </cell>
          <cell r="G40">
            <v>45452</v>
          </cell>
          <cell r="H40">
            <v>250000</v>
          </cell>
          <cell r="I40">
            <v>240000</v>
          </cell>
          <cell r="J40" t="str">
            <v>Evento</v>
          </cell>
        </row>
        <row r="41">
          <cell r="E41" t="str">
            <v>AFE73029</v>
          </cell>
          <cell r="F41">
            <v>45422</v>
          </cell>
          <cell r="G41">
            <v>45452</v>
          </cell>
          <cell r="H41">
            <v>250000</v>
          </cell>
          <cell r="I41">
            <v>240000</v>
          </cell>
          <cell r="J41" t="str">
            <v>Evento</v>
          </cell>
        </row>
        <row r="42">
          <cell r="E42" t="str">
            <v>AFE73030</v>
          </cell>
          <cell r="F42">
            <v>45422</v>
          </cell>
          <cell r="G42">
            <v>45452</v>
          </cell>
          <cell r="H42">
            <v>250000</v>
          </cell>
          <cell r="I42">
            <v>240000</v>
          </cell>
          <cell r="J42" t="str">
            <v>Evento</v>
          </cell>
        </row>
        <row r="43">
          <cell r="E43" t="str">
            <v>AFE73031</v>
          </cell>
          <cell r="F43">
            <v>45422</v>
          </cell>
          <cell r="G43">
            <v>45452</v>
          </cell>
          <cell r="H43">
            <v>21616</v>
          </cell>
          <cell r="I43">
            <v>20751.36</v>
          </cell>
          <cell r="J43" t="str">
            <v>Evento</v>
          </cell>
        </row>
        <row r="44">
          <cell r="E44" t="str">
            <v>AFE73032</v>
          </cell>
          <cell r="F44">
            <v>45422</v>
          </cell>
          <cell r="G44">
            <v>45452</v>
          </cell>
          <cell r="H44">
            <v>500000</v>
          </cell>
          <cell r="I44">
            <v>480000</v>
          </cell>
          <cell r="J44" t="str">
            <v>Evento</v>
          </cell>
        </row>
        <row r="45">
          <cell r="E45" t="str">
            <v>AFE73034</v>
          </cell>
          <cell r="F45">
            <v>45422</v>
          </cell>
          <cell r="G45">
            <v>45452</v>
          </cell>
          <cell r="H45">
            <v>250000</v>
          </cell>
          <cell r="I45">
            <v>240000</v>
          </cell>
          <cell r="J45" t="str">
            <v>Evento</v>
          </cell>
        </row>
        <row r="46">
          <cell r="E46" t="str">
            <v>AFE73035</v>
          </cell>
          <cell r="F46">
            <v>45422</v>
          </cell>
          <cell r="G46">
            <v>45452</v>
          </cell>
          <cell r="H46">
            <v>250000</v>
          </cell>
          <cell r="I46">
            <v>240000</v>
          </cell>
          <cell r="J46" t="str">
            <v>Evento</v>
          </cell>
        </row>
        <row r="47">
          <cell r="E47" t="str">
            <v>AFE73036</v>
          </cell>
          <cell r="F47">
            <v>45422</v>
          </cell>
          <cell r="G47">
            <v>45452</v>
          </cell>
          <cell r="H47">
            <v>250000</v>
          </cell>
          <cell r="I47">
            <v>240000</v>
          </cell>
          <cell r="J47" t="str">
            <v>Evento</v>
          </cell>
        </row>
        <row r="48">
          <cell r="E48" t="str">
            <v>AFE73037</v>
          </cell>
          <cell r="F48">
            <v>45422</v>
          </cell>
          <cell r="G48">
            <v>45452</v>
          </cell>
          <cell r="H48">
            <v>250000</v>
          </cell>
          <cell r="I48">
            <v>240000</v>
          </cell>
          <cell r="J48" t="str">
            <v>Evento</v>
          </cell>
        </row>
        <row r="49">
          <cell r="E49" t="str">
            <v>AFE73038</v>
          </cell>
          <cell r="F49">
            <v>45422</v>
          </cell>
          <cell r="G49">
            <v>45452</v>
          </cell>
          <cell r="H49">
            <v>250000</v>
          </cell>
          <cell r="I49">
            <v>240000</v>
          </cell>
          <cell r="J49" t="str">
            <v>Evento</v>
          </cell>
        </row>
        <row r="50">
          <cell r="E50" t="str">
            <v>AFE73552</v>
          </cell>
          <cell r="F50">
            <v>45433</v>
          </cell>
          <cell r="G50">
            <v>45463</v>
          </cell>
          <cell r="H50">
            <v>1331</v>
          </cell>
          <cell r="I50">
            <v>1277.76</v>
          </cell>
          <cell r="J50" t="str">
            <v>Evento</v>
          </cell>
        </row>
        <row r="51">
          <cell r="E51" t="str">
            <v>AFE74505</v>
          </cell>
          <cell r="F51">
            <v>45467</v>
          </cell>
          <cell r="G51">
            <v>45497</v>
          </cell>
          <cell r="H51">
            <v>250000</v>
          </cell>
          <cell r="I51">
            <v>240000</v>
          </cell>
          <cell r="J51" t="str">
            <v>Evento</v>
          </cell>
        </row>
        <row r="52">
          <cell r="E52" t="str">
            <v>AFE74506</v>
          </cell>
          <cell r="F52">
            <v>45467</v>
          </cell>
          <cell r="G52">
            <v>45497</v>
          </cell>
          <cell r="H52">
            <v>250000</v>
          </cell>
          <cell r="I52">
            <v>211250</v>
          </cell>
          <cell r="J52" t="str">
            <v>Evento</v>
          </cell>
        </row>
        <row r="53">
          <cell r="E53" t="str">
            <v>AFE74507</v>
          </cell>
          <cell r="F53">
            <v>45467</v>
          </cell>
          <cell r="G53">
            <v>45497</v>
          </cell>
          <cell r="H53">
            <v>250000</v>
          </cell>
          <cell r="I53">
            <v>211250</v>
          </cell>
          <cell r="J53" t="str">
            <v>Evento</v>
          </cell>
        </row>
        <row r="54">
          <cell r="E54" t="str">
            <v>AFE74508</v>
          </cell>
          <cell r="F54">
            <v>45467</v>
          </cell>
          <cell r="G54">
            <v>45497</v>
          </cell>
          <cell r="H54">
            <v>250000</v>
          </cell>
          <cell r="I54">
            <v>240000</v>
          </cell>
          <cell r="J54" t="str">
            <v>Evento</v>
          </cell>
        </row>
        <row r="55">
          <cell r="E55" t="str">
            <v>AFE74509</v>
          </cell>
          <cell r="F55">
            <v>45467</v>
          </cell>
          <cell r="G55">
            <v>45497</v>
          </cell>
          <cell r="H55">
            <v>299100</v>
          </cell>
          <cell r="I55">
            <v>287872.5</v>
          </cell>
          <cell r="J55" t="str">
            <v>Evento</v>
          </cell>
        </row>
        <row r="56">
          <cell r="E56" t="str">
            <v>AFE74510</v>
          </cell>
          <cell r="F56">
            <v>45467</v>
          </cell>
          <cell r="G56">
            <v>45497</v>
          </cell>
          <cell r="H56">
            <v>250000</v>
          </cell>
          <cell r="I56">
            <v>240000</v>
          </cell>
          <cell r="J56" t="str">
            <v>Evento</v>
          </cell>
        </row>
        <row r="57">
          <cell r="E57" t="str">
            <v>AFE74859</v>
          </cell>
          <cell r="F57">
            <v>45470</v>
          </cell>
          <cell r="G57">
            <v>45500</v>
          </cell>
          <cell r="H57">
            <v>328600</v>
          </cell>
          <cell r="I57">
            <v>283385</v>
          </cell>
          <cell r="J57" t="str">
            <v>Evento</v>
          </cell>
        </row>
        <row r="58">
          <cell r="E58" t="str">
            <v>AFE74929</v>
          </cell>
          <cell r="F58">
            <v>45471</v>
          </cell>
          <cell r="G58">
            <v>45501</v>
          </cell>
          <cell r="H58">
            <v>300300</v>
          </cell>
          <cell r="I58">
            <v>289042.5</v>
          </cell>
          <cell r="J58" t="str">
            <v>Evento</v>
          </cell>
        </row>
        <row r="59">
          <cell r="E59" t="str">
            <v>AFE74930</v>
          </cell>
          <cell r="F59">
            <v>45471</v>
          </cell>
          <cell r="G59">
            <v>45501</v>
          </cell>
          <cell r="H59">
            <v>316650</v>
          </cell>
          <cell r="I59">
            <v>304983.75</v>
          </cell>
          <cell r="J59" t="str">
            <v>Evento</v>
          </cell>
        </row>
        <row r="60">
          <cell r="E60" t="str">
            <v>AFE74931</v>
          </cell>
          <cell r="F60">
            <v>45471</v>
          </cell>
          <cell r="G60">
            <v>45501</v>
          </cell>
          <cell r="H60">
            <v>349400</v>
          </cell>
          <cell r="I60">
            <v>336915</v>
          </cell>
          <cell r="J60" t="str">
            <v>Evento</v>
          </cell>
        </row>
        <row r="61">
          <cell r="E61" t="str">
            <v>AFE75170</v>
          </cell>
          <cell r="F61">
            <v>45473</v>
          </cell>
          <cell r="G61">
            <v>45503</v>
          </cell>
          <cell r="H61">
            <v>300300</v>
          </cell>
          <cell r="I61">
            <v>284542.5</v>
          </cell>
          <cell r="J61" t="str">
            <v>Evento</v>
          </cell>
        </row>
        <row r="62">
          <cell r="E62" t="str">
            <v>AFE75171</v>
          </cell>
          <cell r="F62">
            <v>45473</v>
          </cell>
          <cell r="G62">
            <v>45503</v>
          </cell>
          <cell r="H62">
            <v>349400</v>
          </cell>
          <cell r="I62">
            <v>303665</v>
          </cell>
          <cell r="J62" t="str">
            <v>Evento</v>
          </cell>
        </row>
        <row r="63">
          <cell r="E63" t="str">
            <v>AFE75172</v>
          </cell>
          <cell r="F63">
            <v>45473</v>
          </cell>
          <cell r="G63">
            <v>45503</v>
          </cell>
          <cell r="H63">
            <v>300300</v>
          </cell>
          <cell r="I63">
            <v>284542.5</v>
          </cell>
          <cell r="J63" t="str">
            <v>Evento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J53"/>
  <sheetViews>
    <sheetView showGridLines="0" tabSelected="1" zoomScale="120" zoomScaleNormal="120" workbookViewId="0">
      <selection activeCell="F40" sqref="F40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2.28515625" bestFit="1" customWidth="1"/>
    <col min="8" max="8" width="9.85546875" customWidth="1"/>
    <col min="9" max="9" width="15.7109375" bestFit="1" customWidth="1"/>
    <col min="10" max="10" width="11.42578125" customWidth="1"/>
  </cols>
  <sheetData>
    <row r="1" spans="1:10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25">
      <c r="A2" s="12">
        <v>900149596</v>
      </c>
      <c r="B2" s="1" t="s">
        <v>81</v>
      </c>
      <c r="C2" s="1"/>
      <c r="D2" s="12">
        <v>71750</v>
      </c>
      <c r="E2" s="13">
        <v>42112</v>
      </c>
      <c r="F2" s="13">
        <v>42370</v>
      </c>
      <c r="G2" s="15">
        <v>8823449</v>
      </c>
      <c r="H2" s="16">
        <v>7571</v>
      </c>
      <c r="I2" s="5" t="s">
        <v>84</v>
      </c>
      <c r="J2" s="4" t="s">
        <v>85</v>
      </c>
    </row>
    <row r="3" spans="1:10" x14ac:dyDescent="0.25">
      <c r="A3" s="12">
        <v>900149596</v>
      </c>
      <c r="B3" s="1" t="s">
        <v>81</v>
      </c>
      <c r="C3" s="1"/>
      <c r="D3" s="12">
        <v>72333</v>
      </c>
      <c r="E3" s="13">
        <v>42134</v>
      </c>
      <c r="F3" s="13">
        <v>42370</v>
      </c>
      <c r="G3" s="15">
        <v>232976</v>
      </c>
      <c r="H3" s="16">
        <v>4660</v>
      </c>
      <c r="I3" s="5" t="s">
        <v>84</v>
      </c>
      <c r="J3" s="4" t="s">
        <v>85</v>
      </c>
    </row>
    <row r="4" spans="1:10" x14ac:dyDescent="0.25">
      <c r="A4" s="12">
        <v>900149596</v>
      </c>
      <c r="B4" s="1" t="s">
        <v>81</v>
      </c>
      <c r="C4" s="1"/>
      <c r="D4" s="12">
        <v>72495</v>
      </c>
      <c r="E4" s="13">
        <v>42134</v>
      </c>
      <c r="F4" s="13">
        <v>42370</v>
      </c>
      <c r="G4" s="15">
        <v>3187402</v>
      </c>
      <c r="H4" s="16">
        <v>63748</v>
      </c>
      <c r="I4" s="5" t="s">
        <v>84</v>
      </c>
      <c r="J4" s="4" t="s">
        <v>85</v>
      </c>
    </row>
    <row r="5" spans="1:10" x14ac:dyDescent="0.25">
      <c r="A5" s="12">
        <v>900149596</v>
      </c>
      <c r="B5" s="1" t="s">
        <v>81</v>
      </c>
      <c r="C5" s="1"/>
      <c r="D5" s="12">
        <v>73972</v>
      </c>
      <c r="E5" s="13">
        <v>42195</v>
      </c>
      <c r="F5" s="13">
        <v>42370</v>
      </c>
      <c r="G5" s="15">
        <v>2491650</v>
      </c>
      <c r="H5" s="16">
        <v>5832</v>
      </c>
      <c r="I5" s="5" t="s">
        <v>84</v>
      </c>
      <c r="J5" s="4" t="s">
        <v>85</v>
      </c>
    </row>
    <row r="6" spans="1:10" x14ac:dyDescent="0.25">
      <c r="A6" s="12">
        <v>900149596</v>
      </c>
      <c r="B6" s="1" t="s">
        <v>81</v>
      </c>
      <c r="C6" s="1"/>
      <c r="D6" s="12">
        <v>74973</v>
      </c>
      <c r="E6" s="13">
        <v>42230</v>
      </c>
      <c r="F6" s="13">
        <v>42370</v>
      </c>
      <c r="G6" s="15">
        <v>10641570</v>
      </c>
      <c r="H6" s="16">
        <v>212831</v>
      </c>
      <c r="I6" s="5" t="s">
        <v>84</v>
      </c>
      <c r="J6" s="4" t="s">
        <v>85</v>
      </c>
    </row>
    <row r="7" spans="1:10" x14ac:dyDescent="0.25">
      <c r="A7" s="12">
        <v>900149596</v>
      </c>
      <c r="B7" s="1" t="s">
        <v>81</v>
      </c>
      <c r="C7" s="1"/>
      <c r="D7" s="12">
        <v>76404</v>
      </c>
      <c r="E7" s="13">
        <v>42258</v>
      </c>
      <c r="F7" s="13">
        <v>42370</v>
      </c>
      <c r="G7" s="15">
        <v>264076</v>
      </c>
      <c r="H7" s="16">
        <v>5282</v>
      </c>
      <c r="I7" s="5" t="s">
        <v>84</v>
      </c>
      <c r="J7" s="4" t="s">
        <v>85</v>
      </c>
    </row>
    <row r="8" spans="1:10" x14ac:dyDescent="0.25">
      <c r="A8" s="12">
        <v>900149596</v>
      </c>
      <c r="B8" s="1" t="s">
        <v>81</v>
      </c>
      <c r="C8" s="1"/>
      <c r="D8" s="12">
        <v>77869</v>
      </c>
      <c r="E8" s="13">
        <v>42321</v>
      </c>
      <c r="F8" s="13">
        <v>42370</v>
      </c>
      <c r="G8" s="15">
        <v>6509767</v>
      </c>
      <c r="H8" s="16">
        <v>130195</v>
      </c>
      <c r="I8" s="5" t="s">
        <v>84</v>
      </c>
      <c r="J8" s="4" t="s">
        <v>85</v>
      </c>
    </row>
    <row r="9" spans="1:10" x14ac:dyDescent="0.25">
      <c r="A9" s="12">
        <v>900149596</v>
      </c>
      <c r="B9" s="1" t="s">
        <v>81</v>
      </c>
      <c r="C9" s="1"/>
      <c r="D9" s="12">
        <v>77870</v>
      </c>
      <c r="E9" s="13">
        <v>42321</v>
      </c>
      <c r="F9" s="13">
        <v>42370</v>
      </c>
      <c r="G9" s="15">
        <v>2103084</v>
      </c>
      <c r="H9" s="16">
        <v>4623</v>
      </c>
      <c r="I9" s="5" t="s">
        <v>84</v>
      </c>
      <c r="J9" s="4" t="s">
        <v>85</v>
      </c>
    </row>
    <row r="10" spans="1:10" x14ac:dyDescent="0.25">
      <c r="A10" s="12">
        <v>900149596</v>
      </c>
      <c r="B10" s="1" t="s">
        <v>81</v>
      </c>
      <c r="C10" s="1"/>
      <c r="D10" s="12">
        <v>78854</v>
      </c>
      <c r="E10" s="13">
        <v>42355</v>
      </c>
      <c r="F10" s="13">
        <v>42370</v>
      </c>
      <c r="G10" s="15">
        <v>4843166</v>
      </c>
      <c r="H10" s="16">
        <v>96863</v>
      </c>
      <c r="I10" s="5" t="s">
        <v>84</v>
      </c>
      <c r="J10" s="4" t="s">
        <v>85</v>
      </c>
    </row>
    <row r="11" spans="1:10" x14ac:dyDescent="0.25">
      <c r="A11" s="12">
        <v>900149596</v>
      </c>
      <c r="B11" s="1" t="s">
        <v>81</v>
      </c>
      <c r="C11" s="1"/>
      <c r="D11" s="12">
        <v>79626</v>
      </c>
      <c r="E11" s="13">
        <v>42382</v>
      </c>
      <c r="F11" s="13">
        <v>42370</v>
      </c>
      <c r="G11" s="15">
        <v>2898600</v>
      </c>
      <c r="H11" s="16">
        <v>6641</v>
      </c>
      <c r="I11" s="5" t="s">
        <v>84</v>
      </c>
      <c r="J11" s="4" t="s">
        <v>85</v>
      </c>
    </row>
    <row r="12" spans="1:10" x14ac:dyDescent="0.25">
      <c r="A12" s="12">
        <v>900149596</v>
      </c>
      <c r="B12" s="1" t="s">
        <v>81</v>
      </c>
      <c r="C12" s="1"/>
      <c r="D12" s="12">
        <v>79761</v>
      </c>
      <c r="E12" s="13">
        <v>42384</v>
      </c>
      <c r="F12" s="13">
        <v>42370</v>
      </c>
      <c r="G12" s="15">
        <v>2197523</v>
      </c>
      <c r="H12" s="16">
        <v>6832</v>
      </c>
      <c r="I12" s="5" t="s">
        <v>84</v>
      </c>
      <c r="J12" s="4" t="s">
        <v>85</v>
      </c>
    </row>
    <row r="13" spans="1:10" x14ac:dyDescent="0.25">
      <c r="A13" s="12">
        <v>900149596</v>
      </c>
      <c r="B13" s="1" t="s">
        <v>81</v>
      </c>
      <c r="C13" s="1" t="s">
        <v>82</v>
      </c>
      <c r="D13" s="12">
        <v>2683</v>
      </c>
      <c r="E13" s="13">
        <v>42447</v>
      </c>
      <c r="F13" s="13">
        <v>42477</v>
      </c>
      <c r="G13" s="15">
        <v>507850</v>
      </c>
      <c r="H13" s="16">
        <v>6097</v>
      </c>
      <c r="I13" s="5" t="s">
        <v>84</v>
      </c>
      <c r="J13" s="4" t="s">
        <v>85</v>
      </c>
    </row>
    <row r="14" spans="1:10" x14ac:dyDescent="0.25">
      <c r="A14" s="12">
        <v>900149596</v>
      </c>
      <c r="B14" s="1" t="s">
        <v>81</v>
      </c>
      <c r="C14" s="1" t="s">
        <v>82</v>
      </c>
      <c r="D14" s="12">
        <v>5203</v>
      </c>
      <c r="E14" s="13">
        <v>42478</v>
      </c>
      <c r="F14" s="13">
        <v>42508</v>
      </c>
      <c r="G14" s="15">
        <v>2430180</v>
      </c>
      <c r="H14" s="16">
        <v>3430</v>
      </c>
      <c r="I14" s="5" t="s">
        <v>84</v>
      </c>
      <c r="J14" s="4" t="s">
        <v>85</v>
      </c>
    </row>
    <row r="15" spans="1:10" x14ac:dyDescent="0.25">
      <c r="A15" s="12">
        <v>900149596</v>
      </c>
      <c r="B15" s="1" t="s">
        <v>81</v>
      </c>
      <c r="C15" s="1" t="s">
        <v>82</v>
      </c>
      <c r="D15" s="12">
        <v>6854</v>
      </c>
      <c r="E15" s="13">
        <v>42538</v>
      </c>
      <c r="F15" s="13">
        <v>42568</v>
      </c>
      <c r="G15" s="15">
        <v>44541210</v>
      </c>
      <c r="H15" s="16">
        <v>69400</v>
      </c>
      <c r="I15" s="5" t="s">
        <v>84</v>
      </c>
      <c r="J15" s="4" t="s">
        <v>85</v>
      </c>
    </row>
    <row r="16" spans="1:10" x14ac:dyDescent="0.25">
      <c r="A16" s="12">
        <v>900149596</v>
      </c>
      <c r="B16" s="1" t="s">
        <v>81</v>
      </c>
      <c r="C16" s="1" t="s">
        <v>82</v>
      </c>
      <c r="D16" s="12">
        <v>11755</v>
      </c>
      <c r="E16" s="13">
        <v>42809</v>
      </c>
      <c r="F16" s="13">
        <v>42839</v>
      </c>
      <c r="G16" s="15">
        <v>5390000</v>
      </c>
      <c r="H16" s="16">
        <v>9408</v>
      </c>
      <c r="I16" s="5" t="s">
        <v>84</v>
      </c>
      <c r="J16" s="4" t="s">
        <v>85</v>
      </c>
    </row>
    <row r="17" spans="1:10" x14ac:dyDescent="0.25">
      <c r="A17" s="12">
        <v>900149596</v>
      </c>
      <c r="B17" s="1" t="s">
        <v>81</v>
      </c>
      <c r="C17" s="1" t="s">
        <v>82</v>
      </c>
      <c r="D17" s="12">
        <v>15203</v>
      </c>
      <c r="E17" s="13">
        <v>42989</v>
      </c>
      <c r="F17" s="13">
        <v>43019</v>
      </c>
      <c r="G17" s="15">
        <v>8749000</v>
      </c>
      <c r="H17" s="16">
        <v>8501403.3000000007</v>
      </c>
      <c r="I17" s="5" t="s">
        <v>84</v>
      </c>
      <c r="J17" s="4" t="s">
        <v>85</v>
      </c>
    </row>
    <row r="18" spans="1:10" x14ac:dyDescent="0.25">
      <c r="A18" s="12">
        <v>900149596</v>
      </c>
      <c r="B18" s="1" t="s">
        <v>81</v>
      </c>
      <c r="C18" s="1" t="s">
        <v>83</v>
      </c>
      <c r="D18" s="12">
        <v>54546</v>
      </c>
      <c r="E18" s="13">
        <v>44904</v>
      </c>
      <c r="F18" s="13">
        <v>44934</v>
      </c>
      <c r="G18" s="15">
        <v>5216</v>
      </c>
      <c r="H18" s="16">
        <v>5007.3599999999997</v>
      </c>
      <c r="I18" s="5" t="s">
        <v>84</v>
      </c>
      <c r="J18" s="4" t="s">
        <v>85</v>
      </c>
    </row>
    <row r="19" spans="1:10" x14ac:dyDescent="0.25">
      <c r="A19" s="12">
        <v>900149596</v>
      </c>
      <c r="B19" s="1" t="s">
        <v>81</v>
      </c>
      <c r="C19" s="1" t="s">
        <v>83</v>
      </c>
      <c r="D19" s="12">
        <v>69786</v>
      </c>
      <c r="E19" s="13">
        <v>45341</v>
      </c>
      <c r="F19" s="13">
        <v>45371</v>
      </c>
      <c r="G19" s="15">
        <v>1059600</v>
      </c>
      <c r="H19" s="16">
        <v>1018110</v>
      </c>
      <c r="I19" s="5" t="s">
        <v>84</v>
      </c>
      <c r="J19" s="4" t="s">
        <v>85</v>
      </c>
    </row>
    <row r="20" spans="1:10" x14ac:dyDescent="0.25">
      <c r="A20" s="12">
        <v>900149596</v>
      </c>
      <c r="B20" s="1" t="s">
        <v>81</v>
      </c>
      <c r="C20" s="1" t="s">
        <v>83</v>
      </c>
      <c r="D20" s="12">
        <v>69797</v>
      </c>
      <c r="E20" s="13">
        <v>45342</v>
      </c>
      <c r="F20" s="13">
        <v>45372</v>
      </c>
      <c r="G20" s="15">
        <v>250000</v>
      </c>
      <c r="H20" s="16">
        <v>219875</v>
      </c>
      <c r="I20" s="5" t="s">
        <v>84</v>
      </c>
      <c r="J20" s="4" t="s">
        <v>85</v>
      </c>
    </row>
    <row r="21" spans="1:10" x14ac:dyDescent="0.25">
      <c r="A21" s="12">
        <v>900149596</v>
      </c>
      <c r="B21" s="1" t="s">
        <v>81</v>
      </c>
      <c r="C21" s="1" t="s">
        <v>83</v>
      </c>
      <c r="D21" s="12">
        <v>73018</v>
      </c>
      <c r="E21" s="13">
        <v>45422</v>
      </c>
      <c r="F21" s="13">
        <v>45452</v>
      </c>
      <c r="G21" s="15">
        <v>250000</v>
      </c>
      <c r="H21" s="16">
        <v>219875</v>
      </c>
      <c r="I21" s="5" t="s">
        <v>84</v>
      </c>
      <c r="J21" s="4" t="s">
        <v>85</v>
      </c>
    </row>
    <row r="22" spans="1:10" x14ac:dyDescent="0.25">
      <c r="A22" s="12">
        <v>900149596</v>
      </c>
      <c r="B22" s="1" t="s">
        <v>81</v>
      </c>
      <c r="C22" s="1" t="s">
        <v>83</v>
      </c>
      <c r="D22" s="12">
        <v>73019</v>
      </c>
      <c r="E22" s="13">
        <v>45422</v>
      </c>
      <c r="F22" s="13">
        <v>45452</v>
      </c>
      <c r="G22" s="15">
        <v>250000</v>
      </c>
      <c r="H22" s="16">
        <v>219875</v>
      </c>
      <c r="I22" s="5" t="s">
        <v>84</v>
      </c>
      <c r="J22" s="4" t="s">
        <v>85</v>
      </c>
    </row>
    <row r="23" spans="1:10" x14ac:dyDescent="0.25">
      <c r="A23" s="12">
        <v>900149596</v>
      </c>
      <c r="B23" s="1" t="s">
        <v>81</v>
      </c>
      <c r="C23" s="1" t="s">
        <v>83</v>
      </c>
      <c r="D23" s="12">
        <v>73021</v>
      </c>
      <c r="E23" s="13">
        <v>45422</v>
      </c>
      <c r="F23" s="13">
        <v>45452</v>
      </c>
      <c r="G23" s="15">
        <v>250000</v>
      </c>
      <c r="H23" s="16">
        <v>240000</v>
      </c>
      <c r="I23" s="5" t="s">
        <v>84</v>
      </c>
      <c r="J23" s="4" t="s">
        <v>85</v>
      </c>
    </row>
    <row r="24" spans="1:10" x14ac:dyDescent="0.25">
      <c r="A24" s="12">
        <v>900149596</v>
      </c>
      <c r="B24" s="1" t="s">
        <v>81</v>
      </c>
      <c r="C24" s="1" t="s">
        <v>83</v>
      </c>
      <c r="D24" s="12">
        <v>73022</v>
      </c>
      <c r="E24" s="13">
        <v>45422</v>
      </c>
      <c r="F24" s="13">
        <v>45452</v>
      </c>
      <c r="G24" s="15">
        <v>250000</v>
      </c>
      <c r="H24" s="16">
        <v>240000</v>
      </c>
      <c r="I24" s="5" t="s">
        <v>84</v>
      </c>
      <c r="J24" s="4" t="s">
        <v>85</v>
      </c>
    </row>
    <row r="25" spans="1:10" x14ac:dyDescent="0.25">
      <c r="A25" s="12">
        <v>900149596</v>
      </c>
      <c r="B25" s="1" t="s">
        <v>81</v>
      </c>
      <c r="C25" s="1" t="s">
        <v>83</v>
      </c>
      <c r="D25" s="12">
        <v>73023</v>
      </c>
      <c r="E25" s="13">
        <v>45422</v>
      </c>
      <c r="F25" s="13">
        <v>45452</v>
      </c>
      <c r="G25" s="15">
        <v>250000</v>
      </c>
      <c r="H25" s="16">
        <v>240000</v>
      </c>
      <c r="I25" s="5" t="s">
        <v>84</v>
      </c>
      <c r="J25" s="4" t="s">
        <v>85</v>
      </c>
    </row>
    <row r="26" spans="1:10" x14ac:dyDescent="0.25">
      <c r="A26" s="12">
        <v>900149596</v>
      </c>
      <c r="B26" s="1" t="s">
        <v>81</v>
      </c>
      <c r="C26" s="1" t="s">
        <v>83</v>
      </c>
      <c r="D26" s="12">
        <v>73024</v>
      </c>
      <c r="E26" s="13">
        <v>45422</v>
      </c>
      <c r="F26" s="13">
        <v>45452</v>
      </c>
      <c r="G26" s="15">
        <v>250000</v>
      </c>
      <c r="H26" s="16">
        <v>240000</v>
      </c>
      <c r="I26" s="5" t="s">
        <v>84</v>
      </c>
      <c r="J26" s="4" t="s">
        <v>85</v>
      </c>
    </row>
    <row r="27" spans="1:10" x14ac:dyDescent="0.25">
      <c r="A27" s="12">
        <v>900149596</v>
      </c>
      <c r="B27" s="1" t="s">
        <v>81</v>
      </c>
      <c r="C27" s="1" t="s">
        <v>83</v>
      </c>
      <c r="D27" s="12">
        <v>73025</v>
      </c>
      <c r="E27" s="13">
        <v>45422</v>
      </c>
      <c r="F27" s="13">
        <v>45452</v>
      </c>
      <c r="G27" s="15">
        <v>250000</v>
      </c>
      <c r="H27" s="16">
        <v>240000</v>
      </c>
      <c r="I27" s="5" t="s">
        <v>84</v>
      </c>
      <c r="J27" s="4" t="s">
        <v>85</v>
      </c>
    </row>
    <row r="28" spans="1:10" x14ac:dyDescent="0.25">
      <c r="A28" s="12">
        <v>900149596</v>
      </c>
      <c r="B28" s="1" t="s">
        <v>81</v>
      </c>
      <c r="C28" s="1" t="s">
        <v>83</v>
      </c>
      <c r="D28" s="12">
        <v>73026</v>
      </c>
      <c r="E28" s="13">
        <v>45422</v>
      </c>
      <c r="F28" s="13">
        <v>45452</v>
      </c>
      <c r="G28" s="15">
        <v>250000</v>
      </c>
      <c r="H28" s="16">
        <v>240000</v>
      </c>
      <c r="I28" s="5" t="s">
        <v>84</v>
      </c>
      <c r="J28" s="4" t="s">
        <v>85</v>
      </c>
    </row>
    <row r="29" spans="1:10" x14ac:dyDescent="0.25">
      <c r="A29" s="12">
        <v>900149596</v>
      </c>
      <c r="B29" s="1" t="s">
        <v>81</v>
      </c>
      <c r="C29" s="1" t="s">
        <v>83</v>
      </c>
      <c r="D29" s="12">
        <v>73027</v>
      </c>
      <c r="E29" s="13">
        <v>45422</v>
      </c>
      <c r="F29" s="13">
        <v>45452</v>
      </c>
      <c r="G29" s="15">
        <v>21616</v>
      </c>
      <c r="H29" s="16">
        <v>20751.36</v>
      </c>
      <c r="I29" s="5" t="s">
        <v>84</v>
      </c>
      <c r="J29" s="4" t="s">
        <v>85</v>
      </c>
    </row>
    <row r="30" spans="1:10" x14ac:dyDescent="0.25">
      <c r="A30" s="12">
        <v>900149596</v>
      </c>
      <c r="B30" s="1" t="s">
        <v>81</v>
      </c>
      <c r="C30" s="1" t="s">
        <v>83</v>
      </c>
      <c r="D30" s="12">
        <v>73028</v>
      </c>
      <c r="E30" s="13">
        <v>45422</v>
      </c>
      <c r="F30" s="13">
        <v>45452</v>
      </c>
      <c r="G30" s="15">
        <v>250000</v>
      </c>
      <c r="H30" s="16">
        <v>240000</v>
      </c>
      <c r="I30" s="5" t="s">
        <v>84</v>
      </c>
      <c r="J30" s="4" t="s">
        <v>85</v>
      </c>
    </row>
    <row r="31" spans="1:10" x14ac:dyDescent="0.25">
      <c r="A31" s="12">
        <v>900149596</v>
      </c>
      <c r="B31" s="1" t="s">
        <v>81</v>
      </c>
      <c r="C31" s="1" t="s">
        <v>83</v>
      </c>
      <c r="D31" s="12">
        <v>73029</v>
      </c>
      <c r="E31" s="13">
        <v>45422</v>
      </c>
      <c r="F31" s="13">
        <v>45452</v>
      </c>
      <c r="G31" s="15">
        <v>250000</v>
      </c>
      <c r="H31" s="16">
        <v>240000</v>
      </c>
      <c r="I31" s="5" t="s">
        <v>84</v>
      </c>
      <c r="J31" s="4" t="s">
        <v>85</v>
      </c>
    </row>
    <row r="32" spans="1:10" x14ac:dyDescent="0.25">
      <c r="A32" s="12">
        <v>900149596</v>
      </c>
      <c r="B32" s="1" t="s">
        <v>81</v>
      </c>
      <c r="C32" s="1" t="s">
        <v>83</v>
      </c>
      <c r="D32" s="12">
        <v>73030</v>
      </c>
      <c r="E32" s="13">
        <v>45422</v>
      </c>
      <c r="F32" s="13">
        <v>45452</v>
      </c>
      <c r="G32" s="15">
        <v>250000</v>
      </c>
      <c r="H32" s="16">
        <v>240000</v>
      </c>
      <c r="I32" s="5" t="s">
        <v>84</v>
      </c>
      <c r="J32" s="4" t="s">
        <v>85</v>
      </c>
    </row>
    <row r="33" spans="1:10" x14ac:dyDescent="0.25">
      <c r="A33" s="12">
        <v>900149596</v>
      </c>
      <c r="B33" s="1" t="s">
        <v>81</v>
      </c>
      <c r="C33" s="1" t="s">
        <v>83</v>
      </c>
      <c r="D33" s="12">
        <v>73031</v>
      </c>
      <c r="E33" s="13">
        <v>45422</v>
      </c>
      <c r="F33" s="13">
        <v>45452</v>
      </c>
      <c r="G33" s="15">
        <v>21616</v>
      </c>
      <c r="H33" s="16">
        <v>20751.36</v>
      </c>
      <c r="I33" s="5" t="s">
        <v>84</v>
      </c>
      <c r="J33" s="4" t="s">
        <v>85</v>
      </c>
    </row>
    <row r="34" spans="1:10" x14ac:dyDescent="0.25">
      <c r="A34" s="12">
        <v>900149596</v>
      </c>
      <c r="B34" s="1" t="s">
        <v>81</v>
      </c>
      <c r="C34" s="1" t="s">
        <v>83</v>
      </c>
      <c r="D34" s="12">
        <v>73032</v>
      </c>
      <c r="E34" s="13">
        <v>45422</v>
      </c>
      <c r="F34" s="13">
        <v>45452</v>
      </c>
      <c r="G34" s="15">
        <v>500000</v>
      </c>
      <c r="H34" s="16">
        <v>480000</v>
      </c>
      <c r="I34" s="5" t="s">
        <v>84</v>
      </c>
      <c r="J34" s="4" t="s">
        <v>85</v>
      </c>
    </row>
    <row r="35" spans="1:10" x14ac:dyDescent="0.25">
      <c r="A35" s="12">
        <v>900149596</v>
      </c>
      <c r="B35" s="1" t="s">
        <v>81</v>
      </c>
      <c r="C35" s="1" t="s">
        <v>83</v>
      </c>
      <c r="D35" s="12">
        <v>73034</v>
      </c>
      <c r="E35" s="13">
        <v>45422</v>
      </c>
      <c r="F35" s="13">
        <v>45452</v>
      </c>
      <c r="G35" s="15">
        <v>250000</v>
      </c>
      <c r="H35" s="16">
        <v>240000</v>
      </c>
      <c r="I35" s="5" t="s">
        <v>84</v>
      </c>
      <c r="J35" s="4" t="s">
        <v>85</v>
      </c>
    </row>
    <row r="36" spans="1:10" x14ac:dyDescent="0.25">
      <c r="A36" s="12">
        <v>900149596</v>
      </c>
      <c r="B36" s="1" t="s">
        <v>81</v>
      </c>
      <c r="C36" s="1" t="s">
        <v>83</v>
      </c>
      <c r="D36" s="12">
        <v>73035</v>
      </c>
      <c r="E36" s="13">
        <v>45422</v>
      </c>
      <c r="F36" s="13">
        <v>45452</v>
      </c>
      <c r="G36" s="15">
        <v>250000</v>
      </c>
      <c r="H36" s="16">
        <v>240000</v>
      </c>
      <c r="I36" s="5" t="s">
        <v>84</v>
      </c>
      <c r="J36" s="4" t="s">
        <v>85</v>
      </c>
    </row>
    <row r="37" spans="1:10" x14ac:dyDescent="0.25">
      <c r="A37" s="12">
        <v>900149596</v>
      </c>
      <c r="B37" s="1" t="s">
        <v>81</v>
      </c>
      <c r="C37" s="1" t="s">
        <v>83</v>
      </c>
      <c r="D37" s="12">
        <v>73036</v>
      </c>
      <c r="E37" s="13">
        <v>45422</v>
      </c>
      <c r="F37" s="13">
        <v>45452</v>
      </c>
      <c r="G37" s="15">
        <v>250000</v>
      </c>
      <c r="H37" s="16">
        <v>240000</v>
      </c>
      <c r="I37" s="5" t="s">
        <v>84</v>
      </c>
      <c r="J37" s="4" t="s">
        <v>85</v>
      </c>
    </row>
    <row r="38" spans="1:10" x14ac:dyDescent="0.25">
      <c r="A38" s="12">
        <v>900149596</v>
      </c>
      <c r="B38" s="1" t="s">
        <v>81</v>
      </c>
      <c r="C38" s="1" t="s">
        <v>83</v>
      </c>
      <c r="D38" s="12">
        <v>73037</v>
      </c>
      <c r="E38" s="13">
        <v>45422</v>
      </c>
      <c r="F38" s="13">
        <v>45452</v>
      </c>
      <c r="G38" s="15">
        <v>250000</v>
      </c>
      <c r="H38" s="16">
        <v>240000</v>
      </c>
      <c r="I38" s="5" t="s">
        <v>84</v>
      </c>
      <c r="J38" s="4" t="s">
        <v>85</v>
      </c>
    </row>
    <row r="39" spans="1:10" x14ac:dyDescent="0.25">
      <c r="A39" s="12">
        <v>900149596</v>
      </c>
      <c r="B39" s="1" t="s">
        <v>81</v>
      </c>
      <c r="C39" s="1" t="s">
        <v>83</v>
      </c>
      <c r="D39" s="12">
        <v>73038</v>
      </c>
      <c r="E39" s="13">
        <v>45422</v>
      </c>
      <c r="F39" s="13">
        <v>45452</v>
      </c>
      <c r="G39" s="15">
        <v>250000</v>
      </c>
      <c r="H39" s="16">
        <v>240000</v>
      </c>
      <c r="I39" s="5" t="s">
        <v>84</v>
      </c>
      <c r="J39" s="4" t="s">
        <v>85</v>
      </c>
    </row>
    <row r="40" spans="1:10" x14ac:dyDescent="0.25">
      <c r="A40" s="12">
        <v>900149596</v>
      </c>
      <c r="B40" s="1" t="s">
        <v>81</v>
      </c>
      <c r="C40" s="1" t="s">
        <v>83</v>
      </c>
      <c r="D40" s="12">
        <v>73552</v>
      </c>
      <c r="E40" s="13">
        <v>45433</v>
      </c>
      <c r="F40" s="13">
        <v>45463</v>
      </c>
      <c r="G40" s="15">
        <v>1331</v>
      </c>
      <c r="H40" s="16">
        <v>1277.76</v>
      </c>
      <c r="I40" s="5" t="s">
        <v>84</v>
      </c>
      <c r="J40" s="4" t="s">
        <v>85</v>
      </c>
    </row>
    <row r="41" spans="1:10" x14ac:dyDescent="0.25">
      <c r="A41" s="12">
        <v>900149596</v>
      </c>
      <c r="B41" s="1" t="s">
        <v>81</v>
      </c>
      <c r="C41" s="1" t="s">
        <v>83</v>
      </c>
      <c r="D41" s="12">
        <v>74505</v>
      </c>
      <c r="E41" s="13">
        <v>45467</v>
      </c>
      <c r="F41" s="13">
        <v>45497</v>
      </c>
      <c r="G41" s="15">
        <v>250000</v>
      </c>
      <c r="H41" s="16">
        <v>240000</v>
      </c>
      <c r="I41" s="5" t="s">
        <v>84</v>
      </c>
      <c r="J41" s="4" t="s">
        <v>85</v>
      </c>
    </row>
    <row r="42" spans="1:10" x14ac:dyDescent="0.25">
      <c r="A42" s="12">
        <v>900149596</v>
      </c>
      <c r="B42" s="1" t="s">
        <v>81</v>
      </c>
      <c r="C42" s="1" t="s">
        <v>83</v>
      </c>
      <c r="D42" s="12">
        <v>74506</v>
      </c>
      <c r="E42" s="13">
        <v>45467</v>
      </c>
      <c r="F42" s="13">
        <v>45497</v>
      </c>
      <c r="G42" s="15">
        <v>250000</v>
      </c>
      <c r="H42" s="16">
        <v>211250</v>
      </c>
      <c r="I42" s="5" t="s">
        <v>84</v>
      </c>
      <c r="J42" s="4" t="s">
        <v>85</v>
      </c>
    </row>
    <row r="43" spans="1:10" x14ac:dyDescent="0.25">
      <c r="A43" s="12">
        <v>900149596</v>
      </c>
      <c r="B43" s="1" t="s">
        <v>81</v>
      </c>
      <c r="C43" s="1" t="s">
        <v>83</v>
      </c>
      <c r="D43" s="12">
        <v>74507</v>
      </c>
      <c r="E43" s="13">
        <v>45467</v>
      </c>
      <c r="F43" s="13">
        <v>45497</v>
      </c>
      <c r="G43" s="15">
        <v>250000</v>
      </c>
      <c r="H43" s="16">
        <v>211250</v>
      </c>
      <c r="I43" s="5" t="s">
        <v>84</v>
      </c>
      <c r="J43" s="4" t="s">
        <v>85</v>
      </c>
    </row>
    <row r="44" spans="1:10" x14ac:dyDescent="0.25">
      <c r="A44" s="12">
        <v>900149596</v>
      </c>
      <c r="B44" s="1" t="s">
        <v>81</v>
      </c>
      <c r="C44" s="1" t="s">
        <v>83</v>
      </c>
      <c r="D44" s="12">
        <v>74508</v>
      </c>
      <c r="E44" s="13">
        <v>45467</v>
      </c>
      <c r="F44" s="13">
        <v>45497</v>
      </c>
      <c r="G44" s="15">
        <v>250000</v>
      </c>
      <c r="H44" s="16">
        <v>240000</v>
      </c>
      <c r="I44" s="5" t="s">
        <v>84</v>
      </c>
      <c r="J44" s="4" t="s">
        <v>85</v>
      </c>
    </row>
    <row r="45" spans="1:10" x14ac:dyDescent="0.25">
      <c r="A45" s="12">
        <v>900149596</v>
      </c>
      <c r="B45" s="1" t="s">
        <v>81</v>
      </c>
      <c r="C45" s="1" t="s">
        <v>83</v>
      </c>
      <c r="D45" s="12">
        <v>74509</v>
      </c>
      <c r="E45" s="13">
        <v>45467</v>
      </c>
      <c r="F45" s="13">
        <v>45497</v>
      </c>
      <c r="G45" s="15">
        <v>299100</v>
      </c>
      <c r="H45" s="16">
        <v>287872.5</v>
      </c>
      <c r="I45" s="5" t="s">
        <v>84</v>
      </c>
      <c r="J45" s="4" t="s">
        <v>85</v>
      </c>
    </row>
    <row r="46" spans="1:10" x14ac:dyDescent="0.25">
      <c r="A46" s="12">
        <v>900149596</v>
      </c>
      <c r="B46" s="1" t="s">
        <v>81</v>
      </c>
      <c r="C46" s="1" t="s">
        <v>83</v>
      </c>
      <c r="D46" s="12">
        <v>74510</v>
      </c>
      <c r="E46" s="13">
        <v>45467</v>
      </c>
      <c r="F46" s="13">
        <v>45497</v>
      </c>
      <c r="G46" s="15">
        <v>250000</v>
      </c>
      <c r="H46" s="16">
        <v>240000</v>
      </c>
      <c r="I46" s="5" t="s">
        <v>84</v>
      </c>
      <c r="J46" s="4" t="s">
        <v>85</v>
      </c>
    </row>
    <row r="47" spans="1:10" x14ac:dyDescent="0.25">
      <c r="A47" s="12">
        <v>900149596</v>
      </c>
      <c r="B47" s="1" t="s">
        <v>81</v>
      </c>
      <c r="C47" s="1" t="s">
        <v>83</v>
      </c>
      <c r="D47" s="12">
        <v>74859</v>
      </c>
      <c r="E47" s="13">
        <v>45470</v>
      </c>
      <c r="F47" s="13">
        <v>45500</v>
      </c>
      <c r="G47" s="15">
        <v>328600</v>
      </c>
      <c r="H47" s="16">
        <v>283385</v>
      </c>
      <c r="I47" s="5" t="s">
        <v>84</v>
      </c>
      <c r="J47" s="4" t="s">
        <v>85</v>
      </c>
    </row>
    <row r="48" spans="1:10" x14ac:dyDescent="0.25">
      <c r="A48" s="12">
        <v>900149596</v>
      </c>
      <c r="B48" s="1" t="s">
        <v>81</v>
      </c>
      <c r="C48" s="1" t="s">
        <v>83</v>
      </c>
      <c r="D48" s="12">
        <v>74929</v>
      </c>
      <c r="E48" s="13">
        <v>45471</v>
      </c>
      <c r="F48" s="13">
        <v>45501</v>
      </c>
      <c r="G48" s="15">
        <v>300300</v>
      </c>
      <c r="H48" s="16">
        <v>289042.5</v>
      </c>
      <c r="I48" s="5" t="s">
        <v>84</v>
      </c>
      <c r="J48" s="4" t="s">
        <v>85</v>
      </c>
    </row>
    <row r="49" spans="1:10" x14ac:dyDescent="0.25">
      <c r="A49" s="12">
        <v>900149596</v>
      </c>
      <c r="B49" s="1" t="s">
        <v>81</v>
      </c>
      <c r="C49" s="1" t="s">
        <v>83</v>
      </c>
      <c r="D49" s="12">
        <v>74930</v>
      </c>
      <c r="E49" s="13">
        <v>45471</v>
      </c>
      <c r="F49" s="13">
        <v>45501</v>
      </c>
      <c r="G49" s="15">
        <v>316650</v>
      </c>
      <c r="H49" s="16">
        <v>304983.75</v>
      </c>
      <c r="I49" s="5" t="s">
        <v>84</v>
      </c>
      <c r="J49" s="4" t="s">
        <v>85</v>
      </c>
    </row>
    <row r="50" spans="1:10" x14ac:dyDescent="0.25">
      <c r="A50" s="12">
        <v>900149596</v>
      </c>
      <c r="B50" s="1" t="s">
        <v>81</v>
      </c>
      <c r="C50" s="1" t="s">
        <v>83</v>
      </c>
      <c r="D50" s="12">
        <v>74931</v>
      </c>
      <c r="E50" s="13">
        <v>45471</v>
      </c>
      <c r="F50" s="13">
        <v>45501</v>
      </c>
      <c r="G50" s="15">
        <v>349400</v>
      </c>
      <c r="H50" s="16">
        <v>336915</v>
      </c>
      <c r="I50" s="5" t="s">
        <v>84</v>
      </c>
      <c r="J50" s="4" t="s">
        <v>85</v>
      </c>
    </row>
    <row r="51" spans="1:10" x14ac:dyDescent="0.25">
      <c r="A51" s="12">
        <v>900149596</v>
      </c>
      <c r="B51" s="1" t="s">
        <v>81</v>
      </c>
      <c r="C51" s="1" t="s">
        <v>83</v>
      </c>
      <c r="D51" s="12">
        <v>75170</v>
      </c>
      <c r="E51" s="13">
        <v>45473</v>
      </c>
      <c r="F51" s="13">
        <v>45503</v>
      </c>
      <c r="G51" s="15">
        <v>300300</v>
      </c>
      <c r="H51" s="16">
        <v>284542.5</v>
      </c>
      <c r="I51" s="5" t="s">
        <v>84</v>
      </c>
      <c r="J51" s="4" t="s">
        <v>85</v>
      </c>
    </row>
    <row r="52" spans="1:10" x14ac:dyDescent="0.25">
      <c r="A52" s="12">
        <v>900149596</v>
      </c>
      <c r="B52" s="1" t="s">
        <v>81</v>
      </c>
      <c r="C52" s="1" t="s">
        <v>83</v>
      </c>
      <c r="D52" s="12">
        <v>75171</v>
      </c>
      <c r="E52" s="13">
        <v>45473</v>
      </c>
      <c r="F52" s="13">
        <v>45503</v>
      </c>
      <c r="G52" s="15">
        <v>349400</v>
      </c>
      <c r="H52" s="16">
        <v>303665</v>
      </c>
      <c r="I52" s="5" t="s">
        <v>84</v>
      </c>
      <c r="J52" s="4" t="s">
        <v>85</v>
      </c>
    </row>
    <row r="53" spans="1:10" x14ac:dyDescent="0.25">
      <c r="A53" s="12">
        <v>900149596</v>
      </c>
      <c r="B53" s="1" t="s">
        <v>81</v>
      </c>
      <c r="C53" s="1" t="s">
        <v>83</v>
      </c>
      <c r="D53" s="12">
        <v>75172</v>
      </c>
      <c r="E53" s="13">
        <v>45473</v>
      </c>
      <c r="F53" s="13">
        <v>45503</v>
      </c>
      <c r="G53" s="15">
        <v>300300</v>
      </c>
      <c r="H53" s="16">
        <v>284542.5</v>
      </c>
      <c r="I53" s="5" t="s">
        <v>84</v>
      </c>
      <c r="J53" s="4" t="s">
        <v>85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264AA-A15C-4249-A81A-C38BDF567F23}">
  <sheetPr codeName="Hoja2"/>
  <dimension ref="A1:S57"/>
  <sheetViews>
    <sheetView workbookViewId="0">
      <selection activeCell="L2" sqref="L2:L53"/>
    </sheetView>
  </sheetViews>
  <sheetFormatPr baseColWidth="10" defaultRowHeight="15" x14ac:dyDescent="0.25"/>
  <cols>
    <col min="8" max="8" width="11.42578125" style="14"/>
    <col min="15" max="15" width="14.140625" style="10" bestFit="1" customWidth="1"/>
  </cols>
  <sheetData>
    <row r="1" spans="1:19" x14ac:dyDescent="0.25">
      <c r="A1" s="6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11"/>
      <c r="I1" s="7" t="s">
        <v>17</v>
      </c>
      <c r="J1" s="7" t="s">
        <v>18</v>
      </c>
      <c r="K1" s="7" t="s">
        <v>19</v>
      </c>
      <c r="L1" s="8" t="s">
        <v>20</v>
      </c>
      <c r="M1" s="8" t="s">
        <v>21</v>
      </c>
      <c r="N1" s="8" t="s">
        <v>22</v>
      </c>
      <c r="O1" s="9" t="s">
        <v>23</v>
      </c>
      <c r="P1" s="7" t="s">
        <v>24</v>
      </c>
      <c r="Q1" s="7" t="s">
        <v>25</v>
      </c>
      <c r="R1" s="6" t="s">
        <v>26</v>
      </c>
    </row>
    <row r="2" spans="1:19" x14ac:dyDescent="0.25">
      <c r="A2" s="6" t="s">
        <v>27</v>
      </c>
      <c r="B2" s="7">
        <v>890303093</v>
      </c>
      <c r="C2" s="7" t="s">
        <v>28</v>
      </c>
      <c r="D2" s="7" t="s">
        <v>29</v>
      </c>
      <c r="E2" s="7" t="s">
        <v>30</v>
      </c>
      <c r="F2" s="7">
        <v>30002</v>
      </c>
      <c r="G2" s="11">
        <v>71750</v>
      </c>
      <c r="H2" s="11">
        <f>G2</f>
        <v>71750</v>
      </c>
      <c r="I2" s="7" t="s">
        <v>31</v>
      </c>
      <c r="J2" s="7">
        <v>30</v>
      </c>
      <c r="K2" s="7" t="s">
        <v>32</v>
      </c>
      <c r="L2" s="8">
        <v>42082</v>
      </c>
      <c r="M2" s="8">
        <v>42112</v>
      </c>
      <c r="N2" s="8">
        <v>42142</v>
      </c>
      <c r="O2" s="9">
        <v>7571</v>
      </c>
      <c r="P2" s="7">
        <v>3392</v>
      </c>
      <c r="Q2" s="7" t="s">
        <v>32</v>
      </c>
      <c r="R2" s="6" t="s">
        <v>33</v>
      </c>
      <c r="S2" t="str">
        <f>VLOOKUP(G2,'[1]INFO IPS'!E$2:J$63,6,0)</f>
        <v>Evento</v>
      </c>
    </row>
    <row r="3" spans="1:19" x14ac:dyDescent="0.25">
      <c r="A3" s="6" t="s">
        <v>27</v>
      </c>
      <c r="B3" s="7">
        <v>890303093</v>
      </c>
      <c r="C3" s="7" t="s">
        <v>28</v>
      </c>
      <c r="D3" s="7" t="s">
        <v>29</v>
      </c>
      <c r="E3" s="7" t="s">
        <v>30</v>
      </c>
      <c r="F3" s="7">
        <v>30002</v>
      </c>
      <c r="G3" s="11">
        <v>72333</v>
      </c>
      <c r="H3" s="11">
        <f t="shared" ref="H3:H12" si="0">G3</f>
        <v>72333</v>
      </c>
      <c r="I3" s="7" t="s">
        <v>31</v>
      </c>
      <c r="J3" s="7">
        <v>30</v>
      </c>
      <c r="K3" s="7" t="s">
        <v>32</v>
      </c>
      <c r="L3" s="8">
        <v>42104</v>
      </c>
      <c r="M3" s="8">
        <v>42134</v>
      </c>
      <c r="N3" s="8">
        <v>42164</v>
      </c>
      <c r="O3" s="9">
        <v>4660</v>
      </c>
      <c r="P3" s="7">
        <v>3370</v>
      </c>
      <c r="Q3" s="7" t="s">
        <v>32</v>
      </c>
      <c r="R3" s="6" t="s">
        <v>33</v>
      </c>
      <c r="S3" t="str">
        <f>VLOOKUP(G3,'[1]INFO IPS'!E$2:J$63,6,0)</f>
        <v>Evento</v>
      </c>
    </row>
    <row r="4" spans="1:19" x14ac:dyDescent="0.25">
      <c r="A4" s="6" t="s">
        <v>27</v>
      </c>
      <c r="B4" s="7">
        <v>890303093</v>
      </c>
      <c r="C4" s="7" t="s">
        <v>28</v>
      </c>
      <c r="D4" s="7" t="s">
        <v>29</v>
      </c>
      <c r="E4" s="7" t="s">
        <v>30</v>
      </c>
      <c r="F4" s="7">
        <v>30002</v>
      </c>
      <c r="G4" s="11">
        <v>72495</v>
      </c>
      <c r="H4" s="11">
        <f t="shared" si="0"/>
        <v>72495</v>
      </c>
      <c r="I4" s="7" t="s">
        <v>31</v>
      </c>
      <c r="J4" s="7">
        <v>30</v>
      </c>
      <c r="K4" s="7" t="s">
        <v>32</v>
      </c>
      <c r="L4" s="8">
        <v>42104</v>
      </c>
      <c r="M4" s="8">
        <v>42134</v>
      </c>
      <c r="N4" s="8">
        <v>42164</v>
      </c>
      <c r="O4" s="9">
        <v>63748</v>
      </c>
      <c r="P4" s="7">
        <v>3370</v>
      </c>
      <c r="Q4" s="7" t="s">
        <v>32</v>
      </c>
      <c r="R4" s="6" t="s">
        <v>33</v>
      </c>
      <c r="S4" t="str">
        <f>VLOOKUP(G4,'[1]INFO IPS'!E$2:J$63,6,0)</f>
        <v>Evento</v>
      </c>
    </row>
    <row r="5" spans="1:19" x14ac:dyDescent="0.25">
      <c r="A5" s="6" t="s">
        <v>27</v>
      </c>
      <c r="B5" s="7">
        <v>890303093</v>
      </c>
      <c r="C5" s="7" t="s">
        <v>28</v>
      </c>
      <c r="D5" s="7" t="s">
        <v>29</v>
      </c>
      <c r="E5" s="7" t="s">
        <v>30</v>
      </c>
      <c r="F5" s="7">
        <v>30002</v>
      </c>
      <c r="G5" s="11">
        <v>73972</v>
      </c>
      <c r="H5" s="11">
        <f t="shared" si="0"/>
        <v>73972</v>
      </c>
      <c r="I5" s="7" t="s">
        <v>31</v>
      </c>
      <c r="J5" s="7">
        <v>30</v>
      </c>
      <c r="K5" s="7" t="s">
        <v>32</v>
      </c>
      <c r="L5" s="8">
        <v>42165</v>
      </c>
      <c r="M5" s="8">
        <v>42195</v>
      </c>
      <c r="N5" s="8">
        <v>42225</v>
      </c>
      <c r="O5" s="9">
        <v>5832</v>
      </c>
      <c r="P5" s="7">
        <v>3309</v>
      </c>
      <c r="Q5" s="7" t="s">
        <v>32</v>
      </c>
      <c r="R5" s="6" t="s">
        <v>33</v>
      </c>
      <c r="S5" t="str">
        <f>VLOOKUP(G5,'[1]INFO IPS'!E$2:J$63,6,0)</f>
        <v>Evento</v>
      </c>
    </row>
    <row r="6" spans="1:19" x14ac:dyDescent="0.25">
      <c r="A6" s="6" t="s">
        <v>27</v>
      </c>
      <c r="B6" s="7">
        <v>890303093</v>
      </c>
      <c r="C6" s="7" t="s">
        <v>28</v>
      </c>
      <c r="D6" s="7" t="s">
        <v>29</v>
      </c>
      <c r="E6" s="7" t="s">
        <v>30</v>
      </c>
      <c r="F6" s="7">
        <v>30002</v>
      </c>
      <c r="G6" s="11">
        <v>74973</v>
      </c>
      <c r="H6" s="11">
        <f t="shared" si="0"/>
        <v>74973</v>
      </c>
      <c r="I6" s="7" t="s">
        <v>31</v>
      </c>
      <c r="J6" s="7">
        <v>30</v>
      </c>
      <c r="K6" s="7" t="s">
        <v>32</v>
      </c>
      <c r="L6" s="8">
        <v>42200</v>
      </c>
      <c r="M6" s="8">
        <v>42230</v>
      </c>
      <c r="N6" s="8">
        <v>42260</v>
      </c>
      <c r="O6" s="9">
        <v>212831</v>
      </c>
      <c r="P6" s="7">
        <v>3274</v>
      </c>
      <c r="Q6" s="7" t="s">
        <v>32</v>
      </c>
      <c r="R6" s="6" t="s">
        <v>33</v>
      </c>
      <c r="S6" t="str">
        <f>VLOOKUP(G6,'[1]INFO IPS'!E$2:J$63,6,0)</f>
        <v>Evento</v>
      </c>
    </row>
    <row r="7" spans="1:19" x14ac:dyDescent="0.25">
      <c r="A7" s="6" t="s">
        <v>27</v>
      </c>
      <c r="B7" s="7">
        <v>890303093</v>
      </c>
      <c r="C7" s="7" t="s">
        <v>28</v>
      </c>
      <c r="D7" s="7" t="s">
        <v>29</v>
      </c>
      <c r="E7" s="7" t="s">
        <v>30</v>
      </c>
      <c r="F7" s="7">
        <v>30002</v>
      </c>
      <c r="G7" s="11">
        <v>76404</v>
      </c>
      <c r="H7" s="11">
        <f t="shared" si="0"/>
        <v>76404</v>
      </c>
      <c r="I7" s="7" t="s">
        <v>31</v>
      </c>
      <c r="J7" s="7">
        <v>30</v>
      </c>
      <c r="K7" s="7" t="s">
        <v>32</v>
      </c>
      <c r="L7" s="8">
        <v>42228</v>
      </c>
      <c r="M7" s="8">
        <v>42258</v>
      </c>
      <c r="N7" s="8">
        <v>42288</v>
      </c>
      <c r="O7" s="9">
        <v>5282</v>
      </c>
      <c r="P7" s="7">
        <v>3246</v>
      </c>
      <c r="Q7" s="7" t="s">
        <v>32</v>
      </c>
      <c r="R7" s="6" t="s">
        <v>33</v>
      </c>
      <c r="S7" t="str">
        <f>VLOOKUP(G7,'[1]INFO IPS'!E$2:J$63,6,0)</f>
        <v>Evento</v>
      </c>
    </row>
    <row r="8" spans="1:19" x14ac:dyDescent="0.25">
      <c r="A8" s="6" t="s">
        <v>27</v>
      </c>
      <c r="B8" s="7">
        <v>890303093</v>
      </c>
      <c r="C8" s="7" t="s">
        <v>28</v>
      </c>
      <c r="D8" s="7" t="s">
        <v>29</v>
      </c>
      <c r="E8" s="7" t="s">
        <v>30</v>
      </c>
      <c r="F8" s="7">
        <v>30002</v>
      </c>
      <c r="G8" s="11">
        <v>77869</v>
      </c>
      <c r="H8" s="11">
        <f t="shared" si="0"/>
        <v>77869</v>
      </c>
      <c r="I8" s="7" t="s">
        <v>31</v>
      </c>
      <c r="J8" s="7">
        <v>30</v>
      </c>
      <c r="K8" s="7" t="s">
        <v>32</v>
      </c>
      <c r="L8" s="8">
        <v>42291</v>
      </c>
      <c r="M8" s="8">
        <v>42321</v>
      </c>
      <c r="N8" s="8">
        <v>42351</v>
      </c>
      <c r="O8" s="9">
        <v>130195</v>
      </c>
      <c r="P8" s="7">
        <v>3183</v>
      </c>
      <c r="Q8" s="7" t="s">
        <v>32</v>
      </c>
      <c r="R8" s="6" t="s">
        <v>33</v>
      </c>
      <c r="S8" t="str">
        <f>VLOOKUP(G8,'[1]INFO IPS'!E$2:J$63,6,0)</f>
        <v>Evento</v>
      </c>
    </row>
    <row r="9" spans="1:19" x14ac:dyDescent="0.25">
      <c r="A9" s="6" t="s">
        <v>27</v>
      </c>
      <c r="B9" s="7">
        <v>890303093</v>
      </c>
      <c r="C9" s="7" t="s">
        <v>28</v>
      </c>
      <c r="D9" s="7" t="s">
        <v>29</v>
      </c>
      <c r="E9" s="7" t="s">
        <v>30</v>
      </c>
      <c r="F9" s="7">
        <v>30002</v>
      </c>
      <c r="G9" s="11">
        <v>77870</v>
      </c>
      <c r="H9" s="11">
        <f t="shared" si="0"/>
        <v>77870</v>
      </c>
      <c r="I9" s="7" t="s">
        <v>31</v>
      </c>
      <c r="J9" s="7">
        <v>30</v>
      </c>
      <c r="K9" s="7" t="s">
        <v>32</v>
      </c>
      <c r="L9" s="8">
        <v>42291</v>
      </c>
      <c r="M9" s="8">
        <v>42321</v>
      </c>
      <c r="N9" s="8">
        <v>42351</v>
      </c>
      <c r="O9" s="9">
        <v>4623</v>
      </c>
      <c r="P9" s="7">
        <v>3183</v>
      </c>
      <c r="Q9" s="7" t="s">
        <v>32</v>
      </c>
      <c r="R9" s="6" t="s">
        <v>33</v>
      </c>
      <c r="S9" t="str">
        <f>VLOOKUP(G9,'[1]INFO IPS'!E$2:J$63,6,0)</f>
        <v>Evento</v>
      </c>
    </row>
    <row r="10" spans="1:19" x14ac:dyDescent="0.25">
      <c r="A10" s="6" t="s">
        <v>27</v>
      </c>
      <c r="B10" s="7">
        <v>890303093</v>
      </c>
      <c r="C10" s="7" t="s">
        <v>28</v>
      </c>
      <c r="D10" s="7" t="s">
        <v>29</v>
      </c>
      <c r="E10" s="7" t="s">
        <v>30</v>
      </c>
      <c r="F10" s="7">
        <v>30002</v>
      </c>
      <c r="G10" s="11">
        <v>78854</v>
      </c>
      <c r="H10" s="11">
        <f t="shared" si="0"/>
        <v>78854</v>
      </c>
      <c r="I10" s="7" t="s">
        <v>31</v>
      </c>
      <c r="J10" s="7">
        <v>30</v>
      </c>
      <c r="K10" s="7" t="s">
        <v>32</v>
      </c>
      <c r="L10" s="8">
        <v>42325</v>
      </c>
      <c r="M10" s="8">
        <v>42355</v>
      </c>
      <c r="N10" s="8">
        <v>42385</v>
      </c>
      <c r="O10" s="9">
        <v>96863</v>
      </c>
      <c r="P10" s="7">
        <v>3149</v>
      </c>
      <c r="Q10" s="7" t="s">
        <v>32</v>
      </c>
      <c r="R10" s="6" t="s">
        <v>33</v>
      </c>
      <c r="S10" t="str">
        <f>VLOOKUP(G10,'[1]INFO IPS'!E$2:J$63,6,0)</f>
        <v>Evento</v>
      </c>
    </row>
    <row r="11" spans="1:19" x14ac:dyDescent="0.25">
      <c r="A11" s="6" t="s">
        <v>27</v>
      </c>
      <c r="B11" s="7">
        <v>890303093</v>
      </c>
      <c r="C11" s="7" t="s">
        <v>28</v>
      </c>
      <c r="D11" s="7" t="s">
        <v>29</v>
      </c>
      <c r="E11" s="7" t="s">
        <v>30</v>
      </c>
      <c r="F11" s="7">
        <v>30002</v>
      </c>
      <c r="G11" s="11">
        <v>79626</v>
      </c>
      <c r="H11" s="11">
        <f t="shared" si="0"/>
        <v>79626</v>
      </c>
      <c r="I11" s="7" t="s">
        <v>31</v>
      </c>
      <c r="J11" s="7">
        <v>30</v>
      </c>
      <c r="K11" s="7" t="s">
        <v>32</v>
      </c>
      <c r="L11" s="8">
        <v>42352</v>
      </c>
      <c r="M11" s="8">
        <v>42382</v>
      </c>
      <c r="N11" s="8">
        <v>42412</v>
      </c>
      <c r="O11" s="9">
        <v>6641</v>
      </c>
      <c r="P11" s="7">
        <v>3122</v>
      </c>
      <c r="Q11" s="7" t="s">
        <v>32</v>
      </c>
      <c r="R11" s="6" t="s">
        <v>33</v>
      </c>
      <c r="S11" t="str">
        <f>VLOOKUP(G11,'[1]INFO IPS'!E$2:J$63,6,0)</f>
        <v>Evento</v>
      </c>
    </row>
    <row r="12" spans="1:19" x14ac:dyDescent="0.25">
      <c r="A12" s="6" t="s">
        <v>27</v>
      </c>
      <c r="B12" s="7">
        <v>890303093</v>
      </c>
      <c r="C12" s="7" t="s">
        <v>28</v>
      </c>
      <c r="D12" s="7" t="s">
        <v>29</v>
      </c>
      <c r="E12" s="7" t="s">
        <v>30</v>
      </c>
      <c r="F12" s="7">
        <v>30002</v>
      </c>
      <c r="G12" s="11">
        <v>79761</v>
      </c>
      <c r="H12" s="11">
        <f t="shared" si="0"/>
        <v>79761</v>
      </c>
      <c r="I12" s="7" t="s">
        <v>31</v>
      </c>
      <c r="J12" s="7">
        <v>30</v>
      </c>
      <c r="K12" s="7" t="s">
        <v>32</v>
      </c>
      <c r="L12" s="8">
        <v>42354</v>
      </c>
      <c r="M12" s="8">
        <v>42384</v>
      </c>
      <c r="N12" s="8">
        <v>42414</v>
      </c>
      <c r="O12" s="9">
        <v>6832</v>
      </c>
      <c r="P12" s="7">
        <v>3120</v>
      </c>
      <c r="Q12" s="7" t="s">
        <v>32</v>
      </c>
      <c r="R12" s="6" t="s">
        <v>33</v>
      </c>
      <c r="S12" t="str">
        <f>VLOOKUP(G12,'[1]INFO IPS'!E$2:J$63,6,0)</f>
        <v>Evento</v>
      </c>
    </row>
    <row r="13" spans="1:19" x14ac:dyDescent="0.25">
      <c r="A13" s="6" t="s">
        <v>27</v>
      </c>
      <c r="B13" s="7">
        <v>890303093</v>
      </c>
      <c r="C13" s="7" t="s">
        <v>28</v>
      </c>
      <c r="D13" s="7" t="s">
        <v>29</v>
      </c>
      <c r="E13" s="7" t="s">
        <v>30</v>
      </c>
      <c r="F13" s="7">
        <v>30002</v>
      </c>
      <c r="G13" s="11" t="s">
        <v>34</v>
      </c>
      <c r="H13" s="11" t="str">
        <f>RIGHT(G13,4)</f>
        <v>2683</v>
      </c>
      <c r="I13" s="7" t="s">
        <v>31</v>
      </c>
      <c r="J13" s="7">
        <v>30</v>
      </c>
      <c r="K13" s="7" t="s">
        <v>32</v>
      </c>
      <c r="L13" s="8">
        <v>42447</v>
      </c>
      <c r="M13" s="8">
        <v>42477</v>
      </c>
      <c r="N13" s="8">
        <v>42507</v>
      </c>
      <c r="O13" s="9">
        <v>6097</v>
      </c>
      <c r="P13" s="7">
        <v>3027</v>
      </c>
      <c r="Q13" s="7" t="s">
        <v>32</v>
      </c>
      <c r="R13" s="6" t="s">
        <v>33</v>
      </c>
      <c r="S13" t="str">
        <f>VLOOKUP(G13,'[1]INFO IPS'!E$2:J$63,6,0)</f>
        <v>Evento</v>
      </c>
    </row>
    <row r="14" spans="1:19" x14ac:dyDescent="0.25">
      <c r="A14" s="6" t="s">
        <v>27</v>
      </c>
      <c r="B14" s="7">
        <v>890303093</v>
      </c>
      <c r="C14" s="7" t="s">
        <v>28</v>
      </c>
      <c r="D14" s="7" t="s">
        <v>29</v>
      </c>
      <c r="E14" s="7" t="s">
        <v>30</v>
      </c>
      <c r="F14" s="7">
        <v>30002</v>
      </c>
      <c r="G14" s="11" t="s">
        <v>35</v>
      </c>
      <c r="H14" s="11" t="str">
        <f t="shared" ref="H14:H53" si="1">RIGHT(G14,4)</f>
        <v>5203</v>
      </c>
      <c r="I14" s="7" t="s">
        <v>31</v>
      </c>
      <c r="J14" s="7">
        <v>30</v>
      </c>
      <c r="K14" s="7" t="s">
        <v>32</v>
      </c>
      <c r="L14" s="8">
        <v>42478</v>
      </c>
      <c r="M14" s="8">
        <v>42508</v>
      </c>
      <c r="N14" s="8">
        <v>42538</v>
      </c>
      <c r="O14" s="9">
        <v>3430</v>
      </c>
      <c r="P14" s="7">
        <v>2996</v>
      </c>
      <c r="Q14" s="7" t="s">
        <v>32</v>
      </c>
      <c r="R14" s="6" t="s">
        <v>33</v>
      </c>
      <c r="S14" t="str">
        <f>VLOOKUP(G14,'[1]INFO IPS'!E$2:J$63,6,0)</f>
        <v>Evento</v>
      </c>
    </row>
    <row r="15" spans="1:19" x14ac:dyDescent="0.25">
      <c r="A15" s="6" t="s">
        <v>27</v>
      </c>
      <c r="B15" s="7">
        <v>890303093</v>
      </c>
      <c r="C15" s="7" t="s">
        <v>28</v>
      </c>
      <c r="D15" s="7" t="s">
        <v>29</v>
      </c>
      <c r="E15" s="7" t="s">
        <v>30</v>
      </c>
      <c r="F15" s="7">
        <v>30002</v>
      </c>
      <c r="G15" s="11" t="s">
        <v>36</v>
      </c>
      <c r="H15" s="11" t="str">
        <f t="shared" si="1"/>
        <v>6854</v>
      </c>
      <c r="I15" s="7" t="s">
        <v>31</v>
      </c>
      <c r="J15" s="7">
        <v>30</v>
      </c>
      <c r="K15" s="7" t="s">
        <v>32</v>
      </c>
      <c r="L15" s="8">
        <v>42538</v>
      </c>
      <c r="M15" s="8">
        <v>42568</v>
      </c>
      <c r="N15" s="8">
        <v>42598</v>
      </c>
      <c r="O15" s="9">
        <v>69400</v>
      </c>
      <c r="P15" s="7">
        <v>2936</v>
      </c>
      <c r="Q15" s="7" t="s">
        <v>32</v>
      </c>
      <c r="R15" s="6" t="s">
        <v>33</v>
      </c>
      <c r="S15" t="str">
        <f>VLOOKUP(G15,'[1]INFO IPS'!E$2:J$63,6,0)</f>
        <v>Evento</v>
      </c>
    </row>
    <row r="16" spans="1:19" x14ac:dyDescent="0.25">
      <c r="A16" s="6" t="s">
        <v>27</v>
      </c>
      <c r="B16" s="7">
        <v>890303093</v>
      </c>
      <c r="C16" s="7" t="s">
        <v>28</v>
      </c>
      <c r="D16" s="7" t="s">
        <v>29</v>
      </c>
      <c r="E16" s="7" t="s">
        <v>30</v>
      </c>
      <c r="F16" s="7">
        <v>30002</v>
      </c>
      <c r="G16" s="11" t="s">
        <v>79</v>
      </c>
      <c r="H16" s="11" t="str">
        <f>RIGHT(G16,5)</f>
        <v>11755</v>
      </c>
      <c r="I16" s="7" t="s">
        <v>31</v>
      </c>
      <c r="J16" s="7">
        <v>30</v>
      </c>
      <c r="K16" s="7" t="s">
        <v>32</v>
      </c>
      <c r="L16" s="8">
        <v>42809</v>
      </c>
      <c r="M16" s="8">
        <v>42839</v>
      </c>
      <c r="N16" s="8">
        <v>42869</v>
      </c>
      <c r="O16" s="9">
        <v>9408</v>
      </c>
      <c r="P16" s="7">
        <v>2665</v>
      </c>
      <c r="Q16" s="7" t="s">
        <v>32</v>
      </c>
      <c r="R16" s="6" t="s">
        <v>33</v>
      </c>
      <c r="S16" t="str">
        <f>VLOOKUP(G16,'[1]INFO IPS'!E$2:J$63,6,0)</f>
        <v>Evento</v>
      </c>
    </row>
    <row r="17" spans="1:19" x14ac:dyDescent="0.25">
      <c r="A17" s="6" t="s">
        <v>27</v>
      </c>
      <c r="B17" s="7">
        <v>890303093</v>
      </c>
      <c r="C17" s="7" t="s">
        <v>28</v>
      </c>
      <c r="D17" s="7" t="s">
        <v>29</v>
      </c>
      <c r="E17" s="7" t="s">
        <v>30</v>
      </c>
      <c r="F17" s="7">
        <v>30002</v>
      </c>
      <c r="G17" s="11" t="s">
        <v>80</v>
      </c>
      <c r="H17" s="11" t="str">
        <f>RIGHT(G17,5)</f>
        <v>15203</v>
      </c>
      <c r="I17" s="7" t="s">
        <v>31</v>
      </c>
      <c r="J17" s="7">
        <v>30</v>
      </c>
      <c r="K17" s="7" t="s">
        <v>32</v>
      </c>
      <c r="L17" s="8">
        <v>42989</v>
      </c>
      <c r="M17" s="8">
        <v>43019</v>
      </c>
      <c r="N17" s="8">
        <v>43049</v>
      </c>
      <c r="O17" s="9">
        <v>8501403</v>
      </c>
      <c r="P17" s="7">
        <v>2485</v>
      </c>
      <c r="Q17" s="7" t="s">
        <v>32</v>
      </c>
      <c r="R17" s="6" t="s">
        <v>33</v>
      </c>
      <c r="S17" t="str">
        <f>VLOOKUP(G17,'[1]INFO IPS'!E$2:J$63,6,0)</f>
        <v>Evento</v>
      </c>
    </row>
    <row r="18" spans="1:19" x14ac:dyDescent="0.25">
      <c r="A18" s="6" t="s">
        <v>27</v>
      </c>
      <c r="B18" s="7">
        <v>890303093</v>
      </c>
      <c r="C18" s="7" t="s">
        <v>28</v>
      </c>
      <c r="D18" s="7" t="s">
        <v>29</v>
      </c>
      <c r="E18" s="7" t="s">
        <v>30</v>
      </c>
      <c r="F18" s="7">
        <v>30002</v>
      </c>
      <c r="G18" s="11" t="s">
        <v>38</v>
      </c>
      <c r="H18" s="11" t="str">
        <f t="shared" ref="H18:H53" si="2">RIGHT(G18,5)</f>
        <v>54546</v>
      </c>
      <c r="I18" s="7" t="s">
        <v>31</v>
      </c>
      <c r="J18" s="7">
        <v>30</v>
      </c>
      <c r="K18" s="7" t="s">
        <v>32</v>
      </c>
      <c r="L18" s="8">
        <v>44904</v>
      </c>
      <c r="M18" s="8">
        <v>44934</v>
      </c>
      <c r="N18" s="8">
        <v>44964</v>
      </c>
      <c r="O18" s="9">
        <v>5007</v>
      </c>
      <c r="P18" s="7">
        <v>570</v>
      </c>
      <c r="Q18" s="7" t="s">
        <v>32</v>
      </c>
      <c r="R18" s="6" t="s">
        <v>33</v>
      </c>
      <c r="S18" t="str">
        <f>VLOOKUP(G18,'[1]INFO IPS'!E$2:J$63,6,0)</f>
        <v>Evento</v>
      </c>
    </row>
    <row r="19" spans="1:19" x14ac:dyDescent="0.25">
      <c r="A19" s="6" t="s">
        <v>27</v>
      </c>
      <c r="B19" s="7">
        <v>890303093</v>
      </c>
      <c r="C19" s="7" t="s">
        <v>28</v>
      </c>
      <c r="D19" s="7" t="s">
        <v>29</v>
      </c>
      <c r="E19" s="7" t="s">
        <v>30</v>
      </c>
      <c r="F19" s="7">
        <v>30002</v>
      </c>
      <c r="G19" s="11" t="s">
        <v>39</v>
      </c>
      <c r="H19" s="11" t="str">
        <f t="shared" si="2"/>
        <v>69786</v>
      </c>
      <c r="I19" s="7" t="s">
        <v>31</v>
      </c>
      <c r="J19" s="7">
        <v>30</v>
      </c>
      <c r="K19" s="7" t="s">
        <v>32</v>
      </c>
      <c r="L19" s="8">
        <v>45341</v>
      </c>
      <c r="M19" s="8">
        <v>45371</v>
      </c>
      <c r="N19" s="8">
        <v>45401</v>
      </c>
      <c r="O19" s="9">
        <v>1018110</v>
      </c>
      <c r="P19" s="7">
        <v>133</v>
      </c>
      <c r="Q19" s="7" t="s">
        <v>32</v>
      </c>
      <c r="R19" s="6" t="s">
        <v>40</v>
      </c>
      <c r="S19" t="str">
        <f>VLOOKUP(G19,'[1]INFO IPS'!E$2:J$63,6,0)</f>
        <v>Evento</v>
      </c>
    </row>
    <row r="20" spans="1:19" x14ac:dyDescent="0.25">
      <c r="A20" s="6" t="s">
        <v>27</v>
      </c>
      <c r="B20" s="7">
        <v>890303093</v>
      </c>
      <c r="C20" s="7" t="s">
        <v>28</v>
      </c>
      <c r="D20" s="7" t="s">
        <v>29</v>
      </c>
      <c r="E20" s="7" t="s">
        <v>30</v>
      </c>
      <c r="F20" s="7">
        <v>30002</v>
      </c>
      <c r="G20" s="11" t="s">
        <v>41</v>
      </c>
      <c r="H20" s="11" t="str">
        <f t="shared" si="2"/>
        <v>69797</v>
      </c>
      <c r="I20" s="7" t="s">
        <v>31</v>
      </c>
      <c r="J20" s="7">
        <v>30</v>
      </c>
      <c r="K20" s="7" t="s">
        <v>32</v>
      </c>
      <c r="L20" s="8">
        <v>45342</v>
      </c>
      <c r="M20" s="8">
        <v>45372</v>
      </c>
      <c r="N20" s="8">
        <v>45402</v>
      </c>
      <c r="O20" s="9">
        <v>219875</v>
      </c>
      <c r="P20" s="7">
        <v>132</v>
      </c>
      <c r="Q20" s="7" t="s">
        <v>32</v>
      </c>
      <c r="R20" s="6" t="s">
        <v>40</v>
      </c>
      <c r="S20" t="str">
        <f>VLOOKUP(G20,'[1]INFO IPS'!E$2:J$63,6,0)</f>
        <v>Evento</v>
      </c>
    </row>
    <row r="21" spans="1:19" x14ac:dyDescent="0.25">
      <c r="A21" s="6" t="s">
        <v>27</v>
      </c>
      <c r="B21" s="7">
        <v>890303093</v>
      </c>
      <c r="C21" s="7" t="s">
        <v>28</v>
      </c>
      <c r="D21" s="7" t="s">
        <v>29</v>
      </c>
      <c r="E21" s="7" t="s">
        <v>30</v>
      </c>
      <c r="F21" s="7">
        <v>30002</v>
      </c>
      <c r="G21" s="11" t="s">
        <v>42</v>
      </c>
      <c r="H21" s="11" t="str">
        <f t="shared" si="2"/>
        <v>73018</v>
      </c>
      <c r="I21" s="7" t="s">
        <v>31</v>
      </c>
      <c r="J21" s="7">
        <v>30</v>
      </c>
      <c r="K21" s="7" t="s">
        <v>32</v>
      </c>
      <c r="L21" s="8">
        <v>45422</v>
      </c>
      <c r="M21" s="8">
        <v>45452</v>
      </c>
      <c r="N21" s="8">
        <v>45482</v>
      </c>
      <c r="O21" s="9">
        <v>219875</v>
      </c>
      <c r="P21" s="7">
        <v>52</v>
      </c>
      <c r="Q21" s="7" t="s">
        <v>32</v>
      </c>
      <c r="R21" s="6" t="s">
        <v>43</v>
      </c>
      <c r="S21" t="str">
        <f>VLOOKUP(G21,'[1]INFO IPS'!E$2:J$63,6,0)</f>
        <v>Evento</v>
      </c>
    </row>
    <row r="22" spans="1:19" x14ac:dyDescent="0.25">
      <c r="A22" s="6" t="s">
        <v>27</v>
      </c>
      <c r="B22" s="7">
        <v>890303093</v>
      </c>
      <c r="C22" s="7" t="s">
        <v>28</v>
      </c>
      <c r="D22" s="7" t="s">
        <v>29</v>
      </c>
      <c r="E22" s="7" t="s">
        <v>30</v>
      </c>
      <c r="F22" s="7">
        <v>30002</v>
      </c>
      <c r="G22" s="11" t="s">
        <v>44</v>
      </c>
      <c r="H22" s="11" t="str">
        <f t="shared" si="2"/>
        <v>73019</v>
      </c>
      <c r="I22" s="7" t="s">
        <v>31</v>
      </c>
      <c r="J22" s="7">
        <v>30</v>
      </c>
      <c r="K22" s="7" t="s">
        <v>32</v>
      </c>
      <c r="L22" s="8">
        <v>45422</v>
      </c>
      <c r="M22" s="8">
        <v>45452</v>
      </c>
      <c r="N22" s="8">
        <v>45482</v>
      </c>
      <c r="O22" s="9">
        <v>219875</v>
      </c>
      <c r="P22" s="7">
        <v>52</v>
      </c>
      <c r="Q22" s="7" t="s">
        <v>32</v>
      </c>
      <c r="R22" s="6" t="s">
        <v>43</v>
      </c>
      <c r="S22" t="str">
        <f>VLOOKUP(G22,'[1]INFO IPS'!E$2:J$63,6,0)</f>
        <v>Evento</v>
      </c>
    </row>
    <row r="23" spans="1:19" x14ac:dyDescent="0.25">
      <c r="A23" s="6" t="s">
        <v>27</v>
      </c>
      <c r="B23" s="7">
        <v>890303093</v>
      </c>
      <c r="C23" s="7" t="s">
        <v>28</v>
      </c>
      <c r="D23" s="7" t="s">
        <v>29</v>
      </c>
      <c r="E23" s="7" t="s">
        <v>30</v>
      </c>
      <c r="F23" s="7">
        <v>30002</v>
      </c>
      <c r="G23" s="11" t="s">
        <v>45</v>
      </c>
      <c r="H23" s="11" t="str">
        <f t="shared" si="2"/>
        <v>73021</v>
      </c>
      <c r="I23" s="7" t="s">
        <v>31</v>
      </c>
      <c r="J23" s="7">
        <v>30</v>
      </c>
      <c r="K23" s="7" t="s">
        <v>32</v>
      </c>
      <c r="L23" s="8">
        <v>45422</v>
      </c>
      <c r="M23" s="8">
        <v>45452</v>
      </c>
      <c r="N23" s="8">
        <v>45482</v>
      </c>
      <c r="O23" s="9">
        <v>240000</v>
      </c>
      <c r="P23" s="7">
        <v>52</v>
      </c>
      <c r="Q23" s="7" t="s">
        <v>32</v>
      </c>
      <c r="R23" s="6" t="s">
        <v>43</v>
      </c>
      <c r="S23" t="str">
        <f>VLOOKUP(G23,'[1]INFO IPS'!E$2:J$63,6,0)</f>
        <v>Evento</v>
      </c>
    </row>
    <row r="24" spans="1:19" x14ac:dyDescent="0.25">
      <c r="A24" s="6" t="s">
        <v>27</v>
      </c>
      <c r="B24" s="7">
        <v>890303093</v>
      </c>
      <c r="C24" s="7" t="s">
        <v>28</v>
      </c>
      <c r="D24" s="7" t="s">
        <v>29</v>
      </c>
      <c r="E24" s="7" t="s">
        <v>30</v>
      </c>
      <c r="F24" s="7">
        <v>30002</v>
      </c>
      <c r="G24" s="11" t="s">
        <v>46</v>
      </c>
      <c r="H24" s="11" t="str">
        <f t="shared" si="2"/>
        <v>73022</v>
      </c>
      <c r="I24" s="7" t="s">
        <v>31</v>
      </c>
      <c r="J24" s="7">
        <v>30</v>
      </c>
      <c r="K24" s="7" t="s">
        <v>32</v>
      </c>
      <c r="L24" s="8">
        <v>45422</v>
      </c>
      <c r="M24" s="8">
        <v>45452</v>
      </c>
      <c r="N24" s="8">
        <v>45482</v>
      </c>
      <c r="O24" s="9">
        <v>240000</v>
      </c>
      <c r="P24" s="7">
        <v>52</v>
      </c>
      <c r="Q24" s="7" t="s">
        <v>32</v>
      </c>
      <c r="R24" s="6" t="s">
        <v>43</v>
      </c>
      <c r="S24" t="str">
        <f>VLOOKUP(G24,'[1]INFO IPS'!E$2:J$63,6,0)</f>
        <v>Evento</v>
      </c>
    </row>
    <row r="25" spans="1:19" x14ac:dyDescent="0.25">
      <c r="A25" s="6" t="s">
        <v>27</v>
      </c>
      <c r="B25" s="7">
        <v>890303093</v>
      </c>
      <c r="C25" s="7" t="s">
        <v>28</v>
      </c>
      <c r="D25" s="7" t="s">
        <v>29</v>
      </c>
      <c r="E25" s="7" t="s">
        <v>30</v>
      </c>
      <c r="F25" s="7">
        <v>30002</v>
      </c>
      <c r="G25" s="11" t="s">
        <v>47</v>
      </c>
      <c r="H25" s="11" t="str">
        <f t="shared" si="2"/>
        <v>73023</v>
      </c>
      <c r="I25" s="7" t="s">
        <v>31</v>
      </c>
      <c r="J25" s="7">
        <v>30</v>
      </c>
      <c r="K25" s="7" t="s">
        <v>32</v>
      </c>
      <c r="L25" s="8">
        <v>45422</v>
      </c>
      <c r="M25" s="8">
        <v>45452</v>
      </c>
      <c r="N25" s="8">
        <v>45482</v>
      </c>
      <c r="O25" s="9">
        <v>240000</v>
      </c>
      <c r="P25" s="7">
        <v>52</v>
      </c>
      <c r="Q25" s="7" t="s">
        <v>32</v>
      </c>
      <c r="R25" s="6" t="s">
        <v>43</v>
      </c>
      <c r="S25" t="str">
        <f>VLOOKUP(G25,'[1]INFO IPS'!E$2:J$63,6,0)</f>
        <v>Evento</v>
      </c>
    </row>
    <row r="26" spans="1:19" x14ac:dyDescent="0.25">
      <c r="A26" s="6" t="s">
        <v>27</v>
      </c>
      <c r="B26" s="7">
        <v>890303093</v>
      </c>
      <c r="C26" s="7" t="s">
        <v>28</v>
      </c>
      <c r="D26" s="7" t="s">
        <v>29</v>
      </c>
      <c r="E26" s="7" t="s">
        <v>30</v>
      </c>
      <c r="F26" s="7">
        <v>30002</v>
      </c>
      <c r="G26" s="11" t="s">
        <v>48</v>
      </c>
      <c r="H26" s="11" t="str">
        <f t="shared" si="2"/>
        <v>73024</v>
      </c>
      <c r="I26" s="7" t="s">
        <v>31</v>
      </c>
      <c r="J26" s="7">
        <v>30</v>
      </c>
      <c r="K26" s="7" t="s">
        <v>32</v>
      </c>
      <c r="L26" s="8">
        <v>45422</v>
      </c>
      <c r="M26" s="8">
        <v>45452</v>
      </c>
      <c r="N26" s="8">
        <v>45482</v>
      </c>
      <c r="O26" s="9">
        <v>240000</v>
      </c>
      <c r="P26" s="7">
        <v>52</v>
      </c>
      <c r="Q26" s="7" t="s">
        <v>32</v>
      </c>
      <c r="R26" s="6" t="s">
        <v>43</v>
      </c>
      <c r="S26" t="str">
        <f>VLOOKUP(G26,'[1]INFO IPS'!E$2:J$63,6,0)</f>
        <v>Evento</v>
      </c>
    </row>
    <row r="27" spans="1:19" x14ac:dyDescent="0.25">
      <c r="A27" s="6" t="s">
        <v>27</v>
      </c>
      <c r="B27" s="7">
        <v>890303093</v>
      </c>
      <c r="C27" s="7" t="s">
        <v>28</v>
      </c>
      <c r="D27" s="7" t="s">
        <v>29</v>
      </c>
      <c r="E27" s="7" t="s">
        <v>30</v>
      </c>
      <c r="F27" s="7">
        <v>30002</v>
      </c>
      <c r="G27" s="11" t="s">
        <v>49</v>
      </c>
      <c r="H27" s="11" t="str">
        <f t="shared" si="2"/>
        <v>73025</v>
      </c>
      <c r="I27" s="7" t="s">
        <v>31</v>
      </c>
      <c r="J27" s="7">
        <v>30</v>
      </c>
      <c r="K27" s="7" t="s">
        <v>32</v>
      </c>
      <c r="L27" s="8">
        <v>45422</v>
      </c>
      <c r="M27" s="8">
        <v>45452</v>
      </c>
      <c r="N27" s="8">
        <v>45482</v>
      </c>
      <c r="O27" s="9">
        <v>240000</v>
      </c>
      <c r="P27" s="7">
        <v>52</v>
      </c>
      <c r="Q27" s="7" t="s">
        <v>32</v>
      </c>
      <c r="R27" s="6" t="s">
        <v>43</v>
      </c>
      <c r="S27" t="str">
        <f>VLOOKUP(G27,'[1]INFO IPS'!E$2:J$63,6,0)</f>
        <v>Evento</v>
      </c>
    </row>
    <row r="28" spans="1:19" x14ac:dyDescent="0.25">
      <c r="A28" s="6" t="s">
        <v>27</v>
      </c>
      <c r="B28" s="7">
        <v>890303093</v>
      </c>
      <c r="C28" s="7" t="s">
        <v>28</v>
      </c>
      <c r="D28" s="7" t="s">
        <v>29</v>
      </c>
      <c r="E28" s="7" t="s">
        <v>30</v>
      </c>
      <c r="F28" s="7">
        <v>30002</v>
      </c>
      <c r="G28" s="11" t="s">
        <v>50</v>
      </c>
      <c r="H28" s="11" t="str">
        <f t="shared" si="2"/>
        <v>73026</v>
      </c>
      <c r="I28" s="7" t="s">
        <v>31</v>
      </c>
      <c r="J28" s="7">
        <v>30</v>
      </c>
      <c r="K28" s="7" t="s">
        <v>32</v>
      </c>
      <c r="L28" s="8">
        <v>45422</v>
      </c>
      <c r="M28" s="8">
        <v>45452</v>
      </c>
      <c r="N28" s="8">
        <v>45482</v>
      </c>
      <c r="O28" s="9">
        <v>240000</v>
      </c>
      <c r="P28" s="7">
        <v>52</v>
      </c>
      <c r="Q28" s="7" t="s">
        <v>32</v>
      </c>
      <c r="R28" s="6" t="s">
        <v>43</v>
      </c>
      <c r="S28" t="str">
        <f>VLOOKUP(G28,'[1]INFO IPS'!E$2:J$63,6,0)</f>
        <v>Evento</v>
      </c>
    </row>
    <row r="29" spans="1:19" x14ac:dyDescent="0.25">
      <c r="A29" s="6" t="s">
        <v>27</v>
      </c>
      <c r="B29" s="7">
        <v>890303093</v>
      </c>
      <c r="C29" s="7" t="s">
        <v>28</v>
      </c>
      <c r="D29" s="7" t="s">
        <v>29</v>
      </c>
      <c r="E29" s="7" t="s">
        <v>30</v>
      </c>
      <c r="F29" s="7">
        <v>30002</v>
      </c>
      <c r="G29" s="11" t="s">
        <v>51</v>
      </c>
      <c r="H29" s="11" t="str">
        <f t="shared" si="2"/>
        <v>73027</v>
      </c>
      <c r="I29" s="7" t="s">
        <v>31</v>
      </c>
      <c r="J29" s="7">
        <v>30</v>
      </c>
      <c r="K29" s="7" t="s">
        <v>32</v>
      </c>
      <c r="L29" s="8">
        <v>45422</v>
      </c>
      <c r="M29" s="8">
        <v>45452</v>
      </c>
      <c r="N29" s="8">
        <v>45482</v>
      </c>
      <c r="O29" s="9">
        <v>20751</v>
      </c>
      <c r="P29" s="7">
        <v>52</v>
      </c>
      <c r="Q29" s="7" t="s">
        <v>32</v>
      </c>
      <c r="R29" s="6" t="s">
        <v>43</v>
      </c>
      <c r="S29" t="str">
        <f>VLOOKUP(G29,'[1]INFO IPS'!E$2:J$63,6,0)</f>
        <v>Evento</v>
      </c>
    </row>
    <row r="30" spans="1:19" x14ac:dyDescent="0.25">
      <c r="A30" s="6" t="s">
        <v>27</v>
      </c>
      <c r="B30" s="7">
        <v>890303093</v>
      </c>
      <c r="C30" s="7" t="s">
        <v>28</v>
      </c>
      <c r="D30" s="7" t="s">
        <v>29</v>
      </c>
      <c r="E30" s="7" t="s">
        <v>30</v>
      </c>
      <c r="F30" s="7">
        <v>30002</v>
      </c>
      <c r="G30" s="11" t="s">
        <v>52</v>
      </c>
      <c r="H30" s="11" t="str">
        <f t="shared" si="2"/>
        <v>73028</v>
      </c>
      <c r="I30" s="7" t="s">
        <v>31</v>
      </c>
      <c r="J30" s="7">
        <v>30</v>
      </c>
      <c r="K30" s="7" t="s">
        <v>32</v>
      </c>
      <c r="L30" s="8">
        <v>45422</v>
      </c>
      <c r="M30" s="8">
        <v>45452</v>
      </c>
      <c r="N30" s="8">
        <v>45482</v>
      </c>
      <c r="O30" s="9">
        <v>240000</v>
      </c>
      <c r="P30" s="7">
        <v>52</v>
      </c>
      <c r="Q30" s="7" t="s">
        <v>32</v>
      </c>
      <c r="R30" s="6" t="s">
        <v>43</v>
      </c>
      <c r="S30" t="str">
        <f>VLOOKUP(G30,'[1]INFO IPS'!E$2:J$63,6,0)</f>
        <v>Evento</v>
      </c>
    </row>
    <row r="31" spans="1:19" x14ac:dyDescent="0.25">
      <c r="A31" s="6" t="s">
        <v>27</v>
      </c>
      <c r="B31" s="7">
        <v>890303093</v>
      </c>
      <c r="C31" s="7" t="s">
        <v>28</v>
      </c>
      <c r="D31" s="7" t="s">
        <v>29</v>
      </c>
      <c r="E31" s="7" t="s">
        <v>30</v>
      </c>
      <c r="F31" s="7">
        <v>30002</v>
      </c>
      <c r="G31" s="11" t="s">
        <v>53</v>
      </c>
      <c r="H31" s="11" t="str">
        <f t="shared" si="2"/>
        <v>73029</v>
      </c>
      <c r="I31" s="7" t="s">
        <v>31</v>
      </c>
      <c r="J31" s="7">
        <v>30</v>
      </c>
      <c r="K31" s="7" t="s">
        <v>32</v>
      </c>
      <c r="L31" s="8">
        <v>45422</v>
      </c>
      <c r="M31" s="8">
        <v>45452</v>
      </c>
      <c r="N31" s="8">
        <v>45482</v>
      </c>
      <c r="O31" s="9">
        <v>240000</v>
      </c>
      <c r="P31" s="7">
        <v>52</v>
      </c>
      <c r="Q31" s="7" t="s">
        <v>32</v>
      </c>
      <c r="R31" s="6" t="s">
        <v>43</v>
      </c>
      <c r="S31" t="str">
        <f>VLOOKUP(G31,'[1]INFO IPS'!E$2:J$63,6,0)</f>
        <v>Evento</v>
      </c>
    </row>
    <row r="32" spans="1:19" x14ac:dyDescent="0.25">
      <c r="A32" s="6" t="s">
        <v>27</v>
      </c>
      <c r="B32" s="7">
        <v>890303093</v>
      </c>
      <c r="C32" s="7" t="s">
        <v>28</v>
      </c>
      <c r="D32" s="7" t="s">
        <v>29</v>
      </c>
      <c r="E32" s="7" t="s">
        <v>30</v>
      </c>
      <c r="F32" s="7">
        <v>30002</v>
      </c>
      <c r="G32" s="11" t="s">
        <v>54</v>
      </c>
      <c r="H32" s="11" t="str">
        <f t="shared" si="2"/>
        <v>73030</v>
      </c>
      <c r="I32" s="7" t="s">
        <v>31</v>
      </c>
      <c r="J32" s="7">
        <v>30</v>
      </c>
      <c r="K32" s="7" t="s">
        <v>32</v>
      </c>
      <c r="L32" s="8">
        <v>45422</v>
      </c>
      <c r="M32" s="8">
        <v>45452</v>
      </c>
      <c r="N32" s="8">
        <v>45482</v>
      </c>
      <c r="O32" s="9">
        <v>240000</v>
      </c>
      <c r="P32" s="7">
        <v>52</v>
      </c>
      <c r="Q32" s="7" t="s">
        <v>32</v>
      </c>
      <c r="R32" s="6" t="s">
        <v>43</v>
      </c>
      <c r="S32" t="str">
        <f>VLOOKUP(G32,'[1]INFO IPS'!E$2:J$63,6,0)</f>
        <v>Evento</v>
      </c>
    </row>
    <row r="33" spans="1:19" x14ac:dyDescent="0.25">
      <c r="A33" s="6" t="s">
        <v>27</v>
      </c>
      <c r="B33" s="7">
        <v>890303093</v>
      </c>
      <c r="C33" s="7" t="s">
        <v>28</v>
      </c>
      <c r="D33" s="7" t="s">
        <v>29</v>
      </c>
      <c r="E33" s="7" t="s">
        <v>30</v>
      </c>
      <c r="F33" s="7">
        <v>30002</v>
      </c>
      <c r="G33" s="11" t="s">
        <v>55</v>
      </c>
      <c r="H33" s="11" t="str">
        <f t="shared" si="2"/>
        <v>73031</v>
      </c>
      <c r="I33" s="7" t="s">
        <v>31</v>
      </c>
      <c r="J33" s="7">
        <v>30</v>
      </c>
      <c r="K33" s="7" t="s">
        <v>32</v>
      </c>
      <c r="L33" s="8">
        <v>45422</v>
      </c>
      <c r="M33" s="8">
        <v>45452</v>
      </c>
      <c r="N33" s="8">
        <v>45482</v>
      </c>
      <c r="O33" s="9">
        <v>20751</v>
      </c>
      <c r="P33" s="7">
        <v>52</v>
      </c>
      <c r="Q33" s="7" t="s">
        <v>32</v>
      </c>
      <c r="R33" s="6" t="s">
        <v>43</v>
      </c>
      <c r="S33" t="str">
        <f>VLOOKUP(G33,'[1]INFO IPS'!E$2:J$63,6,0)</f>
        <v>Evento</v>
      </c>
    </row>
    <row r="34" spans="1:19" x14ac:dyDescent="0.25">
      <c r="A34" s="6" t="s">
        <v>27</v>
      </c>
      <c r="B34" s="7">
        <v>890303093</v>
      </c>
      <c r="C34" s="7" t="s">
        <v>28</v>
      </c>
      <c r="D34" s="7" t="s">
        <v>29</v>
      </c>
      <c r="E34" s="7" t="s">
        <v>30</v>
      </c>
      <c r="F34" s="7">
        <v>30002</v>
      </c>
      <c r="G34" s="11" t="s">
        <v>56</v>
      </c>
      <c r="H34" s="11" t="str">
        <f t="shared" si="2"/>
        <v>73032</v>
      </c>
      <c r="I34" s="7" t="s">
        <v>31</v>
      </c>
      <c r="J34" s="7">
        <v>30</v>
      </c>
      <c r="K34" s="7" t="s">
        <v>32</v>
      </c>
      <c r="L34" s="8">
        <v>45422</v>
      </c>
      <c r="M34" s="8">
        <v>45452</v>
      </c>
      <c r="N34" s="8">
        <v>45482</v>
      </c>
      <c r="O34" s="9">
        <v>480000</v>
      </c>
      <c r="P34" s="7">
        <v>52</v>
      </c>
      <c r="Q34" s="7" t="s">
        <v>32</v>
      </c>
      <c r="R34" s="6" t="s">
        <v>43</v>
      </c>
      <c r="S34" t="str">
        <f>VLOOKUP(G34,'[1]INFO IPS'!E$2:J$63,6,0)</f>
        <v>Evento</v>
      </c>
    </row>
    <row r="35" spans="1:19" x14ac:dyDescent="0.25">
      <c r="A35" s="6" t="s">
        <v>27</v>
      </c>
      <c r="B35" s="7">
        <v>890303093</v>
      </c>
      <c r="C35" s="7" t="s">
        <v>28</v>
      </c>
      <c r="D35" s="7" t="s">
        <v>29</v>
      </c>
      <c r="E35" s="7" t="s">
        <v>30</v>
      </c>
      <c r="F35" s="7">
        <v>30002</v>
      </c>
      <c r="G35" s="11" t="s">
        <v>57</v>
      </c>
      <c r="H35" s="11" t="str">
        <f t="shared" si="2"/>
        <v>73034</v>
      </c>
      <c r="I35" s="7" t="s">
        <v>31</v>
      </c>
      <c r="J35" s="7">
        <v>30</v>
      </c>
      <c r="K35" s="7" t="s">
        <v>32</v>
      </c>
      <c r="L35" s="8">
        <v>45422</v>
      </c>
      <c r="M35" s="8">
        <v>45452</v>
      </c>
      <c r="N35" s="8">
        <v>45482</v>
      </c>
      <c r="O35" s="9">
        <v>240000</v>
      </c>
      <c r="P35" s="7">
        <v>52</v>
      </c>
      <c r="Q35" s="7" t="s">
        <v>32</v>
      </c>
      <c r="R35" s="6" t="s">
        <v>43</v>
      </c>
      <c r="S35" t="str">
        <f>VLOOKUP(G35,'[1]INFO IPS'!E$2:J$63,6,0)</f>
        <v>Evento</v>
      </c>
    </row>
    <row r="36" spans="1:19" x14ac:dyDescent="0.25">
      <c r="A36" s="6" t="s">
        <v>27</v>
      </c>
      <c r="B36" s="7">
        <v>890303093</v>
      </c>
      <c r="C36" s="7" t="s">
        <v>28</v>
      </c>
      <c r="D36" s="7" t="s">
        <v>29</v>
      </c>
      <c r="E36" s="7" t="s">
        <v>30</v>
      </c>
      <c r="F36" s="7">
        <v>30002</v>
      </c>
      <c r="G36" s="11" t="s">
        <v>58</v>
      </c>
      <c r="H36" s="11" t="str">
        <f t="shared" si="2"/>
        <v>73035</v>
      </c>
      <c r="I36" s="7" t="s">
        <v>31</v>
      </c>
      <c r="J36" s="7">
        <v>30</v>
      </c>
      <c r="K36" s="7" t="s">
        <v>32</v>
      </c>
      <c r="L36" s="8">
        <v>45422</v>
      </c>
      <c r="M36" s="8">
        <v>45452</v>
      </c>
      <c r="N36" s="8">
        <v>45482</v>
      </c>
      <c r="O36" s="9">
        <v>240000</v>
      </c>
      <c r="P36" s="7">
        <v>52</v>
      </c>
      <c r="Q36" s="7" t="s">
        <v>32</v>
      </c>
      <c r="R36" s="6" t="s">
        <v>43</v>
      </c>
      <c r="S36" t="str">
        <f>VLOOKUP(G36,'[1]INFO IPS'!E$2:J$63,6,0)</f>
        <v>Evento</v>
      </c>
    </row>
    <row r="37" spans="1:19" x14ac:dyDescent="0.25">
      <c r="A37" s="6" t="s">
        <v>27</v>
      </c>
      <c r="B37" s="7">
        <v>890303093</v>
      </c>
      <c r="C37" s="7" t="s">
        <v>28</v>
      </c>
      <c r="D37" s="7" t="s">
        <v>29</v>
      </c>
      <c r="E37" s="7" t="s">
        <v>30</v>
      </c>
      <c r="F37" s="7">
        <v>30002</v>
      </c>
      <c r="G37" s="11" t="s">
        <v>59</v>
      </c>
      <c r="H37" s="11" t="str">
        <f t="shared" si="2"/>
        <v>73036</v>
      </c>
      <c r="I37" s="7" t="s">
        <v>31</v>
      </c>
      <c r="J37" s="7">
        <v>30</v>
      </c>
      <c r="K37" s="7" t="s">
        <v>32</v>
      </c>
      <c r="L37" s="8">
        <v>45422</v>
      </c>
      <c r="M37" s="8">
        <v>45452</v>
      </c>
      <c r="N37" s="8">
        <v>45482</v>
      </c>
      <c r="O37" s="9">
        <v>240000</v>
      </c>
      <c r="P37" s="7">
        <v>52</v>
      </c>
      <c r="Q37" s="7" t="s">
        <v>32</v>
      </c>
      <c r="R37" s="6" t="s">
        <v>43</v>
      </c>
      <c r="S37" t="str">
        <f>VLOOKUP(G37,'[1]INFO IPS'!E$2:J$63,6,0)</f>
        <v>Evento</v>
      </c>
    </row>
    <row r="38" spans="1:19" x14ac:dyDescent="0.25">
      <c r="A38" s="6" t="s">
        <v>27</v>
      </c>
      <c r="B38" s="7">
        <v>890303093</v>
      </c>
      <c r="C38" s="7" t="s">
        <v>28</v>
      </c>
      <c r="D38" s="7" t="s">
        <v>29</v>
      </c>
      <c r="E38" s="7" t="s">
        <v>30</v>
      </c>
      <c r="F38" s="7">
        <v>30002</v>
      </c>
      <c r="G38" s="11" t="s">
        <v>60</v>
      </c>
      <c r="H38" s="11" t="str">
        <f t="shared" si="2"/>
        <v>73037</v>
      </c>
      <c r="I38" s="7" t="s">
        <v>31</v>
      </c>
      <c r="J38" s="7">
        <v>30</v>
      </c>
      <c r="K38" s="7" t="s">
        <v>32</v>
      </c>
      <c r="L38" s="8">
        <v>45422</v>
      </c>
      <c r="M38" s="8">
        <v>45452</v>
      </c>
      <c r="N38" s="8">
        <v>45482</v>
      </c>
      <c r="O38" s="9">
        <v>240000</v>
      </c>
      <c r="P38" s="7">
        <v>52</v>
      </c>
      <c r="Q38" s="7" t="s">
        <v>32</v>
      </c>
      <c r="R38" s="6" t="s">
        <v>43</v>
      </c>
      <c r="S38" t="str">
        <f>VLOOKUP(G38,'[1]INFO IPS'!E$2:J$63,6,0)</f>
        <v>Evento</v>
      </c>
    </row>
    <row r="39" spans="1:19" x14ac:dyDescent="0.25">
      <c r="A39" s="6" t="s">
        <v>27</v>
      </c>
      <c r="B39" s="7">
        <v>890303093</v>
      </c>
      <c r="C39" s="7" t="s">
        <v>28</v>
      </c>
      <c r="D39" s="7" t="s">
        <v>29</v>
      </c>
      <c r="E39" s="7" t="s">
        <v>30</v>
      </c>
      <c r="F39" s="7">
        <v>30002</v>
      </c>
      <c r="G39" s="11" t="s">
        <v>61</v>
      </c>
      <c r="H39" s="11" t="str">
        <f t="shared" si="2"/>
        <v>73038</v>
      </c>
      <c r="I39" s="7" t="s">
        <v>31</v>
      </c>
      <c r="J39" s="7">
        <v>30</v>
      </c>
      <c r="K39" s="7" t="s">
        <v>32</v>
      </c>
      <c r="L39" s="8">
        <v>45422</v>
      </c>
      <c r="M39" s="8">
        <v>45452</v>
      </c>
      <c r="N39" s="8">
        <v>45482</v>
      </c>
      <c r="O39" s="9">
        <v>240000</v>
      </c>
      <c r="P39" s="7">
        <v>52</v>
      </c>
      <c r="Q39" s="7" t="s">
        <v>32</v>
      </c>
      <c r="R39" s="6" t="s">
        <v>43</v>
      </c>
      <c r="S39" t="str">
        <f>VLOOKUP(G39,'[1]INFO IPS'!E$2:J$63,6,0)</f>
        <v>Evento</v>
      </c>
    </row>
    <row r="40" spans="1:19" x14ac:dyDescent="0.25">
      <c r="A40" s="6" t="s">
        <v>27</v>
      </c>
      <c r="B40" s="7">
        <v>890303093</v>
      </c>
      <c r="C40" s="7" t="s">
        <v>28</v>
      </c>
      <c r="D40" s="7" t="s">
        <v>29</v>
      </c>
      <c r="E40" s="7" t="s">
        <v>30</v>
      </c>
      <c r="F40" s="7">
        <v>30002</v>
      </c>
      <c r="G40" s="11" t="s">
        <v>62</v>
      </c>
      <c r="H40" s="11" t="str">
        <f t="shared" si="2"/>
        <v>73552</v>
      </c>
      <c r="I40" s="7" t="s">
        <v>31</v>
      </c>
      <c r="J40" s="7">
        <v>30</v>
      </c>
      <c r="K40" s="7" t="s">
        <v>32</v>
      </c>
      <c r="L40" s="8">
        <v>45433</v>
      </c>
      <c r="M40" s="8">
        <v>45463</v>
      </c>
      <c r="N40" s="8">
        <v>45493</v>
      </c>
      <c r="O40" s="9">
        <v>1278</v>
      </c>
      <c r="P40" s="7">
        <v>41</v>
      </c>
      <c r="Q40" s="7" t="s">
        <v>32</v>
      </c>
      <c r="R40" s="6" t="s">
        <v>43</v>
      </c>
      <c r="S40" t="str">
        <f>VLOOKUP(G40,'[1]INFO IPS'!E$2:J$63,6,0)</f>
        <v>Evento</v>
      </c>
    </row>
    <row r="41" spans="1:19" x14ac:dyDescent="0.25">
      <c r="A41" s="6" t="s">
        <v>27</v>
      </c>
      <c r="B41" s="7">
        <v>890303093</v>
      </c>
      <c r="C41" s="7" t="s">
        <v>28</v>
      </c>
      <c r="D41" s="7" t="s">
        <v>29</v>
      </c>
      <c r="E41" s="7" t="s">
        <v>30</v>
      </c>
      <c r="F41" s="7">
        <v>30002</v>
      </c>
      <c r="G41" s="11" t="s">
        <v>63</v>
      </c>
      <c r="H41" s="11" t="str">
        <f t="shared" si="2"/>
        <v>74505</v>
      </c>
      <c r="I41" s="7" t="s">
        <v>31</v>
      </c>
      <c r="J41" s="7">
        <v>30</v>
      </c>
      <c r="K41" s="7" t="s">
        <v>32</v>
      </c>
      <c r="L41" s="8">
        <v>45467</v>
      </c>
      <c r="M41" s="8">
        <v>45497</v>
      </c>
      <c r="N41" s="8">
        <v>45527</v>
      </c>
      <c r="O41" s="9">
        <v>240000</v>
      </c>
      <c r="P41" s="7">
        <v>7</v>
      </c>
      <c r="Q41" s="7" t="s">
        <v>32</v>
      </c>
      <c r="R41" s="6" t="s">
        <v>64</v>
      </c>
      <c r="S41" t="str">
        <f>VLOOKUP(G41,'[1]INFO IPS'!E$2:J$63,6,0)</f>
        <v>Evento</v>
      </c>
    </row>
    <row r="42" spans="1:19" x14ac:dyDescent="0.25">
      <c r="A42" s="6" t="s">
        <v>27</v>
      </c>
      <c r="B42" s="7">
        <v>890303093</v>
      </c>
      <c r="C42" s="7" t="s">
        <v>28</v>
      </c>
      <c r="D42" s="7" t="s">
        <v>29</v>
      </c>
      <c r="E42" s="7" t="s">
        <v>30</v>
      </c>
      <c r="F42" s="7">
        <v>30002</v>
      </c>
      <c r="G42" s="11" t="s">
        <v>65</v>
      </c>
      <c r="H42" s="11" t="str">
        <f t="shared" si="2"/>
        <v>74506</v>
      </c>
      <c r="I42" s="7" t="s">
        <v>31</v>
      </c>
      <c r="J42" s="7">
        <v>30</v>
      </c>
      <c r="K42" s="7" t="s">
        <v>32</v>
      </c>
      <c r="L42" s="8">
        <v>45467</v>
      </c>
      <c r="M42" s="8">
        <v>45497</v>
      </c>
      <c r="N42" s="8">
        <v>45527</v>
      </c>
      <c r="O42" s="9">
        <v>211250</v>
      </c>
      <c r="P42" s="7">
        <v>7</v>
      </c>
      <c r="Q42" s="7" t="s">
        <v>32</v>
      </c>
      <c r="R42" s="6" t="s">
        <v>64</v>
      </c>
      <c r="S42" t="str">
        <f>VLOOKUP(G42,'[1]INFO IPS'!E$2:J$63,6,0)</f>
        <v>Evento</v>
      </c>
    </row>
    <row r="43" spans="1:19" x14ac:dyDescent="0.25">
      <c r="A43" s="6" t="s">
        <v>27</v>
      </c>
      <c r="B43" s="7">
        <v>890303093</v>
      </c>
      <c r="C43" s="7" t="s">
        <v>28</v>
      </c>
      <c r="D43" s="7" t="s">
        <v>29</v>
      </c>
      <c r="E43" s="7" t="s">
        <v>30</v>
      </c>
      <c r="F43" s="7">
        <v>30002</v>
      </c>
      <c r="G43" s="11" t="s">
        <v>66</v>
      </c>
      <c r="H43" s="11" t="str">
        <f t="shared" si="2"/>
        <v>74507</v>
      </c>
      <c r="I43" s="7" t="s">
        <v>31</v>
      </c>
      <c r="J43" s="7">
        <v>30</v>
      </c>
      <c r="K43" s="7" t="s">
        <v>32</v>
      </c>
      <c r="L43" s="8">
        <v>45467</v>
      </c>
      <c r="M43" s="8">
        <v>45497</v>
      </c>
      <c r="N43" s="8">
        <v>45527</v>
      </c>
      <c r="O43" s="9">
        <v>211250</v>
      </c>
      <c r="P43" s="7">
        <v>7</v>
      </c>
      <c r="Q43" s="7" t="s">
        <v>32</v>
      </c>
      <c r="R43" s="6" t="s">
        <v>64</v>
      </c>
      <c r="S43" t="str">
        <f>VLOOKUP(G43,'[1]INFO IPS'!E$2:J$63,6,0)</f>
        <v>Evento</v>
      </c>
    </row>
    <row r="44" spans="1:19" x14ac:dyDescent="0.25">
      <c r="A44" s="6" t="s">
        <v>27</v>
      </c>
      <c r="B44" s="7">
        <v>890303093</v>
      </c>
      <c r="C44" s="7" t="s">
        <v>28</v>
      </c>
      <c r="D44" s="7" t="s">
        <v>29</v>
      </c>
      <c r="E44" s="7" t="s">
        <v>30</v>
      </c>
      <c r="F44" s="7">
        <v>30002</v>
      </c>
      <c r="G44" s="11" t="s">
        <v>67</v>
      </c>
      <c r="H44" s="11" t="str">
        <f t="shared" si="2"/>
        <v>74508</v>
      </c>
      <c r="I44" s="7" t="s">
        <v>31</v>
      </c>
      <c r="J44" s="7">
        <v>30</v>
      </c>
      <c r="K44" s="7" t="s">
        <v>32</v>
      </c>
      <c r="L44" s="8">
        <v>45467</v>
      </c>
      <c r="M44" s="8">
        <v>45497</v>
      </c>
      <c r="N44" s="8">
        <v>45527</v>
      </c>
      <c r="O44" s="9">
        <v>240000</v>
      </c>
      <c r="P44" s="7">
        <v>7</v>
      </c>
      <c r="Q44" s="7" t="s">
        <v>32</v>
      </c>
      <c r="R44" s="6" t="s">
        <v>64</v>
      </c>
      <c r="S44" t="str">
        <f>VLOOKUP(G44,'[1]INFO IPS'!E$2:J$63,6,0)</f>
        <v>Evento</v>
      </c>
    </row>
    <row r="45" spans="1:19" x14ac:dyDescent="0.25">
      <c r="A45" s="6" t="s">
        <v>27</v>
      </c>
      <c r="B45" s="7">
        <v>890303093</v>
      </c>
      <c r="C45" s="7" t="s">
        <v>28</v>
      </c>
      <c r="D45" s="7" t="s">
        <v>29</v>
      </c>
      <c r="E45" s="7" t="s">
        <v>30</v>
      </c>
      <c r="F45" s="7">
        <v>30002</v>
      </c>
      <c r="G45" s="11" t="s">
        <v>68</v>
      </c>
      <c r="H45" s="11" t="str">
        <f t="shared" si="2"/>
        <v>74509</v>
      </c>
      <c r="I45" s="7" t="s">
        <v>31</v>
      </c>
      <c r="J45" s="7">
        <v>30</v>
      </c>
      <c r="K45" s="7" t="s">
        <v>32</v>
      </c>
      <c r="L45" s="8">
        <v>45467</v>
      </c>
      <c r="M45" s="8">
        <v>45497</v>
      </c>
      <c r="N45" s="8">
        <v>45527</v>
      </c>
      <c r="O45" s="9">
        <v>287873</v>
      </c>
      <c r="P45" s="7">
        <v>7</v>
      </c>
      <c r="Q45" s="7" t="s">
        <v>32</v>
      </c>
      <c r="R45" s="6" t="s">
        <v>64</v>
      </c>
      <c r="S45" t="str">
        <f>VLOOKUP(G45,'[1]INFO IPS'!E$2:J$63,6,0)</f>
        <v>Evento</v>
      </c>
    </row>
    <row r="46" spans="1:19" x14ac:dyDescent="0.25">
      <c r="A46" s="6" t="s">
        <v>27</v>
      </c>
      <c r="B46" s="7">
        <v>890303093</v>
      </c>
      <c r="C46" s="7" t="s">
        <v>28</v>
      </c>
      <c r="D46" s="7" t="s">
        <v>29</v>
      </c>
      <c r="E46" s="7" t="s">
        <v>30</v>
      </c>
      <c r="F46" s="7">
        <v>30002</v>
      </c>
      <c r="G46" s="11" t="s">
        <v>69</v>
      </c>
      <c r="H46" s="11" t="str">
        <f t="shared" si="2"/>
        <v>74510</v>
      </c>
      <c r="I46" s="7" t="s">
        <v>31</v>
      </c>
      <c r="J46" s="7">
        <v>30</v>
      </c>
      <c r="K46" s="7" t="s">
        <v>32</v>
      </c>
      <c r="L46" s="8">
        <v>45467</v>
      </c>
      <c r="M46" s="8">
        <v>45497</v>
      </c>
      <c r="N46" s="8">
        <v>45527</v>
      </c>
      <c r="O46" s="9">
        <v>240000</v>
      </c>
      <c r="P46" s="7">
        <v>7</v>
      </c>
      <c r="Q46" s="7" t="s">
        <v>32</v>
      </c>
      <c r="R46" s="6" t="s">
        <v>64</v>
      </c>
      <c r="S46" t="str">
        <f>VLOOKUP(G46,'[1]INFO IPS'!E$2:J$63,6,0)</f>
        <v>Evento</v>
      </c>
    </row>
    <row r="47" spans="1:19" x14ac:dyDescent="0.25">
      <c r="A47" s="6" t="s">
        <v>27</v>
      </c>
      <c r="B47" s="7">
        <v>890303093</v>
      </c>
      <c r="C47" s="7" t="s">
        <v>28</v>
      </c>
      <c r="D47" s="7" t="s">
        <v>29</v>
      </c>
      <c r="E47" s="7" t="s">
        <v>30</v>
      </c>
      <c r="F47" s="7">
        <v>30002</v>
      </c>
      <c r="G47" s="11" t="s">
        <v>72</v>
      </c>
      <c r="H47" s="11" t="str">
        <f t="shared" si="2"/>
        <v>74859</v>
      </c>
      <c r="I47" s="7" t="s">
        <v>31</v>
      </c>
      <c r="J47" s="7">
        <v>30</v>
      </c>
      <c r="K47" s="7" t="s">
        <v>32</v>
      </c>
      <c r="L47" s="8">
        <v>45470</v>
      </c>
      <c r="M47" s="8">
        <v>45500</v>
      </c>
      <c r="N47" s="8">
        <v>45530</v>
      </c>
      <c r="O47" s="9">
        <v>283385</v>
      </c>
      <c r="P47" s="7">
        <v>4</v>
      </c>
      <c r="Q47" s="7" t="s">
        <v>32</v>
      </c>
      <c r="R47" s="6" t="s">
        <v>64</v>
      </c>
      <c r="S47" t="str">
        <f>VLOOKUP(G47,'[1]INFO IPS'!E$2:J$63,6,0)</f>
        <v>Evento</v>
      </c>
    </row>
    <row r="48" spans="1:19" x14ac:dyDescent="0.25">
      <c r="A48" s="6" t="s">
        <v>27</v>
      </c>
      <c r="B48" s="7">
        <v>890303093</v>
      </c>
      <c r="C48" s="7" t="s">
        <v>28</v>
      </c>
      <c r="D48" s="7" t="s">
        <v>29</v>
      </c>
      <c r="E48" s="7" t="s">
        <v>30</v>
      </c>
      <c r="F48" s="7">
        <v>30002</v>
      </c>
      <c r="G48" s="11" t="s">
        <v>73</v>
      </c>
      <c r="H48" s="11" t="str">
        <f t="shared" si="2"/>
        <v>74929</v>
      </c>
      <c r="I48" s="7" t="s">
        <v>31</v>
      </c>
      <c r="J48" s="7">
        <v>30</v>
      </c>
      <c r="K48" s="7" t="s">
        <v>32</v>
      </c>
      <c r="L48" s="8">
        <v>45471</v>
      </c>
      <c r="M48" s="8">
        <v>45501</v>
      </c>
      <c r="N48" s="8">
        <v>45531</v>
      </c>
      <c r="O48" s="9">
        <v>289043</v>
      </c>
      <c r="P48" s="7">
        <v>3</v>
      </c>
      <c r="Q48" s="7" t="s">
        <v>32</v>
      </c>
      <c r="R48" s="6" t="s">
        <v>64</v>
      </c>
      <c r="S48" t="str">
        <f>VLOOKUP(G48,'[1]INFO IPS'!E$2:J$63,6,0)</f>
        <v>Evento</v>
      </c>
    </row>
    <row r="49" spans="1:19" x14ac:dyDescent="0.25">
      <c r="A49" s="6" t="s">
        <v>27</v>
      </c>
      <c r="B49" s="7">
        <v>890303093</v>
      </c>
      <c r="C49" s="7" t="s">
        <v>28</v>
      </c>
      <c r="D49" s="7" t="s">
        <v>29</v>
      </c>
      <c r="E49" s="7" t="s">
        <v>30</v>
      </c>
      <c r="F49" s="7">
        <v>30002</v>
      </c>
      <c r="G49" s="11" t="s">
        <v>74</v>
      </c>
      <c r="H49" s="11" t="str">
        <f t="shared" si="2"/>
        <v>74930</v>
      </c>
      <c r="I49" s="7" t="s">
        <v>31</v>
      </c>
      <c r="J49" s="7">
        <v>30</v>
      </c>
      <c r="K49" s="7" t="s">
        <v>32</v>
      </c>
      <c r="L49" s="8">
        <v>45471</v>
      </c>
      <c r="M49" s="8">
        <v>45501</v>
      </c>
      <c r="N49" s="8">
        <v>45531</v>
      </c>
      <c r="O49" s="9">
        <v>304984</v>
      </c>
      <c r="P49" s="7">
        <v>3</v>
      </c>
      <c r="Q49" s="7" t="s">
        <v>32</v>
      </c>
      <c r="R49" s="6" t="s">
        <v>64</v>
      </c>
      <c r="S49" t="str">
        <f>VLOOKUP(G49,'[1]INFO IPS'!E$2:J$63,6,0)</f>
        <v>Evento</v>
      </c>
    </row>
    <row r="50" spans="1:19" x14ac:dyDescent="0.25">
      <c r="A50" s="6" t="s">
        <v>27</v>
      </c>
      <c r="B50" s="7">
        <v>890303093</v>
      </c>
      <c r="C50" s="7" t="s">
        <v>28</v>
      </c>
      <c r="D50" s="7" t="s">
        <v>29</v>
      </c>
      <c r="E50" s="7" t="s">
        <v>30</v>
      </c>
      <c r="F50" s="7">
        <v>30002</v>
      </c>
      <c r="G50" s="11" t="s">
        <v>75</v>
      </c>
      <c r="H50" s="11" t="str">
        <f>RIGHT(G50,5)</f>
        <v>74931</v>
      </c>
      <c r="I50" s="7" t="s">
        <v>31</v>
      </c>
      <c r="J50" s="7">
        <v>30</v>
      </c>
      <c r="K50" s="7" t="s">
        <v>32</v>
      </c>
      <c r="L50" s="8">
        <v>45471</v>
      </c>
      <c r="M50" s="8">
        <v>45501</v>
      </c>
      <c r="N50" s="8">
        <v>45531</v>
      </c>
      <c r="O50" s="9">
        <v>336915</v>
      </c>
      <c r="P50" s="7">
        <v>3</v>
      </c>
      <c r="Q50" s="7" t="s">
        <v>32</v>
      </c>
      <c r="R50" s="6" t="s">
        <v>64</v>
      </c>
      <c r="S50" t="str">
        <f>VLOOKUP(G50,'[1]INFO IPS'!E$2:J$63,6,0)</f>
        <v>Evento</v>
      </c>
    </row>
    <row r="51" spans="1:19" x14ac:dyDescent="0.25">
      <c r="A51" s="6" t="s">
        <v>27</v>
      </c>
      <c r="B51" s="7">
        <v>890303093</v>
      </c>
      <c r="C51" s="7" t="s">
        <v>28</v>
      </c>
      <c r="D51" s="7" t="s">
        <v>29</v>
      </c>
      <c r="E51" s="7" t="s">
        <v>30</v>
      </c>
      <c r="F51" s="7">
        <v>30002</v>
      </c>
      <c r="G51" s="11" t="s">
        <v>76</v>
      </c>
      <c r="H51" s="11" t="str">
        <f t="shared" si="2"/>
        <v>75170</v>
      </c>
      <c r="I51" s="7" t="s">
        <v>31</v>
      </c>
      <c r="J51" s="7">
        <v>30</v>
      </c>
      <c r="K51" s="7" t="s">
        <v>32</v>
      </c>
      <c r="L51" s="8">
        <v>45473</v>
      </c>
      <c r="M51" s="8">
        <v>45503</v>
      </c>
      <c r="N51" s="8">
        <v>45533</v>
      </c>
      <c r="O51" s="9">
        <v>284543</v>
      </c>
      <c r="P51" s="7">
        <v>1</v>
      </c>
      <c r="Q51" s="7" t="s">
        <v>32</v>
      </c>
      <c r="R51" s="6" t="s">
        <v>64</v>
      </c>
      <c r="S51" t="str">
        <f>VLOOKUP(G51,'[1]INFO IPS'!E$2:J$63,6,0)</f>
        <v>Evento</v>
      </c>
    </row>
    <row r="52" spans="1:19" x14ac:dyDescent="0.25">
      <c r="A52" s="6" t="s">
        <v>27</v>
      </c>
      <c r="B52" s="7">
        <v>890303093</v>
      </c>
      <c r="C52" s="7" t="s">
        <v>28</v>
      </c>
      <c r="D52" s="7" t="s">
        <v>29</v>
      </c>
      <c r="E52" s="7" t="s">
        <v>30</v>
      </c>
      <c r="F52" s="7">
        <v>30002</v>
      </c>
      <c r="G52" s="11" t="s">
        <v>77</v>
      </c>
      <c r="H52" s="11" t="str">
        <f t="shared" si="2"/>
        <v>75171</v>
      </c>
      <c r="I52" s="7" t="s">
        <v>31</v>
      </c>
      <c r="J52" s="7">
        <v>30</v>
      </c>
      <c r="K52" s="7" t="s">
        <v>32</v>
      </c>
      <c r="L52" s="8">
        <v>45473</v>
      </c>
      <c r="M52" s="8">
        <v>45503</v>
      </c>
      <c r="N52" s="8">
        <v>45533</v>
      </c>
      <c r="O52" s="9">
        <v>303665</v>
      </c>
      <c r="P52" s="7">
        <v>1</v>
      </c>
      <c r="Q52" s="7" t="s">
        <v>32</v>
      </c>
      <c r="R52" s="6" t="s">
        <v>64</v>
      </c>
      <c r="S52" t="str">
        <f>VLOOKUP(G52,'[1]INFO IPS'!E$2:J$63,6,0)</f>
        <v>Evento</v>
      </c>
    </row>
    <row r="53" spans="1:19" x14ac:dyDescent="0.25">
      <c r="A53" s="6" t="s">
        <v>27</v>
      </c>
      <c r="B53" s="7">
        <v>890303093</v>
      </c>
      <c r="C53" s="7" t="s">
        <v>28</v>
      </c>
      <c r="D53" s="7" t="s">
        <v>29</v>
      </c>
      <c r="E53" s="7" t="s">
        <v>30</v>
      </c>
      <c r="F53" s="7">
        <v>30002</v>
      </c>
      <c r="G53" s="11" t="s">
        <v>78</v>
      </c>
      <c r="H53" s="11" t="str">
        <f t="shared" si="2"/>
        <v>75172</v>
      </c>
      <c r="I53" s="7" t="s">
        <v>31</v>
      </c>
      <c r="J53" s="7">
        <v>30</v>
      </c>
      <c r="K53" s="7" t="s">
        <v>32</v>
      </c>
      <c r="L53" s="8">
        <v>45473</v>
      </c>
      <c r="M53" s="8">
        <v>45503</v>
      </c>
      <c r="N53" s="8">
        <v>45533</v>
      </c>
      <c r="O53" s="9">
        <v>284543</v>
      </c>
      <c r="P53" s="7">
        <v>1</v>
      </c>
      <c r="Q53" s="7" t="s">
        <v>32</v>
      </c>
      <c r="R53" s="6" t="s">
        <v>64</v>
      </c>
      <c r="S53" t="str">
        <f>VLOOKUP(G53,'[1]INFO IPS'!E$2:J$63,6,0)</f>
        <v>Evento</v>
      </c>
    </row>
    <row r="54" spans="1:19" x14ac:dyDescent="0.25">
      <c r="O54" s="10">
        <f>SUBTOTAL(9,O2:O53)</f>
        <v>18217789</v>
      </c>
    </row>
    <row r="56" spans="1:19" x14ac:dyDescent="0.25">
      <c r="A56" s="6" t="s">
        <v>27</v>
      </c>
      <c r="B56" s="7">
        <v>890303093</v>
      </c>
      <c r="C56" s="7" t="s">
        <v>28</v>
      </c>
      <c r="D56" s="7" t="s">
        <v>29</v>
      </c>
      <c r="E56" s="7" t="s">
        <v>30</v>
      </c>
      <c r="F56" s="7">
        <v>30002</v>
      </c>
      <c r="G56" s="7" t="s">
        <v>37</v>
      </c>
      <c r="H56" s="11"/>
      <c r="I56" s="7" t="s">
        <v>31</v>
      </c>
      <c r="J56" s="7">
        <v>30</v>
      </c>
      <c r="K56" s="7" t="s">
        <v>32</v>
      </c>
      <c r="L56" s="8">
        <v>44804</v>
      </c>
      <c r="M56" s="8">
        <v>44834</v>
      </c>
      <c r="N56" s="8">
        <v>44834</v>
      </c>
      <c r="O56" s="9">
        <v>-5991656</v>
      </c>
      <c r="P56" s="7">
        <v>670</v>
      </c>
      <c r="Q56" s="7" t="s">
        <v>32</v>
      </c>
      <c r="R56" s="6" t="s">
        <v>33</v>
      </c>
    </row>
    <row r="57" spans="1:19" x14ac:dyDescent="0.25">
      <c r="A57" s="6" t="s">
        <v>27</v>
      </c>
      <c r="B57" s="7">
        <v>890303093</v>
      </c>
      <c r="C57" s="7" t="s">
        <v>28</v>
      </c>
      <c r="D57" s="7" t="s">
        <v>29</v>
      </c>
      <c r="E57" s="7" t="s">
        <v>30</v>
      </c>
      <c r="F57" s="7">
        <v>30002</v>
      </c>
      <c r="G57" s="7" t="s">
        <v>32</v>
      </c>
      <c r="H57" s="11"/>
      <c r="I57" s="7" t="s">
        <v>31</v>
      </c>
      <c r="J57" s="7">
        <v>30</v>
      </c>
      <c r="K57" s="7" t="s">
        <v>32</v>
      </c>
      <c r="L57" s="8">
        <v>45481</v>
      </c>
      <c r="M57" s="8">
        <v>45481</v>
      </c>
      <c r="N57" s="8">
        <v>45504</v>
      </c>
      <c r="O57" s="9">
        <v>-139586</v>
      </c>
      <c r="P57" s="7">
        <v>0</v>
      </c>
      <c r="Q57" s="7" t="s">
        <v>70</v>
      </c>
      <c r="R57" s="6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Ruby Caterin Gonzalez Rondon</cp:lastModifiedBy>
  <dcterms:created xsi:type="dcterms:W3CDTF">2022-06-01T14:39:12Z</dcterms:created>
  <dcterms:modified xsi:type="dcterms:W3CDTF">2024-08-15T20:25:50Z</dcterms:modified>
</cp:coreProperties>
</file>