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NIT 800014918 HOSP ERASMO MEOZ\"/>
    </mc:Choice>
  </mc:AlternateContent>
  <xr:revisionPtr revIDLastSave="0" documentId="13_ncr:1_{A3190C8E-9A86-4C49-A05D-BB9F67005FC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Hoja1" sheetId="1" r:id="rId1"/>
    <sheet name="FOR CSA 018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25" i="2" s="1"/>
  <c r="I30" i="2"/>
  <c r="H30" i="2"/>
  <c r="I28" i="2"/>
  <c r="H28" i="2"/>
  <c r="H25" i="2"/>
  <c r="K5" i="1"/>
  <c r="I32" i="2" l="1"/>
  <c r="I33" i="2" s="1"/>
  <c r="H32" i="2"/>
  <c r="H33" i="2" s="1"/>
</calcChain>
</file>

<file path=xl/sharedStrings.xml><?xml version="1.0" encoding="utf-8"?>
<sst xmlns="http://schemas.openxmlformats.org/spreadsheetml/2006/main" count="74" uniqueCount="61">
  <si>
    <t>FACTURA</t>
  </si>
  <si>
    <t>REGIMEN</t>
  </si>
  <si>
    <t>NIT</t>
  </si>
  <si>
    <t>FECHA FACTURA</t>
  </si>
  <si>
    <t>FECHA RADICADO</t>
  </si>
  <si>
    <t>VALOR FACTURA</t>
  </si>
  <si>
    <t>NOTA CREDITO</t>
  </si>
  <si>
    <t>VALOR PAGO</t>
  </si>
  <si>
    <t xml:space="preserve">SALDO </t>
  </si>
  <si>
    <t>HEM0002469265</t>
  </si>
  <si>
    <t>CONTRIBUTIVO</t>
  </si>
  <si>
    <t>HEM0002795097</t>
  </si>
  <si>
    <t>FEMS0000222835</t>
  </si>
  <si>
    <t>FEMS0000274993</t>
  </si>
  <si>
    <t>FEMS0000253420</t>
  </si>
  <si>
    <t>SUBSIDIADO</t>
  </si>
  <si>
    <t>FEMS0000283920</t>
  </si>
  <si>
    <t>FEMS0000332157</t>
  </si>
  <si>
    <t>FEMS0000335440</t>
  </si>
  <si>
    <t>COMFENALCO VALLE EPS  CARTERA A SEPT-2024</t>
  </si>
  <si>
    <t>HEM2469265</t>
  </si>
  <si>
    <t>HEM2795097</t>
  </si>
  <si>
    <t>FEMS222835</t>
  </si>
  <si>
    <t>FEMS274993</t>
  </si>
  <si>
    <t>FEMS253420</t>
  </si>
  <si>
    <t>FEMS283920</t>
  </si>
  <si>
    <t>FEMS332157</t>
  </si>
  <si>
    <t>FEMS335440</t>
  </si>
  <si>
    <t>FACT SIN RADICAR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</si>
  <si>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</si>
  <si>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</si>
  <si>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</si>
  <si>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</si>
  <si>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02/12/2024</t>
  </si>
  <si>
    <t>Con Corte al dia: 30/11/2024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</si>
  <si>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</si>
  <si>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</si>
  <si>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</si>
  <si>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</si>
  <si>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</si>
  <si>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</si>
  <si>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</si>
  <si>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</si>
  <si>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</si>
  <si>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</si>
  <si>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</si>
  <si>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</si>
  <si>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</si>
  <si>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</si>
  <si>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</si>
  <si>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</si>
  <si>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</si>
  <si>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</si>
  <si>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</si>
  <si>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</si>
  <si>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NIT: 800014918</t>
  </si>
  <si>
    <t>Señores : EE HOSPITAL UNIVERSITARIO ERASMO MEOZ</t>
  </si>
  <si>
    <t>Santiago de Cali, diciembre 17 2024</t>
  </si>
  <si>
    <t>CANT FACT</t>
  </si>
  <si>
    <t>VALOR</t>
  </si>
  <si>
    <t>Stefany Arana Garcia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</si>
</sst>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;[Red]0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0" fontId="7" fillId="0" borderId="0"/>
    <xf numFmtId="166" fontId="6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wrapText="1"/>
    </xf>
    <xf numFmtId="3" fontId="4" fillId="0" borderId="0" xfId="0" applyNumberFormat="1" applyFont="1"/>
    <xf numFmtId="0" fontId="5" fillId="3" borderId="2" xfId="0" applyFont="1" applyFill="1" applyBorder="1" applyAlignment="1">
      <alignment horizontal="right" vertical="center"/>
    </xf>
    <xf numFmtId="0" fontId="8" fillId="0" borderId="0" xfId="2" applyFont="1"/>
    <xf numFmtId="0" fontId="8" fillId="0" borderId="3" xfId="2" applyFont="1" applyBorder="1" applyAlignment="1">
      <alignment horizontal="centerContinuous"/>
    </xf>
    <xf numFmtId="0" fontId="8" fillId="0" borderId="4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13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0" fontId="8" fillId="0" borderId="7" xfId="2" applyFont="1" applyBorder="1"/>
    <xf numFmtId="0" fontId="8" fillId="0" borderId="8" xfId="2" applyFont="1" applyBorder="1"/>
    <xf numFmtId="0" fontId="9" fillId="0" borderId="0" xfId="2" applyFont="1"/>
    <xf numFmtId="14" fontId="8" fillId="0" borderId="0" xfId="2" applyNumberFormat="1" applyFont="1"/>
    <xf numFmtId="165" fontId="8" fillId="0" borderId="0" xfId="2" applyNumberFormat="1" applyFont="1"/>
    <xf numFmtId="14" fontId="8" fillId="0" borderId="0" xfId="2" applyNumberFormat="1" applyFont="1" applyAlignment="1">
      <alignment horizontal="left"/>
    </xf>
    <xf numFmtId="1" fontId="9" fillId="0" borderId="0" xfId="3" applyNumberFormat="1" applyFont="1" applyAlignment="1">
      <alignment horizontal="right"/>
    </xf>
    <xf numFmtId="167" fontId="9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0" fontId="8" fillId="0" borderId="0" xfId="2" applyFont="1" applyAlignment="1">
      <alignment horizontal="center"/>
    </xf>
    <xf numFmtId="1" fontId="9" fillId="0" borderId="14" xfId="2" applyNumberFormat="1" applyFont="1" applyBorder="1" applyAlignment="1">
      <alignment horizontal="center"/>
    </xf>
    <xf numFmtId="168" fontId="9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9" fillId="0" borderId="10" xfId="2" applyNumberFormat="1" applyFont="1" applyBorder="1"/>
    <xf numFmtId="168" fontId="8" fillId="0" borderId="10" xfId="2" applyNumberFormat="1" applyFont="1" applyBorder="1"/>
    <xf numFmtId="168" fontId="9" fillId="0" borderId="0" xfId="2" applyNumberFormat="1" applyFont="1"/>
    <xf numFmtId="0" fontId="8" fillId="0" borderId="9" xfId="2" applyFont="1" applyBorder="1"/>
    <xf numFmtId="0" fontId="8" fillId="0" borderId="10" xfId="2" applyFont="1" applyBorder="1"/>
    <xf numFmtId="0" fontId="8" fillId="0" borderId="11" xfId="2" applyFont="1" applyBorder="1"/>
    <xf numFmtId="43" fontId="8" fillId="0" borderId="0" xfId="1" applyFont="1" applyAlignment="1">
      <alignment horizontal="center"/>
    </xf>
    <xf numFmtId="43" fontId="8" fillId="0" borderId="0" xfId="1" applyFont="1" applyAlignment="1">
      <alignment horizontal="right"/>
    </xf>
    <xf numFmtId="43" fontId="8" fillId="0" borderId="10" xfId="1" applyFont="1" applyBorder="1" applyAlignment="1">
      <alignment horizontal="center"/>
    </xf>
    <xf numFmtId="43" fontId="8" fillId="0" borderId="10" xfId="1" applyFont="1" applyBorder="1" applyAlignment="1">
      <alignment horizontal="right"/>
    </xf>
    <xf numFmtId="43" fontId="9" fillId="0" borderId="0" xfId="1" applyFont="1" applyAlignment="1">
      <alignment horizontal="center"/>
    </xf>
    <xf numFmtId="43" fontId="9" fillId="0" borderId="0" xfId="1" applyFont="1" applyAlignment="1">
      <alignment horizontal="right"/>
    </xf>
    <xf numFmtId="43" fontId="8" fillId="0" borderId="0" xfId="1" applyFont="1"/>
    <xf numFmtId="0" fontId="3" fillId="0" borderId="0" xfId="0" applyFont="1" applyAlignment="1">
      <alignment wrapText="1"/>
    </xf>
    <xf numFmtId="0" fontId="9" fillId="0" borderId="3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4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 wrapText="1"/>
    </xf>
  </cellXfs>
  <cellStyles count="4">
    <cellStyle name="Millares" xfId="1" builtinId="3"/>
    <cellStyle name="Millares 3" xfId="3" xr:uid="{E823D644-8A3C-4A0A-A05B-95DB278CE5B6}"/>
    <cellStyle name="Normal" xfId="0" builtinId="0"/>
    <cellStyle name="Normal 2 2" xfId="2" xr:uid="{A48F75F7-8D0E-491E-B603-083CAD1D62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76200</xdr:colOff>
      <xdr:row>0</xdr:row>
      <xdr:rowOff>0</xdr:rowOff>
    </xdr:from>
    <xdr:ext cx="1076325" cy="5905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tretch>
          <a:fillRect/>
        </a:stretch>
      </xdr:blipFill>
      <xdr:spPr>
        <a:xfrm>
          <a:off x="1933575" y="0"/>
          <a:ext cx="1076325" cy="5905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617134" cy="70645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13FB7CE-9E9F-4070-AF4D-9E99F07C97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16" y="150282"/>
          <a:ext cx="1617134" cy="7064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14"/>
  <sheetViews>
    <sheetView workbookViewId="0">
      <selection activeCell="F17" sqref="F17"/>
    </sheetView>
  </sheetViews>
  <sheetFormatPr baseColWidth="10" defaultRowHeight="14.5" x14ac:dyDescent="0.35"/>
  <cols>
    <col min="2" max="3" width="16.453125" customWidth="1"/>
    <col min="12" max="12" width="16.1796875" bestFit="1" customWidth="1"/>
  </cols>
  <sheetData>
    <row r="3" spans="1:12" ht="15.5" x14ac:dyDescent="0.35">
      <c r="G3" s="58" t="s">
        <v>19</v>
      </c>
      <c r="H3" s="58"/>
      <c r="I3" s="58"/>
      <c r="J3" s="58"/>
      <c r="K3" s="58"/>
    </row>
    <row r="4" spans="1:12" ht="15.5" x14ac:dyDescent="0.35">
      <c r="G4" s="8"/>
      <c r="H4" s="8"/>
      <c r="I4" s="8"/>
      <c r="J4" s="8"/>
      <c r="K4" s="8"/>
    </row>
    <row r="5" spans="1:12" x14ac:dyDescent="0.35">
      <c r="K5" s="9">
        <f>SUM(K7:K14)</f>
        <v>23688079</v>
      </c>
    </row>
    <row r="6" spans="1:12" ht="21" x14ac:dyDescent="0.35">
      <c r="B6" s="2" t="s">
        <v>0</v>
      </c>
      <c r="C6" s="2"/>
      <c r="D6" s="2" t="s">
        <v>1</v>
      </c>
      <c r="E6" s="2" t="s">
        <v>2</v>
      </c>
      <c r="F6" s="2" t="s">
        <v>3</v>
      </c>
      <c r="G6" s="2" t="s">
        <v>4</v>
      </c>
      <c r="H6" s="3" t="s">
        <v>5</v>
      </c>
      <c r="I6" s="3" t="s">
        <v>6</v>
      </c>
      <c r="J6" s="3" t="s">
        <v>7</v>
      </c>
      <c r="K6" s="3" t="s">
        <v>8</v>
      </c>
    </row>
    <row r="7" spans="1:12" x14ac:dyDescent="0.35">
      <c r="A7" s="10">
        <v>800014918</v>
      </c>
      <c r="B7" s="1" t="s">
        <v>9</v>
      </c>
      <c r="C7" s="1" t="s">
        <v>20</v>
      </c>
      <c r="D7" s="4" t="s">
        <v>10</v>
      </c>
      <c r="E7" s="5">
        <v>890303093</v>
      </c>
      <c r="F7" s="6">
        <v>41906</v>
      </c>
      <c r="G7" s="6">
        <v>41926</v>
      </c>
      <c r="H7" s="7">
        <v>6474046</v>
      </c>
      <c r="I7" s="7">
        <v>0</v>
      </c>
      <c r="J7" s="7">
        <v>5452906</v>
      </c>
      <c r="K7" s="7">
        <v>1021140</v>
      </c>
      <c r="L7" t="s">
        <v>28</v>
      </c>
    </row>
    <row r="8" spans="1:12" x14ac:dyDescent="0.35">
      <c r="A8" s="10">
        <v>800014918</v>
      </c>
      <c r="B8" s="1" t="s">
        <v>11</v>
      </c>
      <c r="C8" s="1" t="s">
        <v>21</v>
      </c>
      <c r="D8" s="4" t="s">
        <v>10</v>
      </c>
      <c r="E8" s="5">
        <v>890303093</v>
      </c>
      <c r="F8" s="6">
        <v>42845</v>
      </c>
      <c r="G8" s="6">
        <v>42867</v>
      </c>
      <c r="H8" s="7">
        <v>102513</v>
      </c>
      <c r="I8" s="7">
        <v>0</v>
      </c>
      <c r="J8" s="7">
        <v>0</v>
      </c>
      <c r="K8" s="7">
        <v>102513</v>
      </c>
      <c r="L8" t="s">
        <v>28</v>
      </c>
    </row>
    <row r="9" spans="1:12" x14ac:dyDescent="0.35">
      <c r="A9" s="10">
        <v>800014918</v>
      </c>
      <c r="B9" s="1" t="s">
        <v>12</v>
      </c>
      <c r="C9" s="1" t="s">
        <v>22</v>
      </c>
      <c r="D9" s="4" t="s">
        <v>10</v>
      </c>
      <c r="E9" s="5">
        <v>890303093</v>
      </c>
      <c r="F9" s="6">
        <v>44743</v>
      </c>
      <c r="G9" s="6">
        <v>44785</v>
      </c>
      <c r="H9" s="7">
        <v>1598397</v>
      </c>
      <c r="I9" s="7">
        <v>0</v>
      </c>
      <c r="J9" s="7">
        <v>1517597</v>
      </c>
      <c r="K9" s="7">
        <v>80800</v>
      </c>
      <c r="L9" t="s">
        <v>28</v>
      </c>
    </row>
    <row r="10" spans="1:12" x14ac:dyDescent="0.35">
      <c r="A10" s="10">
        <v>800014918</v>
      </c>
      <c r="B10" s="1" t="s">
        <v>13</v>
      </c>
      <c r="C10" s="1" t="s">
        <v>23</v>
      </c>
      <c r="D10" s="4" t="s">
        <v>10</v>
      </c>
      <c r="E10" s="5">
        <v>890303093</v>
      </c>
      <c r="F10" s="6">
        <v>44887</v>
      </c>
      <c r="G10" s="6">
        <v>44908</v>
      </c>
      <c r="H10" s="7">
        <v>5109338</v>
      </c>
      <c r="I10" s="7">
        <v>0</v>
      </c>
      <c r="J10" s="7">
        <v>0</v>
      </c>
      <c r="K10" s="7">
        <v>5109338</v>
      </c>
      <c r="L10" t="s">
        <v>28</v>
      </c>
    </row>
    <row r="11" spans="1:12" x14ac:dyDescent="0.35">
      <c r="A11" s="10">
        <v>800014918</v>
      </c>
      <c r="B11" s="1" t="s">
        <v>14</v>
      </c>
      <c r="C11" s="1" t="s">
        <v>24</v>
      </c>
      <c r="D11" s="4" t="s">
        <v>15</v>
      </c>
      <c r="E11" s="5">
        <v>890303093</v>
      </c>
      <c r="F11" s="6">
        <v>44826</v>
      </c>
      <c r="G11" s="6">
        <v>45000</v>
      </c>
      <c r="H11" s="7">
        <v>12750402</v>
      </c>
      <c r="I11" s="7">
        <v>0</v>
      </c>
      <c r="J11" s="7">
        <v>0</v>
      </c>
      <c r="K11" s="7">
        <v>12750402</v>
      </c>
      <c r="L11" t="s">
        <v>28</v>
      </c>
    </row>
    <row r="12" spans="1:12" x14ac:dyDescent="0.35">
      <c r="A12" s="10">
        <v>800014918</v>
      </c>
      <c r="B12" s="1" t="s">
        <v>16</v>
      </c>
      <c r="C12" s="1" t="s">
        <v>25</v>
      </c>
      <c r="D12" s="4" t="s">
        <v>15</v>
      </c>
      <c r="E12" s="5">
        <v>890303093</v>
      </c>
      <c r="F12" s="6">
        <v>44915</v>
      </c>
      <c r="G12" s="6">
        <v>45000</v>
      </c>
      <c r="H12" s="7">
        <v>326452</v>
      </c>
      <c r="I12" s="7">
        <v>0</v>
      </c>
      <c r="J12" s="7">
        <v>0</v>
      </c>
      <c r="K12" s="7">
        <v>326452</v>
      </c>
      <c r="L12" t="s">
        <v>28</v>
      </c>
    </row>
    <row r="13" spans="1:12" x14ac:dyDescent="0.35">
      <c r="A13" s="10">
        <v>800014918</v>
      </c>
      <c r="B13" s="1" t="s">
        <v>17</v>
      </c>
      <c r="C13" s="1" t="s">
        <v>26</v>
      </c>
      <c r="D13" s="4" t="s">
        <v>15</v>
      </c>
      <c r="E13" s="5">
        <v>890303093</v>
      </c>
      <c r="F13" s="6">
        <v>45042</v>
      </c>
      <c r="G13" s="6">
        <v>45056</v>
      </c>
      <c r="H13" s="7">
        <v>87700</v>
      </c>
      <c r="I13" s="7">
        <v>0</v>
      </c>
      <c r="J13" s="7">
        <v>0</v>
      </c>
      <c r="K13" s="7">
        <v>87700</v>
      </c>
      <c r="L13" t="s">
        <v>28</v>
      </c>
    </row>
    <row r="14" spans="1:12" x14ac:dyDescent="0.35">
      <c r="A14" s="10">
        <v>800014918</v>
      </c>
      <c r="B14" s="1" t="s">
        <v>18</v>
      </c>
      <c r="C14" s="1" t="s">
        <v>27</v>
      </c>
      <c r="D14" s="4" t="s">
        <v>15</v>
      </c>
      <c r="E14" s="5">
        <v>890303093</v>
      </c>
      <c r="F14" s="6">
        <v>45050</v>
      </c>
      <c r="G14" s="6">
        <v>45090</v>
      </c>
      <c r="H14" s="7">
        <v>4209734</v>
      </c>
      <c r="I14" s="7">
        <v>0</v>
      </c>
      <c r="J14" s="7">
        <v>0</v>
      </c>
      <c r="K14" s="7">
        <v>4209734</v>
      </c>
      <c r="L14" t="s">
        <v>28</v>
      </c>
    </row>
  </sheetData>
  <protectedRanges>
    <protectedRange algorithmName="SHA-512" hashValue="9+ah9tJAD1d4FIK7boMSAp9ZhkqWOsKcliwsS35JSOsk0Aea+c/2yFVjBeVDsv7trYxT+iUP9dPVCIbjcjaMoQ==" saltValue="Z7GArlXd1BdcXotzmJqK/w==" spinCount="100000" sqref="A7:A14" name="Rango1"/>
  </protectedRanges>
  <mergeCells count="1">
    <mergeCell ref="G3:K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5D68E-3001-4664-A066-31985A692764}">
  <sheetPr>
    <pageSetUpPr fitToPage="1"/>
  </sheetPr>
  <dimension ref="B1:J42"/>
  <sheetViews>
    <sheetView showGridLines="0" tabSelected="1" workbookViewId="0">
      <selection activeCell="M10" sqref="M10"/>
    </sheetView>
  </sheetViews>
  <sheetFormatPr baseColWidth="10" defaultColWidth="10.6328125" defaultRowHeight="12.5" x14ac:dyDescent="0.25"/>
  <cols>
    <col min="1" max="1" width="0.90625" style="11" customWidth="1"/>
    <col min="2" max="2" width="10.6328125" style="11"/>
    <col min="3" max="3" width="16.08984375" style="11" customWidth="1"/>
    <col min="4" max="4" width="10.54296875" style="11" customWidth="1"/>
    <col min="5" max="8" width="10.6328125" style="11"/>
    <col min="9" max="9" width="20.6328125" style="11" customWidth="1"/>
    <col min="10" max="10" width="12.81640625" style="11" customWidth="1"/>
    <col min="11" max="11" width="1.54296875" style="11" customWidth="1"/>
    <col min="12" max="16384" width="10.6328125" style="11"/>
  </cols>
  <sheetData>
    <row r="1" spans="2:10" ht="6" customHeight="1" thickBot="1" x14ac:dyDescent="0.3"/>
    <row r="2" spans="2:10" ht="19.5" customHeight="1" x14ac:dyDescent="0.25">
      <c r="B2" s="12"/>
      <c r="C2" s="13"/>
      <c r="D2" s="59" t="s">
        <v>29</v>
      </c>
      <c r="E2" s="60"/>
      <c r="F2" s="60"/>
      <c r="G2" s="60"/>
      <c r="H2" s="60"/>
      <c r="I2" s="61"/>
      <c r="J2" s="65" t="s">
        <v>30</v>
      </c>
    </row>
    <row r="3" spans="2:10" ht="15.75" customHeight="1" thickBot="1" x14ac:dyDescent="0.3">
      <c r="B3" s="14"/>
      <c r="C3" s="15"/>
      <c r="D3" s="62"/>
      <c r="E3" s="63"/>
      <c r="F3" s="63"/>
      <c r="G3" s="63"/>
      <c r="H3" s="63"/>
      <c r="I3" s="64"/>
      <c r="J3" s="66"/>
    </row>
    <row r="4" spans="2:10" ht="13" x14ac:dyDescent="0.25">
      <c r="B4" s="14"/>
      <c r="C4" s="15"/>
      <c r="D4" s="16"/>
      <c r="E4" s="17"/>
      <c r="F4" s="17"/>
      <c r="G4" s="17"/>
      <c r="H4" s="17"/>
      <c r="I4" s="18"/>
      <c r="J4" s="19"/>
    </row>
    <row r="5" spans="2:10" ht="13" x14ac:dyDescent="0.25">
      <c r="B5" s="14"/>
      <c r="C5" s="15"/>
      <c r="D5" s="20" t="s">
        <v>31</v>
      </c>
      <c r="E5" s="21"/>
      <c r="F5" s="21"/>
      <c r="G5" s="21"/>
      <c r="H5" s="21"/>
      <c r="I5" s="22"/>
      <c r="J5" s="22" t="s">
        <v>32</v>
      </c>
    </row>
    <row r="6" spans="2:10" ht="13.5" thickBot="1" x14ac:dyDescent="0.3">
      <c r="B6" s="23"/>
      <c r="C6" s="24"/>
      <c r="D6" s="25"/>
      <c r="E6" s="26"/>
      <c r="F6" s="26"/>
      <c r="G6" s="26"/>
      <c r="H6" s="26"/>
      <c r="I6" s="27"/>
      <c r="J6" s="28"/>
    </row>
    <row r="7" spans="2:10" x14ac:dyDescent="0.25">
      <c r="B7" s="29"/>
      <c r="J7" s="30"/>
    </row>
    <row r="8" spans="2:10" x14ac:dyDescent="0.25">
      <c r="B8" s="29"/>
      <c r="J8" s="30"/>
    </row>
    <row r="9" spans="2:10" x14ac:dyDescent="0.25">
      <c r="B9" s="29"/>
      <c r="C9" s="11" t="s">
        <v>57</v>
      </c>
      <c r="J9" s="30"/>
    </row>
    <row r="10" spans="2:10" ht="13" x14ac:dyDescent="0.3">
      <c r="B10" s="29"/>
      <c r="C10" s="31"/>
      <c r="E10" s="32"/>
      <c r="H10" s="33"/>
      <c r="J10" s="30"/>
    </row>
    <row r="11" spans="2:10" x14ac:dyDescent="0.25">
      <c r="B11" s="29"/>
      <c r="J11" s="30"/>
    </row>
    <row r="12" spans="2:10" ht="13" x14ac:dyDescent="0.3">
      <c r="B12" s="29"/>
      <c r="C12" s="31" t="s">
        <v>56</v>
      </c>
      <c r="J12" s="30"/>
    </row>
    <row r="13" spans="2:10" ht="13" x14ac:dyDescent="0.3">
      <c r="B13" s="29"/>
      <c r="C13" s="31" t="s">
        <v>55</v>
      </c>
      <c r="J13" s="30"/>
    </row>
    <row r="14" spans="2:10" x14ac:dyDescent="0.25">
      <c r="B14" s="29"/>
      <c r="J14" s="30"/>
    </row>
    <row r="15" spans="2:10" x14ac:dyDescent="0.25">
      <c r="B15" s="29"/>
      <c r="C15" s="11" t="s">
        <v>33</v>
      </c>
      <c r="J15" s="30"/>
    </row>
    <row r="16" spans="2:10" x14ac:dyDescent="0.25">
      <c r="B16" s="29"/>
      <c r="C16" s="34"/>
      <c r="J16" s="30"/>
    </row>
    <row r="17" spans="2:10" ht="13" x14ac:dyDescent="0.3">
      <c r="B17" s="29"/>
      <c r="C17" s="11" t="s">
        <v>34</v>
      </c>
      <c r="D17" s="32"/>
      <c r="H17" s="35" t="s">
        <v>58</v>
      </c>
      <c r="I17" s="36" t="s">
        <v>59</v>
      </c>
      <c r="J17" s="30"/>
    </row>
    <row r="18" spans="2:10" ht="13" x14ac:dyDescent="0.3">
      <c r="B18" s="29"/>
      <c r="C18" s="31" t="s">
        <v>35</v>
      </c>
      <c r="D18" s="31"/>
      <c r="E18" s="31"/>
      <c r="F18" s="31"/>
      <c r="H18" s="37">
        <v>8</v>
      </c>
      <c r="I18" s="38">
        <v>23688079</v>
      </c>
      <c r="J18" s="30"/>
    </row>
    <row r="19" spans="2:10" x14ac:dyDescent="0.25">
      <c r="B19" s="29"/>
      <c r="C19" s="11" t="s">
        <v>36</v>
      </c>
      <c r="H19" s="51">
        <v>0</v>
      </c>
      <c r="I19" s="52">
        <v>0</v>
      </c>
      <c r="J19" s="30"/>
    </row>
    <row r="20" spans="2:10" x14ac:dyDescent="0.25">
      <c r="B20" s="29"/>
      <c r="C20" s="11" t="s">
        <v>37</v>
      </c>
      <c r="H20" s="39">
        <v>8</v>
      </c>
      <c r="I20" s="40">
        <f>+I18</f>
        <v>23688079</v>
      </c>
      <c r="J20" s="30"/>
    </row>
    <row r="21" spans="2:10" x14ac:dyDescent="0.25">
      <c r="B21" s="29"/>
      <c r="C21" s="11" t="s">
        <v>38</v>
      </c>
      <c r="H21" s="51">
        <v>0</v>
      </c>
      <c r="I21" s="52">
        <v>0</v>
      </c>
      <c r="J21" s="30"/>
    </row>
    <row r="22" spans="2:10" x14ac:dyDescent="0.25">
      <c r="B22" s="29"/>
      <c r="C22" s="11" t="s">
        <v>39</v>
      </c>
      <c r="H22" s="51">
        <v>0</v>
      </c>
      <c r="I22" s="52">
        <v>0</v>
      </c>
      <c r="J22" s="30"/>
    </row>
    <row r="23" spans="2:10" x14ac:dyDescent="0.25">
      <c r="B23" s="29"/>
      <c r="C23" s="11" t="s">
        <v>40</v>
      </c>
      <c r="H23" s="51">
        <v>0</v>
      </c>
      <c r="I23" s="52">
        <v>0</v>
      </c>
      <c r="J23" s="30"/>
    </row>
    <row r="24" spans="2:10" ht="13" thickBot="1" x14ac:dyDescent="0.3">
      <c r="B24" s="29"/>
      <c r="C24" s="11" t="s">
        <v>41</v>
      </c>
      <c r="H24" s="53">
        <v>0</v>
      </c>
      <c r="I24" s="54">
        <v>0</v>
      </c>
      <c r="J24" s="30"/>
    </row>
    <row r="25" spans="2:10" ht="13" x14ac:dyDescent="0.3">
      <c r="B25" s="29"/>
      <c r="C25" s="31" t="s">
        <v>42</v>
      </c>
      <c r="D25" s="31"/>
      <c r="E25" s="31"/>
      <c r="F25" s="31"/>
      <c r="H25" s="37">
        <f>H19+H20+H21+H22+H24+H23</f>
        <v>8</v>
      </c>
      <c r="I25" s="38">
        <f>I19+I20+I21+I22+I24+I23</f>
        <v>23688079</v>
      </c>
      <c r="J25" s="30"/>
    </row>
    <row r="26" spans="2:10" x14ac:dyDescent="0.25">
      <c r="B26" s="29"/>
      <c r="C26" s="11" t="s">
        <v>43</v>
      </c>
      <c r="H26" s="51">
        <v>0</v>
      </c>
      <c r="I26" s="52">
        <v>0</v>
      </c>
      <c r="J26" s="30"/>
    </row>
    <row r="27" spans="2:10" ht="13" thickBot="1" x14ac:dyDescent="0.3">
      <c r="B27" s="29"/>
      <c r="C27" s="11" t="s">
        <v>44</v>
      </c>
      <c r="H27" s="53">
        <v>0</v>
      </c>
      <c r="I27" s="54">
        <v>0</v>
      </c>
      <c r="J27" s="30"/>
    </row>
    <row r="28" spans="2:10" ht="13" x14ac:dyDescent="0.3">
      <c r="B28" s="29"/>
      <c r="C28" s="31" t="s">
        <v>45</v>
      </c>
      <c r="D28" s="31"/>
      <c r="E28" s="31"/>
      <c r="F28" s="31"/>
      <c r="H28" s="55">
        <f>H26+H27</f>
        <v>0</v>
      </c>
      <c r="I28" s="56">
        <f>I26+I27</f>
        <v>0</v>
      </c>
      <c r="J28" s="30"/>
    </row>
    <row r="29" spans="2:10" ht="13.5" thickBot="1" x14ac:dyDescent="0.35">
      <c r="B29" s="29"/>
      <c r="C29" s="11" t="s">
        <v>46</v>
      </c>
      <c r="D29" s="31"/>
      <c r="E29" s="31"/>
      <c r="F29" s="31"/>
      <c r="H29" s="53">
        <v>0</v>
      </c>
      <c r="I29" s="54">
        <v>0</v>
      </c>
      <c r="J29" s="30"/>
    </row>
    <row r="30" spans="2:10" ht="13" x14ac:dyDescent="0.3">
      <c r="B30" s="29"/>
      <c r="C30" s="31" t="s">
        <v>47</v>
      </c>
      <c r="D30" s="31"/>
      <c r="E30" s="31"/>
      <c r="F30" s="31"/>
      <c r="H30" s="51">
        <f>H29</f>
        <v>0</v>
      </c>
      <c r="I30" s="52">
        <f>I29</f>
        <v>0</v>
      </c>
      <c r="J30" s="30"/>
    </row>
    <row r="31" spans="2:10" ht="13" x14ac:dyDescent="0.3">
      <c r="B31" s="29"/>
      <c r="C31" s="31"/>
      <c r="D31" s="31"/>
      <c r="E31" s="31"/>
      <c r="F31" s="31"/>
      <c r="H31" s="41"/>
      <c r="I31" s="38"/>
      <c r="J31" s="30"/>
    </row>
    <row r="32" spans="2:10" ht="13.5" thickBot="1" x14ac:dyDescent="0.35">
      <c r="B32" s="29"/>
      <c r="C32" s="31" t="s">
        <v>48</v>
      </c>
      <c r="D32" s="31"/>
      <c r="H32" s="42">
        <f>H25+H28+H30</f>
        <v>8</v>
      </c>
      <c r="I32" s="43">
        <f>I25+I28+I30</f>
        <v>23688079</v>
      </c>
      <c r="J32" s="30"/>
    </row>
    <row r="33" spans="2:10" ht="13.5" thickTop="1" x14ac:dyDescent="0.3">
      <c r="B33" s="29"/>
      <c r="C33" s="31"/>
      <c r="D33" s="31"/>
      <c r="H33" s="57">
        <f>+H18-H32</f>
        <v>0</v>
      </c>
      <c r="I33" s="52">
        <f>+I18-I32</f>
        <v>0</v>
      </c>
      <c r="J33" s="30"/>
    </row>
    <row r="34" spans="2:10" x14ac:dyDescent="0.25">
      <c r="B34" s="29"/>
      <c r="G34" s="44"/>
      <c r="H34" s="44"/>
      <c r="I34" s="44"/>
      <c r="J34" s="30"/>
    </row>
    <row r="35" spans="2:10" x14ac:dyDescent="0.25">
      <c r="B35" s="29"/>
      <c r="G35" s="44"/>
      <c r="H35" s="44"/>
      <c r="I35" s="44"/>
      <c r="J35" s="30"/>
    </row>
    <row r="36" spans="2:10" ht="13" x14ac:dyDescent="0.3">
      <c r="B36" s="29"/>
      <c r="C36" s="31"/>
      <c r="G36" s="44"/>
      <c r="H36" s="44"/>
      <c r="I36" s="44"/>
      <c r="J36" s="30"/>
    </row>
    <row r="37" spans="2:10" ht="13.5" thickBot="1" x14ac:dyDescent="0.35">
      <c r="B37" s="29"/>
      <c r="C37" s="45" t="s">
        <v>49</v>
      </c>
      <c r="D37" s="46"/>
      <c r="H37" s="45" t="s">
        <v>60</v>
      </c>
      <c r="I37" s="46"/>
      <c r="J37" s="30"/>
    </row>
    <row r="38" spans="2:10" ht="13" x14ac:dyDescent="0.3">
      <c r="B38" s="29"/>
      <c r="C38" s="31" t="s">
        <v>50</v>
      </c>
      <c r="D38" s="44"/>
      <c r="H38" s="47" t="s">
        <v>51</v>
      </c>
      <c r="I38" s="44"/>
      <c r="J38" s="30"/>
    </row>
    <row r="39" spans="2:10" ht="13" x14ac:dyDescent="0.3">
      <c r="B39" s="29"/>
      <c r="C39" s="31" t="s">
        <v>52</v>
      </c>
      <c r="H39" s="31" t="s">
        <v>53</v>
      </c>
      <c r="I39" s="44"/>
      <c r="J39" s="30"/>
    </row>
    <row r="40" spans="2:10" x14ac:dyDescent="0.25">
      <c r="B40" s="29"/>
      <c r="G40" s="44"/>
      <c r="H40" s="44"/>
      <c r="I40" s="44"/>
      <c r="J40" s="30"/>
    </row>
    <row r="41" spans="2:10" ht="12.75" customHeight="1" x14ac:dyDescent="0.25">
      <c r="B41" s="29"/>
      <c r="C41" s="67" t="s">
        <v>54</v>
      </c>
      <c r="D41" s="67"/>
      <c r="E41" s="67"/>
      <c r="F41" s="67"/>
      <c r="G41" s="67"/>
      <c r="H41" s="67"/>
      <c r="I41" s="67"/>
      <c r="J41" s="30"/>
    </row>
    <row r="42" spans="2:10" ht="18.75" customHeight="1" thickBot="1" x14ac:dyDescent="0.3">
      <c r="B42" s="48"/>
      <c r="C42" s="49"/>
      <c r="D42" s="49"/>
      <c r="E42" s="49"/>
      <c r="F42" s="49"/>
      <c r="G42" s="49"/>
      <c r="H42" s="49"/>
      <c r="I42" s="49"/>
      <c r="J42" s="50"/>
    </row>
  </sheetData>
  <mergeCells count="3">
    <mergeCell ref="D2:I3"/>
    <mergeCell ref="J2:J3"/>
    <mergeCell ref="C41:I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FOR CSA 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Stefany Arana Garcia</cp:lastModifiedBy>
  <cp:lastPrinted>2024-12-17T15:33:22Z</cp:lastPrinted>
  <dcterms:created xsi:type="dcterms:W3CDTF">2024-12-02T21:48:49Z</dcterms:created>
  <dcterms:modified xsi:type="dcterms:W3CDTF">2024-12-17T15:35:34Z</dcterms:modified>
</cp:coreProperties>
</file>