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900094053 MULTIAYUDAS ORTOPEDICAS\"/>
    </mc:Choice>
  </mc:AlternateContent>
  <bookViews>
    <workbookView xWindow="0" yWindow="0" windowWidth="19180" windowHeight="726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FACTURA'!$A$2:$AG$70</definedName>
  </definedNames>
  <calcPr calcId="152511"/>
  <pivotCaches>
    <pivotCache cacheId="15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Z1" i="2"/>
  <c r="H31" i="4" l="1"/>
  <c r="I31" i="4"/>
  <c r="AB1" i="2"/>
  <c r="K1" i="2" l="1"/>
  <c r="Y1" i="2" l="1"/>
  <c r="T1" i="2"/>
  <c r="X1" i="2"/>
  <c r="W1" i="2"/>
  <c r="V1" i="2"/>
  <c r="S1" i="2"/>
  <c r="R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C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RteF, Compras 2.5%, Rete-ICA CL 0,66%ind</t>
        </r>
      </text>
    </comment>
    <comment ref="AC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Rete-ICA CL 0,66%ind, RteF, Compras 2.5%</t>
        </r>
      </text>
    </comment>
    <comment ref="AC8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RteF, Compras 2.5%, Rete-ICA CL 0,66%ind</t>
        </r>
      </text>
    </comment>
    <comment ref="AB6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 SERVICIOS DE SALUD DIANA GOMEZ ARIAS, 
ANT. SERVICIOS DE SALUD ALEX JONATHAN GONZALES RAM
ANT.SERVICIOS DE SALUD MARIA DE LOS ANG. JIMENEZ T
ANT. SERVICIOS DE SALUD ANDRES HORMIGA
ANT.SERVICIOS DE SALUD NESTOR J CALDERON RODRIGUEZ
ANT. SERVICIOS DE SALUD CARLOS A VELASQUEZ HENAO
ANT. SERVICIOS DE SALUD JOAQUIN HUMBERTO RAMOS</t>
        </r>
      </text>
    </comment>
    <comment ref="AC6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Rete-ICA CL 0,66%ind, RteF, Compras 2.5%</t>
        </r>
      </text>
    </comment>
  </commentList>
</comments>
</file>

<file path=xl/sharedStrings.xml><?xml version="1.0" encoding="utf-8"?>
<sst xmlns="http://schemas.openxmlformats.org/spreadsheetml/2006/main" count="1114" uniqueCount="235">
  <si>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</si>
  <si>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</si>
  <si>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</si>
  <si>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</si>
  <si>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</si>
  <si>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</si>
  <si>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</si>
  <si>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</si>
  <si>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</si>
  <si>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</si>
  <si>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</si>
  <si>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</si>
  <si>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Evento</t>
  </si>
  <si>
    <t>CALI</t>
  </si>
  <si>
    <t>FE4527</t>
  </si>
  <si>
    <t>FE4542</t>
  </si>
  <si>
    <t>FE4597</t>
  </si>
  <si>
    <t>FE4787</t>
  </si>
  <si>
    <t>FE4788</t>
  </si>
  <si>
    <t>FE4812</t>
  </si>
  <si>
    <t>FE3758</t>
  </si>
  <si>
    <t>FE5215</t>
  </si>
  <si>
    <t>FE5223</t>
  </si>
  <si>
    <t>FE5242</t>
  </si>
  <si>
    <t>FE5316</t>
  </si>
  <si>
    <t>FE5322</t>
  </si>
  <si>
    <t>FE5355</t>
  </si>
  <si>
    <t>FE5416</t>
  </si>
  <si>
    <t>FE5417</t>
  </si>
  <si>
    <t>FE5425</t>
  </si>
  <si>
    <t>FE5523</t>
  </si>
  <si>
    <t>FE5534</t>
  </si>
  <si>
    <t>FE5542</t>
  </si>
  <si>
    <t>FE5543</t>
  </si>
  <si>
    <t>FE5558</t>
  </si>
  <si>
    <t>FE5629</t>
  </si>
  <si>
    <t>FE5632</t>
  </si>
  <si>
    <t>FE5651</t>
  </si>
  <si>
    <t>FE5715</t>
  </si>
  <si>
    <t>FE5721</t>
  </si>
  <si>
    <t>FE5732</t>
  </si>
  <si>
    <t>FE5757</t>
  </si>
  <si>
    <t>FE5823</t>
  </si>
  <si>
    <t>FE5943</t>
  </si>
  <si>
    <t>FE5944</t>
  </si>
  <si>
    <t>FE5948</t>
  </si>
  <si>
    <t>FE5951</t>
  </si>
  <si>
    <t>FE5952</t>
  </si>
  <si>
    <t>FE5953</t>
  </si>
  <si>
    <t>FE5954</t>
  </si>
  <si>
    <t>FE5955</t>
  </si>
  <si>
    <t>FE5956</t>
  </si>
  <si>
    <t>FE5957</t>
  </si>
  <si>
    <t>FE5958</t>
  </si>
  <si>
    <t>FE5960</t>
  </si>
  <si>
    <t>FE5961</t>
  </si>
  <si>
    <t>FE5962</t>
  </si>
  <si>
    <t>FE5963</t>
  </si>
  <si>
    <t>FE5965</t>
  </si>
  <si>
    <t>FE5966</t>
  </si>
  <si>
    <t>FE5967</t>
  </si>
  <si>
    <t>FE5971</t>
  </si>
  <si>
    <t>FE5972</t>
  </si>
  <si>
    <t>FE5978</t>
  </si>
  <si>
    <t>FE</t>
  </si>
  <si>
    <t>FE6057</t>
  </si>
  <si>
    <t>FE6060</t>
  </si>
  <si>
    <t>FE6061</t>
  </si>
  <si>
    <t>FE6062</t>
  </si>
  <si>
    <t>FE6063</t>
  </si>
  <si>
    <t>FE6064</t>
  </si>
  <si>
    <t>FE6065</t>
  </si>
  <si>
    <t>FE6066</t>
  </si>
  <si>
    <t>FE6067</t>
  </si>
  <si>
    <t>FE6068</t>
  </si>
  <si>
    <t>FE6069</t>
  </si>
  <si>
    <t>FE6070</t>
  </si>
  <si>
    <t>FE6071</t>
  </si>
  <si>
    <t>FE6075</t>
  </si>
  <si>
    <t>FE6076</t>
  </si>
  <si>
    <t>FE6096</t>
  </si>
  <si>
    <t>FE6097</t>
  </si>
  <si>
    <t>FE6106</t>
  </si>
  <si>
    <t>Alf+Fac</t>
  </si>
  <si>
    <t>Llave</t>
  </si>
  <si>
    <t xml:space="preserve">Fecha de radicacion EPS </t>
  </si>
  <si>
    <t>Estado de Factura EPS Octubre 31</t>
  </si>
  <si>
    <t>Boxalud</t>
  </si>
  <si>
    <t>900094053_FE3758</t>
  </si>
  <si>
    <t>900094053_FE4542</t>
  </si>
  <si>
    <t>900094053_FE4787</t>
  </si>
  <si>
    <t>900094053_FE4788</t>
  </si>
  <si>
    <t>900094053_FE5651</t>
  </si>
  <si>
    <t>900094053_FE4527</t>
  </si>
  <si>
    <t>900094053_FE5757</t>
  </si>
  <si>
    <t>900094053_FE4597</t>
  </si>
  <si>
    <t>900094053_FE4812</t>
  </si>
  <si>
    <t>900094053_FE5215</t>
  </si>
  <si>
    <t>900094053_FE5223</t>
  </si>
  <si>
    <t>900094053_FE5242</t>
  </si>
  <si>
    <t>900094053_FE5316</t>
  </si>
  <si>
    <t>900094053_FE5322</t>
  </si>
  <si>
    <t>900094053_FE5355</t>
  </si>
  <si>
    <t>900094053_FE5416</t>
  </si>
  <si>
    <t>900094053_FE5417</t>
  </si>
  <si>
    <t>900094053_FE5425</t>
  </si>
  <si>
    <t>900094053_FE5523</t>
  </si>
  <si>
    <t>900094053_FE5534</t>
  </si>
  <si>
    <t>900094053_FE5542</t>
  </si>
  <si>
    <t>900094053_FE5543</t>
  </si>
  <si>
    <t>900094053_FE5558</t>
  </si>
  <si>
    <t>900094053_FE5629</t>
  </si>
  <si>
    <t>900094053_FE5632</t>
  </si>
  <si>
    <t>900094053_FE5715</t>
  </si>
  <si>
    <t>900094053_FE5721</t>
  </si>
  <si>
    <t>900094053_FE5732</t>
  </si>
  <si>
    <t>900094053_FE5823</t>
  </si>
  <si>
    <t>900094053_FE5943</t>
  </si>
  <si>
    <t>900094053_FE5944</t>
  </si>
  <si>
    <t>900094053_FE5948</t>
  </si>
  <si>
    <t>900094053_FE5951</t>
  </si>
  <si>
    <t>900094053_FE5952</t>
  </si>
  <si>
    <t>900094053_FE5953</t>
  </si>
  <si>
    <t>900094053_FE5954</t>
  </si>
  <si>
    <t>900094053_FE5955</t>
  </si>
  <si>
    <t>900094053_FE5956</t>
  </si>
  <si>
    <t>900094053_FE5957</t>
  </si>
  <si>
    <t>900094053_FE5958</t>
  </si>
  <si>
    <t>900094053_FE5960</t>
  </si>
  <si>
    <t>900094053_FE5961</t>
  </si>
  <si>
    <t>900094053_FE5962</t>
  </si>
  <si>
    <t>900094053_FE5963</t>
  </si>
  <si>
    <t>900094053_FE5965</t>
  </si>
  <si>
    <t>900094053_FE5966</t>
  </si>
  <si>
    <t>900094053_FE5967</t>
  </si>
  <si>
    <t>900094053_FE5971</t>
  </si>
  <si>
    <t>900094053_FE5972</t>
  </si>
  <si>
    <t>900094053_FE5978</t>
  </si>
  <si>
    <t>900094053_FE6057</t>
  </si>
  <si>
    <t>900094053_FE6060</t>
  </si>
  <si>
    <t>900094053_FE6061</t>
  </si>
  <si>
    <t>900094053_FE6062</t>
  </si>
  <si>
    <t>900094053_FE6063</t>
  </si>
  <si>
    <t>900094053_FE6064</t>
  </si>
  <si>
    <t>900094053_FE6065</t>
  </si>
  <si>
    <t>900094053_FE6066</t>
  </si>
  <si>
    <t>900094053_FE6067</t>
  </si>
  <si>
    <t>900094053_FE6068</t>
  </si>
  <si>
    <t>900094053_FE6069</t>
  </si>
  <si>
    <t>900094053_FE6070</t>
  </si>
  <si>
    <t>900094053_FE6071</t>
  </si>
  <si>
    <t>900094053_FE6075</t>
  </si>
  <si>
    <t>900094053_FE6076</t>
  </si>
  <si>
    <t>900094053_FE6096</t>
  </si>
  <si>
    <t>900094053_FE6097</t>
  </si>
  <si>
    <t>900094053_FE6106</t>
  </si>
  <si>
    <t>Devuelta</t>
  </si>
  <si>
    <t>Finalizada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</si>
  <si>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</si>
  <si>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</si>
  <si>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</si>
  <si>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</si>
  <si>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</si>
  <si>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</si>
  <si>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</si>
  <si>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Observación objeccion</t>
  </si>
  <si>
    <t>Por pagar SAP</t>
  </si>
  <si>
    <t>P. abiertas doc</t>
  </si>
  <si>
    <t xml:space="preserve">Estado de Factura EPS Agosto 21 </t>
  </si>
  <si>
    <t>FACTURA DEVUELTA</t>
  </si>
  <si>
    <t>FACTURA EN PROCESO INTERNO</t>
  </si>
  <si>
    <t>FACTURA PENDIENTE EN PROGRAMACION DE PAGO</t>
  </si>
  <si>
    <t>Valor compensacion SAP</t>
  </si>
  <si>
    <t>Retefuente</t>
  </si>
  <si>
    <t>Doc compensacion</t>
  </si>
  <si>
    <t>Valor TF</t>
  </si>
  <si>
    <t xml:space="preserve">Fecha de compensacion </t>
  </si>
  <si>
    <t>Fecha de corte</t>
  </si>
  <si>
    <t>30.10.2024</t>
  </si>
  <si>
    <t>21.10.2024</t>
  </si>
  <si>
    <t>30.09.2024</t>
  </si>
  <si>
    <t>Devolucion por direccionamiento la aut 230736148548634 con id mipres 80231134 esta mal direccionado, se autoriza una repacion de silla de reudas la cual de acuerdo a los cod mipres tutela se debia direcionar el cod 144 SILLAS DE RUEDAS Y COCHES NEUROLÓGICOS CON SUS RESPECTIVOS ADITAMENTOS PARA GARANTIZAR LA SEGURIDAD DEL PACIENTE y direccionan el 114 que es CREMAS Y LOCIONES HUMECTANTES, HIDRATANTES Y EMOLIENTES antes de realizar la entrega del servicio debe verificar los servicios autorizados y direccionados para poder ganatizar la efectividad de lo cobrado en la factura, por favor validar con el area autorizador para poder continuidad al pago de la factura. andres fernandez</t>
  </si>
  <si>
    <t>Devolucion por extemporaneida la mipres 20221121223001976207 ralacionado a la entrega de la autorizacion 231036337638385 tiene com fecha mipres 21/11/2022 con viegencia de un año que va hasta el 21/11/2023 y la entrega fue el 8/05/2024 se entrego en una fecha extemporanea.andres fernandez</t>
  </si>
  <si>
    <t>MIGRACION: NO PBS_DEVOLUCION DE FACTURA CON SOPROTES COMPLETOS:1. NO SE EVINDENCIA REPORTE EN LA WEB SERVICE, POR FAVOR REP ORTAR LA DISPENSACION DEL MISMO PARA DAR GESTIÓN AL TRAMITE KEVIN YALANDA</t>
  </si>
  <si>
    <t xml:space="preserve">FACTURA PENDIENTE EN PROGRAMACION DE PAGO </t>
  </si>
  <si>
    <t>FACTURA CANCELADA PARCIALMENTE - SALDO PENDIENTE EN PROGRAMACION DE PAGO</t>
  </si>
  <si>
    <t>FACTURA CANCELADA</t>
  </si>
  <si>
    <t>Etiquetas de fila</t>
  </si>
  <si>
    <t>Total general</t>
  </si>
  <si>
    <t xml:space="preserve">Cant. Facturas </t>
  </si>
  <si>
    <t xml:space="preserve">Saldo IPS </t>
  </si>
  <si>
    <t xml:space="preserve">Valor compensacion SAP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</si>
  <si>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</si>
  <si>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</si>
  <si>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</si>
  <si>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</si>
  <si>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</si>
  <si>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</si>
  <si>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</si>
  <si>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</si>
  <si>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</si>
  <si>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</si>
  <si>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</si>
  <si>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</si>
  <si>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</si>
  <si>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</si>
  <si>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</si>
  <si>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</si>
  <si>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</si>
  <si>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</si>
  <si>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</si>
  <si>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</si>
  <si>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</si>
  <si>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</si>
  <si>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</si>
  <si>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MULTIAYUDAS ORTOPEDICAS LTDA</t>
  </si>
  <si>
    <t>NIT: 900094053</t>
  </si>
  <si>
    <t>Santiago de Cali, Octubre 31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</si>
  <si>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</si>
  <si>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</si>
  <si>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</si>
  <si>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</si>
  <si>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</si>
  <si>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</si>
  <si>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</si>
  <si>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</si>
  <si>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</si>
  <si>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</si>
  <si>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</si>
  <si>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</si>
  <si>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</si>
  <si>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</si>
  <si>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Cartera </t>
  </si>
  <si>
    <t>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</si>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</sst>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13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2" fontId="0" fillId="0" borderId="1" xfId="1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1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2" applyNumberFormat="1" applyFont="1" applyFill="1"/>
    <xf numFmtId="165" fontId="1" fillId="0" borderId="1" xfId="2" applyNumberFormat="1" applyFont="1" applyFill="1" applyBorder="1" applyAlignment="1">
      <alignment horizontal="center" vertical="center" wrapText="1"/>
    </xf>
    <xf numFmtId="165" fontId="1" fillId="5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Fill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165" fontId="1" fillId="0" borderId="0" xfId="2" applyNumberFormat="1" applyFont="1" applyFill="1"/>
    <xf numFmtId="0" fontId="0" fillId="0" borderId="4" xfId="0" applyBorder="1"/>
    <xf numFmtId="0" fontId="1" fillId="6" borderId="1" xfId="0" applyFont="1" applyFill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5" fillId="7" borderId="1" xfId="2" applyNumberFormat="1" applyFont="1" applyFill="1" applyBorder="1" applyAlignment="1">
      <alignment horizontal="center" vertical="center" wrapText="1"/>
    </xf>
    <xf numFmtId="165" fontId="1" fillId="8" borderId="1" xfId="2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0" xfId="0" applyNumberFormat="1"/>
    <xf numFmtId="165" fontId="0" fillId="0" borderId="1" xfId="0" applyNumberFormat="1" applyBorder="1"/>
    <xf numFmtId="165" fontId="0" fillId="0" borderId="0" xfId="2" applyNumberFormat="1" applyFont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6" xfId="0" applyNumberFormat="1" applyBorder="1"/>
    <xf numFmtId="0" fontId="0" fillId="0" borderId="6" xfId="0" pivotButton="1" applyBorder="1"/>
    <xf numFmtId="0" fontId="0" fillId="0" borderId="6" xfId="0" applyBorder="1"/>
    <xf numFmtId="0" fontId="0" fillId="0" borderId="6" xfId="0" applyBorder="1" applyAlignment="1">
      <alignment horizontal="left"/>
    </xf>
    <xf numFmtId="0" fontId="0" fillId="0" borderId="6" xfId="0" applyNumberFormat="1" applyBorder="1"/>
    <xf numFmtId="0" fontId="7" fillId="0" borderId="0" xfId="4" applyFont="1"/>
    <xf numFmtId="0" fontId="7" fillId="0" borderId="7" xfId="4" applyFont="1" applyBorder="1" applyAlignment="1">
      <alignment horizontal="centerContinuous"/>
    </xf>
    <xf numFmtId="0" fontId="7" fillId="0" borderId="9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8" fillId="0" borderId="15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8" fillId="0" borderId="12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8" fillId="0" borderId="14" xfId="4" applyFont="1" applyBorder="1" applyAlignment="1">
      <alignment horizontal="centerContinuous" vertical="center"/>
    </xf>
    <xf numFmtId="0" fontId="8" fillId="0" borderId="17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16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/>
    </xf>
    <xf numFmtId="0" fontId="7" fillId="0" borderId="14" xfId="4" applyFont="1" applyBorder="1" applyAlignment="1">
      <alignment horizontal="centerContinuous"/>
    </xf>
    <xf numFmtId="0" fontId="7" fillId="0" borderId="10" xfId="4" applyFont="1" applyBorder="1"/>
    <xf numFmtId="0" fontId="7" fillId="0" borderId="11" xfId="4" applyFont="1" applyBorder="1"/>
    <xf numFmtId="0" fontId="8" fillId="0" borderId="0" xfId="4" applyFont="1"/>
    <xf numFmtId="14" fontId="7" fillId="0" borderId="0" xfId="4" applyNumberFormat="1" applyFont="1"/>
    <xf numFmtId="166" fontId="7" fillId="0" borderId="0" xfId="4" applyNumberFormat="1" applyFont="1"/>
    <xf numFmtId="0" fontId="6" fillId="0" borderId="0" xfId="4" applyFont="1"/>
    <xf numFmtId="14" fontId="7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7" fillId="0" borderId="0" xfId="3" applyNumberFormat="1" applyFont="1"/>
    <xf numFmtId="168" fontId="6" fillId="0" borderId="0" xfId="5" applyNumberFormat="1" applyFont="1" applyAlignment="1">
      <alignment horizontal="center"/>
    </xf>
    <xf numFmtId="169" fontId="6" fillId="0" borderId="0" xfId="3" applyNumberFormat="1" applyFont="1" applyAlignment="1">
      <alignment horizontal="right"/>
    </xf>
    <xf numFmtId="168" fontId="7" fillId="0" borderId="0" xfId="5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9" fontId="7" fillId="0" borderId="0" xfId="4" applyNumberFormat="1" applyFont="1"/>
    <xf numFmtId="168" fontId="7" fillId="0" borderId="13" xfId="5" applyNumberFormat="1" applyFont="1" applyBorder="1" applyAlignment="1">
      <alignment horizontal="center"/>
    </xf>
    <xf numFmtId="169" fontId="7" fillId="0" borderId="13" xfId="3" applyNumberFormat="1" applyFont="1" applyBorder="1" applyAlignment="1">
      <alignment horizontal="right"/>
    </xf>
    <xf numFmtId="168" fontId="8" fillId="0" borderId="0" xfId="3" applyNumberFormat="1" applyFont="1" applyAlignment="1">
      <alignment horizontal="right"/>
    </xf>
    <xf numFmtId="169" fontId="8" fillId="0" borderId="0" xfId="3" applyNumberFormat="1" applyFont="1" applyAlignment="1">
      <alignment horizontal="right"/>
    </xf>
    <xf numFmtId="0" fontId="9" fillId="0" borderId="0" xfId="4" applyFont="1"/>
    <xf numFmtId="168" fontId="6" fillId="0" borderId="13" xfId="5" applyNumberFormat="1" applyFont="1" applyBorder="1" applyAlignment="1">
      <alignment horizontal="center"/>
    </xf>
    <xf numFmtId="169" fontId="6" fillId="0" borderId="13" xfId="3" applyNumberFormat="1" applyFont="1" applyBorder="1" applyAlignment="1">
      <alignment horizontal="right"/>
    </xf>
    <xf numFmtId="0" fontId="6" fillId="0" borderId="11" xfId="4" applyFont="1" applyBorder="1"/>
    <xf numFmtId="168" fontId="6" fillId="0" borderId="0" xfId="3" applyNumberFormat="1" applyFont="1" applyAlignment="1">
      <alignment horizontal="right"/>
    </xf>
    <xf numFmtId="168" fontId="9" fillId="0" borderId="19" xfId="5" applyNumberFormat="1" applyFont="1" applyBorder="1" applyAlignment="1">
      <alignment horizontal="center"/>
    </xf>
    <xf numFmtId="169" fontId="9" fillId="0" borderId="19" xfId="3" applyNumberFormat="1" applyFont="1" applyBorder="1" applyAlignment="1">
      <alignment horizontal="right"/>
    </xf>
    <xf numFmtId="170" fontId="6" fillId="0" borderId="0" xfId="4" applyNumberFormat="1" applyFont="1"/>
    <xf numFmtId="167" fontId="6" fillId="0" borderId="0" xfId="5" applyFont="1"/>
    <xf numFmtId="169" fontId="6" fillId="0" borderId="0" xfId="3" applyNumberFormat="1" applyFont="1"/>
    <xf numFmtId="170" fontId="9" fillId="0" borderId="13" xfId="4" applyNumberFormat="1" applyFont="1" applyBorder="1"/>
    <xf numFmtId="170" fontId="6" fillId="0" borderId="13" xfId="4" applyNumberFormat="1" applyFont="1" applyBorder="1"/>
    <xf numFmtId="167" fontId="9" fillId="0" borderId="13" xfId="5" applyFont="1" applyBorder="1"/>
    <xf numFmtId="169" fontId="6" fillId="0" borderId="13" xfId="3" applyNumberFormat="1" applyFont="1" applyBorder="1"/>
    <xf numFmtId="170" fontId="9" fillId="0" borderId="0" xfId="4" applyNumberFormat="1" applyFont="1"/>
    <xf numFmtId="0" fontId="10" fillId="0" borderId="0" xfId="4" applyFont="1" applyAlignment="1">
      <alignment horizontal="center" vertical="center" wrapText="1"/>
    </xf>
    <xf numFmtId="0" fontId="7" fillId="0" borderId="12" xfId="4" applyFont="1" applyBorder="1"/>
    <xf numFmtId="0" fontId="7" fillId="0" borderId="13" xfId="4" applyFont="1" applyBorder="1"/>
    <xf numFmtId="170" fontId="7" fillId="0" borderId="13" xfId="4" applyNumberFormat="1" applyFont="1" applyBorder="1"/>
    <xf numFmtId="0" fontId="7" fillId="0" borderId="14" xfId="4" applyFont="1" applyBorder="1"/>
    <xf numFmtId="165" fontId="0" fillId="0" borderId="9" xfId="0" applyNumberFormat="1" applyBorder="1"/>
    <xf numFmtId="165" fontId="0" fillId="0" borderId="11" xfId="0" applyNumberFormat="1" applyBorder="1"/>
    <xf numFmtId="0" fontId="0" fillId="0" borderId="15" xfId="0" applyBorder="1" applyAlignment="1">
      <alignment horizontal="left"/>
    </xf>
    <xf numFmtId="165" fontId="0" fillId="0" borderId="18" xfId="0" applyNumberFormat="1" applyBorder="1"/>
    <xf numFmtId="0" fontId="0" fillId="0" borderId="15" xfId="0" applyNumberFormat="1" applyBorder="1"/>
    <xf numFmtId="0" fontId="6" fillId="0" borderId="7" xfId="4" applyFont="1" applyBorder="1" applyAlignment="1">
      <alignment horizontal="center"/>
    </xf>
    <xf numFmtId="0" fontId="6" fillId="0" borderId="9" xfId="4" applyFont="1" applyBorder="1" applyAlignment="1">
      <alignment horizontal="center"/>
    </xf>
    <xf numFmtId="0" fontId="9" fillId="0" borderId="7" xfId="4" applyFont="1" applyBorder="1" applyAlignment="1">
      <alignment horizontal="center" vertical="center"/>
    </xf>
    <xf numFmtId="0" fontId="9" fillId="0" borderId="8" xfId="4" applyFont="1" applyBorder="1" applyAlignment="1">
      <alignment horizontal="center" vertical="center"/>
    </xf>
    <xf numFmtId="0" fontId="9" fillId="0" borderId="9" xfId="4" applyFont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0" fontId="6" fillId="0" borderId="12" xfId="4" applyFont="1" applyBorder="1" applyAlignment="1">
      <alignment horizontal="center"/>
    </xf>
    <xf numFmtId="0" fontId="6" fillId="0" borderId="14" xfId="4" applyFont="1" applyBorder="1" applyAlignment="1">
      <alignment horizontal="center"/>
    </xf>
    <xf numFmtId="0" fontId="9" fillId="0" borderId="20" xfId="4" applyFont="1" applyBorder="1" applyAlignment="1">
      <alignment horizontal="center" vertical="center" wrapText="1"/>
    </xf>
    <xf numFmtId="0" fontId="9" fillId="0" borderId="21" xfId="4" applyFont="1" applyBorder="1" applyAlignment="1">
      <alignment horizontal="center" vertical="center" wrapText="1"/>
    </xf>
    <xf numFmtId="0" fontId="9" fillId="0" borderId="18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/>
    </xf>
    <xf numFmtId="0" fontId="6" fillId="0" borderId="10" xfId="4" applyFont="1" applyBorder="1"/>
    <xf numFmtId="166" fontId="6" fillId="0" borderId="0" xfId="4" applyNumberFormat="1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165" fontId="9" fillId="0" borderId="0" xfId="2" applyNumberFormat="1" applyFont="1"/>
    <xf numFmtId="171" fontId="9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165" fontId="6" fillId="0" borderId="5" xfId="2" applyNumberFormat="1" applyFont="1" applyBorder="1" applyAlignment="1">
      <alignment horizontal="center"/>
    </xf>
    <xf numFmtId="171" fontId="6" fillId="0" borderId="5" xfId="2" applyNumberFormat="1" applyFont="1" applyBorder="1" applyAlignment="1">
      <alignment horizontal="right"/>
    </xf>
    <xf numFmtId="165" fontId="6" fillId="0" borderId="19" xfId="2" applyNumberFormat="1" applyFont="1" applyBorder="1" applyAlignment="1">
      <alignment horizontal="center"/>
    </xf>
    <xf numFmtId="171" fontId="6" fillId="0" borderId="19" xfId="2" applyNumberFormat="1" applyFont="1" applyBorder="1" applyAlignment="1">
      <alignment horizontal="right"/>
    </xf>
    <xf numFmtId="170" fontId="6" fillId="0" borderId="0" xfId="4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12" xfId="4" applyFont="1" applyBorder="1"/>
    <xf numFmtId="0" fontId="6" fillId="0" borderId="13" xfId="4" applyFont="1" applyBorder="1"/>
    <xf numFmtId="0" fontId="6" fillId="0" borderId="14" xfId="4" applyFont="1" applyBorder="1"/>
  </cellXfs>
  <cellStyles count="6">
    <cellStyle name="Millares" xfId="2" builtinId="3"/>
    <cellStyle name="Millares 2" xfId="5"/>
    <cellStyle name="Moneda" xfId="3" builtinId="4"/>
    <cellStyle name="Moneda [0]" xfId="1" builtinId="7"/>
    <cellStyle name="Normal" xfId="0" builtinId="0"/>
    <cellStyle name="Normal 2 2" xfId="4"/>
  </cellStyles>
  <dxfs count="1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7.700270833331" createdVersion="5" refreshedVersion="5" minRefreshableVersion="3" recordCount="68">
  <cacheSource type="worksheet">
    <worksheetSource ref="A2:AG70" sheet="ESTADO DE CADA FACTURA"/>
  </cacheSource>
  <cacheFields count="33">
    <cacheField name="NIT IPS" numFmtId="0">
      <sharedItems containsSemiMixedTypes="0" containsString="0" containsNumber="1" containsInteger="1" minValue="900094053" maxValue="900094053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12-02T00:00:00" maxDate="2024-09-12T00:00:00"/>
    </cacheField>
    <cacheField name="IPS Fecha radicado" numFmtId="14">
      <sharedItems containsSemiMixedTypes="0" containsNonDate="0" containsDate="1" containsString="0" minDate="2022-12-12T00:00:00" maxDate="2024-09-14T00:00:00"/>
    </cacheField>
    <cacheField name="Fecha de radicacion EPS " numFmtId="14">
      <sharedItems containsDate="1" containsMixedTypes="1" minDate="2023-07-18T16:21:03" maxDate="2024-09-13T10:48:22"/>
    </cacheField>
    <cacheField name="IPS Valor Factura" numFmtId="165">
      <sharedItems containsSemiMixedTypes="0" containsString="0" containsNumber="1" containsInteger="1" minValue="5508" maxValue="22145417"/>
    </cacheField>
    <cacheField name="IPS Saldo Factura" numFmtId="165">
      <sharedItems containsSemiMixedTypes="0" containsString="0" containsNumber="1" containsInteger="1" minValue="5508" maxValue="2214541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Estado de Factura EPS Octubre 31" numFmtId="0">
      <sharedItems count="5">
        <s v="FACTURA DEVUELTA"/>
        <s v="FACTURA CANCELADA"/>
        <s v="FACTURA PENDIENTE EN PROGRAMACION DE PAGO "/>
        <s v="FACTURA CANCELADA PARCIALMENTE - SALDO PENDIENTE EN PROGRAMACION DE PAGO"/>
        <s v="FACTURA PENDIENTE EN PROGRAMACION DE PAGO" u="1"/>
      </sharedItems>
    </cacheField>
    <cacheField name="Boxalud" numFmtId="0">
      <sharedItems/>
    </cacheField>
    <cacheField name="Estado de Factura EPS Agosto 21 " numFmtId="0">
      <sharedItems/>
    </cacheField>
    <cacheField name="Valor Total Bruto" numFmtId="165">
      <sharedItems containsSemiMixedTypes="0" containsString="0" containsNumber="1" minValue="0" maxValue="22450000"/>
    </cacheField>
    <cacheField name="Valor Devolucion" numFmtId="165">
      <sharedItems containsSemiMixedTypes="0" containsString="0" containsNumber="1" containsInteger="1" minValue="0" maxValue="3850000"/>
    </cacheField>
    <cacheField name="Valor Glosa Pendiente" numFmtId="165">
      <sharedItems containsSemiMixedTypes="0" containsString="0" containsNumber="1" containsInteger="1" minValue="0" maxValue="0"/>
    </cacheField>
    <cacheField name="Observación objeccion" numFmtId="165">
      <sharedItems containsBlank="1" longText="1"/>
    </cacheField>
    <cacheField name="Valor Radicado" numFmtId="165">
      <sharedItems containsSemiMixedTypes="0" containsString="0" containsNumber="1" minValue="0" maxValue="22450000"/>
    </cacheField>
    <cacheField name="Valor Glosa Aceptada" numFmtId="165">
      <sharedItems containsSemiMixedTypes="0" containsString="0" containsNumber="1" containsInteger="1" minValue="0" maxValue="0"/>
    </cacheField>
    <cacheField name="Valor Nota Credito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minValue="0" maxValue="21548247"/>
    </cacheField>
    <cacheField name="Por pagar SAP" numFmtId="165">
      <sharedItems containsSemiMixedTypes="0" containsString="0" containsNumber="1" containsInteger="1" minValue="0" maxValue="21548247"/>
    </cacheField>
    <cacheField name="P. abiertas doc" numFmtId="0">
      <sharedItems containsString="0" containsBlank="1" containsNumber="1" containsInteger="1" minValue="1222479050" maxValue="4800065424"/>
    </cacheField>
    <cacheField name="Valor compensacion SAP" numFmtId="165">
      <sharedItems containsSemiMixedTypes="0" containsString="0" containsNumber="1" containsInteger="1" minValue="0" maxValue="15010200"/>
    </cacheField>
    <cacheField name="Retefuente" numFmtId="0">
      <sharedItems containsString="0" containsBlank="1" containsNumber="1" containsInteger="1" minValue="161" maxValue="489800"/>
    </cacheField>
    <cacheField name="Doc compensacion" numFmtId="0">
      <sharedItems containsString="0" containsBlank="1" containsNumber="1" containsInteger="1" minValue="2201557605" maxValue="4800065424"/>
    </cacheField>
    <cacheField name="Valor TF" numFmtId="0">
      <sharedItems containsNonDate="0" containsString="0" containsBlank="1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">
  <r>
    <n v="900094053"/>
    <s v="MULTIAYUDAS ORTOPEDICAS LTDA"/>
    <s v="FE"/>
    <s v="FE3758"/>
    <s v="FE3758"/>
    <s v="900094053_FE3758"/>
    <d v="2022-12-02T00:00:00"/>
    <d v="2022-12-12T00:00:00"/>
    <e v="#N/A"/>
    <n v="2450000"/>
    <n v="2450000"/>
    <s v="Evento"/>
    <s v="CALI"/>
    <m/>
    <x v="0"/>
    <s v="Devuelta"/>
    <s v="FACTURA DEVUELTA"/>
    <n v="2450000"/>
    <n v="2450000"/>
    <n v="0"/>
    <s v="MIGRACION: NO PBS_DEVOLUCION DE FACTURA CON SOPROTES COMPLETOS:1. NO SE EVINDENCIA REPORTE EN LA WEB SERVICE, POR FAVOR REP ORTAR LA DISPENSACION DEL MISMO PARA DAR GESTIÓN AL TRAMITE KEVIN YALANDA"/>
    <n v="2450000"/>
    <n v="0"/>
    <n v="0"/>
    <n v="0"/>
    <n v="0"/>
    <m/>
    <n v="0"/>
    <m/>
    <m/>
    <m/>
    <m/>
    <d v="2024-09-30T00:00:00"/>
  </r>
  <r>
    <n v="900094053"/>
    <s v="MULTIAYUDAS ORTOPEDICAS LTDA"/>
    <s v="FE"/>
    <s v="FE4542"/>
    <s v="FE4542"/>
    <s v="900094053_FE4542"/>
    <d v="2023-06-15T00:00:00"/>
    <d v="2024-06-04T00:00:00"/>
    <d v="2024-08-01T07:00:00"/>
    <n v="1280000"/>
    <n v="1280000"/>
    <s v="Evento"/>
    <s v="CALI"/>
    <m/>
    <x v="0"/>
    <s v="Devuelta"/>
    <s v="FACTURA EN PROCESO INTERNO"/>
    <n v="1280000"/>
    <n v="1280000"/>
    <n v="0"/>
    <s v="Devolucion por direccionamiento la aut 230736148548634 con id mipres 80231134 esta mal direccionado, se autoriza una repacion de silla de reudas la cual de acuerdo a los cod mipres tutela se debia direcionar el cod 144 SILLAS DE RUEDAS Y COCHES NEUROLÓGICOS CON SUS RESPECTIVOS ADITAMENTOS PARA GARANTIZAR LA SEGURIDAD DEL PACIENTE y direccionan el 114 que es CREMAS Y LOCIONES HUMECTANTES, HIDRATANTES Y EMOLIENTES antes de realizar la entrega del servicio debe verificar los servicios autorizados y direccionados para poder ganatizar la efectividad de lo cobrado en la factura, por favor validar con el area autorizador para poder continuidad al pago de la factura. andres fernandez"/>
    <n v="1280000"/>
    <n v="0"/>
    <n v="0"/>
    <n v="0"/>
    <n v="0"/>
    <m/>
    <n v="0"/>
    <m/>
    <m/>
    <m/>
    <m/>
    <d v="2024-09-30T00:00:00"/>
  </r>
  <r>
    <n v="900094053"/>
    <s v="MULTIAYUDAS ORTOPEDICAS LTDA"/>
    <s v="FE"/>
    <s v="FE4787"/>
    <s v="FE4787"/>
    <s v="900094053_FE4787"/>
    <d v="2023-09-05T00:00:00"/>
    <d v="2023-09-12T00:00:00"/>
    <d v="2024-09-02T16:09:42"/>
    <n v="15500000"/>
    <n v="15500000"/>
    <s v="Evento"/>
    <s v="CALI"/>
    <m/>
    <x v="1"/>
    <s v="Finalizada"/>
    <s v="FACTURA EN PROCESO INTERNO"/>
    <n v="15500000"/>
    <n v="0"/>
    <n v="0"/>
    <m/>
    <n v="15500000"/>
    <n v="0"/>
    <n v="0"/>
    <n v="15010200"/>
    <n v="0"/>
    <m/>
    <n v="15010200"/>
    <n v="489800"/>
    <n v="2201563257"/>
    <m/>
    <s v="30.10.2024"/>
    <d v="2024-09-30T00:00:00"/>
  </r>
  <r>
    <n v="900094053"/>
    <s v="MULTIAYUDAS ORTOPEDICAS LTDA"/>
    <s v="FE"/>
    <s v="FE4788"/>
    <s v="FE4788"/>
    <s v="900094053_FE4788"/>
    <d v="2023-09-05T00:00:00"/>
    <d v="2023-09-12T00:00:00"/>
    <d v="2024-09-02T16:09:00"/>
    <n v="2850000"/>
    <n v="2850000"/>
    <s v="Evento"/>
    <s v="CALI"/>
    <m/>
    <x v="1"/>
    <s v="Finalizada"/>
    <s v="FACTURA EN PROCESO INTERNO"/>
    <n v="2850000"/>
    <n v="0"/>
    <n v="0"/>
    <m/>
    <n v="2850000"/>
    <n v="0"/>
    <n v="0"/>
    <n v="2759940"/>
    <n v="0"/>
    <m/>
    <n v="2759940"/>
    <n v="90060"/>
    <n v="2201563257"/>
    <m/>
    <s v="30.10.2024"/>
    <d v="2024-09-30T00:00:00"/>
  </r>
  <r>
    <n v="900094053"/>
    <s v="MULTIAYUDAS ORTOPEDICAS LTDA"/>
    <s v="FE"/>
    <s v="FE5651"/>
    <s v="FE5651"/>
    <s v="900094053_FE5651"/>
    <d v="2024-05-09T00:00:00"/>
    <d v="2024-06-04T00:00:00"/>
    <d v="2024-06-04T07:00:00"/>
    <n v="3850000"/>
    <n v="3850000"/>
    <s v="Evento"/>
    <s v="CALI"/>
    <m/>
    <x v="0"/>
    <s v="Devuelta"/>
    <s v="FACTURA DEVUELTA"/>
    <n v="0"/>
    <n v="3850000"/>
    <n v="0"/>
    <s v="Devolucion por extemporaneida la mipres 20221121223001976207 ralacionado a la entrega de la autorizacion 231036337638385 tiene com fecha mipres 21/11/2022 con viegencia de un año que va hasta el 21/11/2023 y la entrega fue el 8/05/2024 se entrego en una fecha extemporanea.andres fernandez"/>
    <n v="0"/>
    <n v="0"/>
    <n v="0"/>
    <n v="0"/>
    <n v="0"/>
    <m/>
    <n v="0"/>
    <m/>
    <m/>
    <m/>
    <m/>
    <d v="2024-09-30T00:00:00"/>
  </r>
  <r>
    <n v="900094053"/>
    <s v="MULTIAYUDAS ORTOPEDICAS LTDA"/>
    <s v="FE"/>
    <s v="FE4527"/>
    <s v="FE4527"/>
    <s v="900094053_FE4527"/>
    <d v="2023-06-13T00:00:00"/>
    <d v="2023-06-20T00:00:00"/>
    <d v="2024-09-02T16:12:54"/>
    <n v="8350000"/>
    <n v="8350000"/>
    <s v="Evento"/>
    <s v="CALI"/>
    <m/>
    <x v="1"/>
    <s v="Finalizada"/>
    <s v="FACTURA EN PROCESO INTERNO"/>
    <n v="8350000"/>
    <n v="0"/>
    <n v="0"/>
    <m/>
    <n v="8350000"/>
    <n v="0"/>
    <n v="0"/>
    <n v="8086140"/>
    <n v="0"/>
    <m/>
    <n v="8086140"/>
    <n v="263860"/>
    <n v="2201557605"/>
    <m/>
    <s v="21.10.2024"/>
    <d v="2024-09-30T00:00:00"/>
  </r>
  <r>
    <n v="900094053"/>
    <s v="MULTIAYUDAS ORTOPEDICAS LTDA"/>
    <s v="FE"/>
    <s v="FE5757"/>
    <s v="FE5757"/>
    <s v="900094053_FE5757"/>
    <d v="2024-06-13T00:00:00"/>
    <d v="2024-07-02T00:00:00"/>
    <d v="2024-09-02T07:00:00"/>
    <n v="22145417"/>
    <n v="22145417"/>
    <s v="Evento"/>
    <s v="CALI"/>
    <m/>
    <x v="2"/>
    <s v="Finalizada"/>
    <s v="FACTURA DEVUELTA"/>
    <n v="22450000"/>
    <n v="0"/>
    <n v="0"/>
    <m/>
    <n v="22450000"/>
    <n v="0"/>
    <n v="0"/>
    <n v="21548247"/>
    <n v="21548247"/>
    <n v="1222510842"/>
    <n v="0"/>
    <m/>
    <m/>
    <m/>
    <m/>
    <d v="2024-09-30T00:00:00"/>
  </r>
  <r>
    <n v="900094053"/>
    <s v="MULTIAYUDAS ORTOPEDICAS LTDA"/>
    <s v="FE"/>
    <s v="FE4597"/>
    <s v="FE4597"/>
    <s v="900094053_FE4597"/>
    <d v="2023-07-11T00:00:00"/>
    <d v="2023-07-18T00:00:00"/>
    <d v="2023-07-18T16:21:03"/>
    <n v="42000"/>
    <n v="42000"/>
    <s v="Evento"/>
    <s v="CALI"/>
    <m/>
    <x v="2"/>
    <s v="Finalizada"/>
    <s v="FACTURA PENDIENTE EN PROGRAMACION DE PAGO"/>
    <n v="42000"/>
    <n v="0"/>
    <n v="0"/>
    <m/>
    <n v="42000"/>
    <n v="0"/>
    <n v="0"/>
    <n v="42000"/>
    <n v="0"/>
    <m/>
    <n v="0"/>
    <m/>
    <m/>
    <m/>
    <m/>
    <d v="2024-09-30T00:00:00"/>
  </r>
  <r>
    <n v="900094053"/>
    <s v="MULTIAYUDAS ORTOPEDICAS LTDA"/>
    <s v="FE"/>
    <s v="FE4812"/>
    <s v="FE4812"/>
    <s v="900094053_FE4812"/>
    <d v="2023-09-11T00:00:00"/>
    <d v="2023-09-12T00:00:00"/>
    <d v="2023-09-12T10:17:03"/>
    <n v="5508"/>
    <n v="5508"/>
    <s v="Evento"/>
    <s v="CALI"/>
    <m/>
    <x v="2"/>
    <s v="Finalizada"/>
    <s v="FACTURA PENDIENTE EN PROGRAMACION DE PAGO"/>
    <n v="28991.599999999999"/>
    <n v="0"/>
    <n v="0"/>
    <m/>
    <n v="28991.599999999999"/>
    <n v="0"/>
    <n v="0"/>
    <n v="28800.6"/>
    <n v="0"/>
    <m/>
    <n v="0"/>
    <m/>
    <m/>
    <m/>
    <m/>
    <d v="2024-09-30T00:00:00"/>
  </r>
  <r>
    <n v="900094053"/>
    <s v="MULTIAYUDAS ORTOPEDICAS LTDA"/>
    <s v="FE"/>
    <s v="FE5215"/>
    <s v="FE5215"/>
    <s v="900094053_FE5215"/>
    <d v="2024-01-10T00:00:00"/>
    <d v="2024-01-15T00:00:00"/>
    <d v="2024-01-15T08:36:10"/>
    <n v="170000"/>
    <n v="170000"/>
    <s v="Evento"/>
    <s v="CALI"/>
    <m/>
    <x v="1"/>
    <s v="Finalizada"/>
    <s v="FACTURA PENDIENTE EN PROGRAMACION DE PAGO"/>
    <n v="170000"/>
    <n v="0"/>
    <n v="0"/>
    <m/>
    <n v="170000"/>
    <n v="0"/>
    <n v="0"/>
    <n v="168878"/>
    <n v="0"/>
    <m/>
    <n v="168878"/>
    <n v="1122"/>
    <n v="2201557605"/>
    <m/>
    <s v="21.10.2024"/>
    <d v="2024-09-30T00:00:00"/>
  </r>
  <r>
    <n v="900094053"/>
    <s v="MULTIAYUDAS ORTOPEDICAS LTDA"/>
    <s v="FE"/>
    <s v="FE5223"/>
    <s v="FE5223"/>
    <s v="900094053_FE5223"/>
    <d v="2024-01-10T00:00:00"/>
    <d v="2024-01-15T00:00:00"/>
    <d v="2024-01-15T08:36:10"/>
    <n v="85000"/>
    <n v="85000"/>
    <s v="Evento"/>
    <s v="CALI"/>
    <m/>
    <x v="1"/>
    <s v="Finalizada"/>
    <s v="FACTURA PENDIENTE EN PROGRAMACION DE PAGO"/>
    <n v="85000"/>
    <n v="0"/>
    <n v="0"/>
    <m/>
    <n v="85000"/>
    <n v="0"/>
    <n v="0"/>
    <n v="84439"/>
    <n v="0"/>
    <m/>
    <n v="84439"/>
    <n v="561"/>
    <n v="2201557605"/>
    <m/>
    <s v="21.10.2024"/>
    <d v="2024-09-30T00:00:00"/>
  </r>
  <r>
    <n v="900094053"/>
    <s v="MULTIAYUDAS ORTOPEDICAS LTDA"/>
    <s v="FE"/>
    <s v="FE5242"/>
    <s v="FE5242"/>
    <s v="900094053_FE5242"/>
    <d v="2024-01-13T00:00:00"/>
    <d v="2024-01-15T00:00:00"/>
    <d v="2024-01-15T08:36:10"/>
    <n v="125000"/>
    <n v="125000"/>
    <s v="Evento"/>
    <s v="CALI"/>
    <m/>
    <x v="1"/>
    <s v="Finalizada"/>
    <s v="FACTURA PENDIENTE EN PROGRAMACION DE PAGO"/>
    <n v="125000"/>
    <n v="0"/>
    <n v="0"/>
    <m/>
    <n v="125000"/>
    <n v="0"/>
    <n v="0"/>
    <n v="124175"/>
    <n v="0"/>
    <m/>
    <n v="124175"/>
    <n v="825"/>
    <n v="2201557605"/>
    <m/>
    <s v="21.10.2024"/>
    <d v="2024-09-30T00:00:00"/>
  </r>
  <r>
    <n v="900094053"/>
    <s v="MULTIAYUDAS ORTOPEDICAS LTDA"/>
    <s v="FE"/>
    <s v="FE5316"/>
    <s v="FE5316"/>
    <s v="900094053_FE5316"/>
    <d v="2024-02-06T00:00:00"/>
    <d v="2024-02-15T00:00:00"/>
    <d v="2024-02-15T11:56:23"/>
    <n v="48000"/>
    <n v="48000"/>
    <s v="Evento"/>
    <s v="CALI"/>
    <m/>
    <x v="1"/>
    <s v="Finalizada"/>
    <s v="FACTURA PENDIENTE EN PROGRAMACION DE PAGO"/>
    <n v="48000"/>
    <n v="0"/>
    <n v="0"/>
    <m/>
    <n v="48000"/>
    <n v="0"/>
    <n v="0"/>
    <n v="47683"/>
    <n v="0"/>
    <m/>
    <n v="47683"/>
    <n v="317"/>
    <n v="2201557605"/>
    <m/>
    <s v="21.10.2024"/>
    <d v="2024-09-30T00:00:00"/>
  </r>
  <r>
    <n v="900094053"/>
    <s v="MULTIAYUDAS ORTOPEDICAS LTDA"/>
    <s v="FE"/>
    <s v="FE5322"/>
    <s v="FE5322"/>
    <s v="900094053_FE5322"/>
    <d v="2024-02-06T00:00:00"/>
    <d v="2024-02-15T00:00:00"/>
    <d v="2024-02-15T11:56:23"/>
    <n v="24395"/>
    <n v="24395"/>
    <s v="Evento"/>
    <s v="CALI"/>
    <m/>
    <x v="1"/>
    <s v="Finalizada"/>
    <s v="FACTURA PENDIENTE EN PROGRAMACION DE PAGO"/>
    <n v="24395"/>
    <n v="0"/>
    <n v="0"/>
    <m/>
    <n v="24395"/>
    <n v="0"/>
    <n v="0"/>
    <n v="24234"/>
    <n v="0"/>
    <m/>
    <n v="24234"/>
    <n v="161"/>
    <n v="2201557605"/>
    <m/>
    <s v="21.10.2024"/>
    <d v="2024-09-30T00:00:00"/>
  </r>
  <r>
    <n v="900094053"/>
    <s v="MULTIAYUDAS ORTOPEDICAS LTDA"/>
    <s v="FE"/>
    <s v="FE5355"/>
    <s v="FE5355"/>
    <s v="900094053_FE5355"/>
    <d v="2024-02-15T00:00:00"/>
    <d v="2024-02-15T00:00:00"/>
    <d v="2024-02-15T11:56:23"/>
    <n v="170000"/>
    <n v="170000"/>
    <s v="Evento"/>
    <s v="CALI"/>
    <m/>
    <x v="1"/>
    <s v="Finalizada"/>
    <s v="FACTURA PENDIENTE EN PROGRAMACION DE PAGO"/>
    <n v="170000"/>
    <n v="0"/>
    <n v="0"/>
    <m/>
    <n v="170000"/>
    <n v="0"/>
    <n v="0"/>
    <n v="168878"/>
    <n v="0"/>
    <m/>
    <n v="168878"/>
    <n v="1122"/>
    <n v="2201557605"/>
    <m/>
    <s v="21.10.2024"/>
    <d v="2024-09-30T00:00:00"/>
  </r>
  <r>
    <n v="900094053"/>
    <s v="MULTIAYUDAS ORTOPEDICAS LTDA"/>
    <s v="FE"/>
    <s v="FE5416"/>
    <s v="FE5416"/>
    <s v="900094053_FE5416"/>
    <d v="2024-03-04T00:00:00"/>
    <d v="2024-03-14T00:00:00"/>
    <d v="2024-03-14T14:07:02"/>
    <n v="34500"/>
    <n v="34500"/>
    <s v="Evento"/>
    <s v="CALI"/>
    <m/>
    <x v="1"/>
    <s v="Finalizada"/>
    <s v="FACTURA PENDIENTE EN PROGRAMACION DE PAGO"/>
    <n v="34500"/>
    <n v="0"/>
    <n v="0"/>
    <m/>
    <n v="34500"/>
    <n v="0"/>
    <n v="0"/>
    <n v="34272"/>
    <n v="0"/>
    <m/>
    <n v="34272"/>
    <n v="228"/>
    <n v="2201557605"/>
    <m/>
    <s v="21.10.2024"/>
    <d v="2024-09-30T00:00:00"/>
  </r>
  <r>
    <n v="900094053"/>
    <s v="MULTIAYUDAS ORTOPEDICAS LTDA"/>
    <s v="FE"/>
    <s v="FE5417"/>
    <s v="FE5417"/>
    <s v="900094053_FE5417"/>
    <d v="2024-03-04T00:00:00"/>
    <d v="2024-03-14T00:00:00"/>
    <d v="2024-03-14T14:07:02"/>
    <n v="175000"/>
    <n v="175000"/>
    <s v="Evento"/>
    <s v="CALI"/>
    <m/>
    <x v="1"/>
    <s v="Finalizada"/>
    <s v="FACTURA PENDIENTE EN PROGRAMACION DE PAGO"/>
    <n v="175000"/>
    <n v="0"/>
    <n v="0"/>
    <m/>
    <n v="175000"/>
    <n v="0"/>
    <n v="0"/>
    <n v="173845"/>
    <n v="0"/>
    <m/>
    <n v="173845"/>
    <n v="1155"/>
    <n v="2201557605"/>
    <m/>
    <s v="21.10.2024"/>
    <d v="2024-09-30T00:00:00"/>
  </r>
  <r>
    <n v="900094053"/>
    <s v="MULTIAYUDAS ORTOPEDICAS LTDA"/>
    <s v="FE"/>
    <s v="FE5425"/>
    <s v="FE5425"/>
    <s v="900094053_FE5425"/>
    <d v="2024-03-04T00:00:00"/>
    <d v="2024-03-14T00:00:00"/>
    <d v="2024-03-14T14:07:02"/>
    <n v="24395"/>
    <n v="24395"/>
    <s v="Evento"/>
    <s v="CALI"/>
    <m/>
    <x v="1"/>
    <s v="Finalizada"/>
    <s v="FACTURA PENDIENTE EN PROGRAMACION DE PAGO"/>
    <n v="24395"/>
    <n v="0"/>
    <n v="0"/>
    <m/>
    <n v="24395"/>
    <n v="0"/>
    <n v="0"/>
    <n v="24234"/>
    <n v="0"/>
    <m/>
    <n v="24234"/>
    <n v="161"/>
    <n v="2201557605"/>
    <m/>
    <s v="21.10.2024"/>
    <d v="2024-09-30T00:00:00"/>
  </r>
  <r>
    <n v="900094053"/>
    <s v="MULTIAYUDAS ORTOPEDICAS LTDA"/>
    <s v="FE"/>
    <s v="FE5523"/>
    <s v="FE5523"/>
    <s v="900094053_FE5523"/>
    <d v="2024-04-09T00:00:00"/>
    <d v="2024-04-15T00:00:00"/>
    <d v="2024-04-15T17:44:24"/>
    <n v="58000"/>
    <n v="58000"/>
    <s v="Evento"/>
    <s v="CALI"/>
    <m/>
    <x v="1"/>
    <s v="Finalizada"/>
    <s v="FACTURA PENDIENTE EN PROGRAMACION DE PAGO"/>
    <n v="58000"/>
    <n v="0"/>
    <n v="0"/>
    <m/>
    <n v="58000"/>
    <n v="0"/>
    <n v="0"/>
    <n v="57617"/>
    <n v="0"/>
    <m/>
    <n v="57617"/>
    <n v="383"/>
    <n v="2201557605"/>
    <m/>
    <s v="21.10.2024"/>
    <d v="2024-09-30T00:00:00"/>
  </r>
  <r>
    <n v="900094053"/>
    <s v="MULTIAYUDAS ORTOPEDICAS LTDA"/>
    <s v="FE"/>
    <s v="FE5534"/>
    <s v="FE5534"/>
    <s v="900094053_FE5534"/>
    <d v="2024-04-09T00:00:00"/>
    <d v="2024-04-15T00:00:00"/>
    <d v="2024-04-15T17:44:24"/>
    <n v="312700"/>
    <n v="312700"/>
    <s v="Evento"/>
    <s v="CALI"/>
    <m/>
    <x v="1"/>
    <s v="Finalizada"/>
    <s v="FACTURA PENDIENTE EN PROGRAMACION DE PAGO"/>
    <n v="312700"/>
    <n v="0"/>
    <n v="0"/>
    <m/>
    <n v="312700"/>
    <n v="0"/>
    <n v="0"/>
    <n v="310636"/>
    <n v="0"/>
    <m/>
    <n v="310636"/>
    <n v="2064"/>
    <n v="2201557605"/>
    <m/>
    <s v="21.10.2024"/>
    <d v="2024-09-30T00:00:00"/>
  </r>
  <r>
    <n v="900094053"/>
    <s v="MULTIAYUDAS ORTOPEDICAS LTDA"/>
    <s v="FE"/>
    <s v="FE5542"/>
    <s v="FE5542"/>
    <s v="900094053_FE5542"/>
    <d v="2024-04-09T00:00:00"/>
    <d v="2024-04-15T00:00:00"/>
    <d v="2024-04-15T17:28:47"/>
    <n v="13200000"/>
    <n v="13200000"/>
    <s v="Evento"/>
    <s v="CALI"/>
    <m/>
    <x v="1"/>
    <s v="Finalizada"/>
    <s v="FACTURA PENDIENTE EN PROGRAMACION DE PAGO"/>
    <n v="13200000"/>
    <n v="0"/>
    <n v="0"/>
    <m/>
    <n v="13200000"/>
    <n v="0"/>
    <n v="0"/>
    <n v="12782880"/>
    <n v="0"/>
    <m/>
    <n v="12782880"/>
    <n v="417120"/>
    <n v="2201557605"/>
    <m/>
    <s v="21.10.2024"/>
    <d v="2024-09-30T00:00:00"/>
  </r>
  <r>
    <n v="900094053"/>
    <s v="MULTIAYUDAS ORTOPEDICAS LTDA"/>
    <s v="FE"/>
    <s v="FE5543"/>
    <s v="FE5543"/>
    <s v="900094053_FE5543"/>
    <d v="2024-04-09T00:00:00"/>
    <d v="2024-04-15T00:00:00"/>
    <d v="2024-04-15T17:28:47"/>
    <n v="2550000"/>
    <n v="2550000"/>
    <s v="Evento"/>
    <s v="CALI"/>
    <m/>
    <x v="1"/>
    <s v="Finalizada"/>
    <s v="FACTURA PENDIENTE EN PROGRAMACION DE PAGO"/>
    <n v="2550000"/>
    <n v="0"/>
    <n v="0"/>
    <m/>
    <n v="2550000"/>
    <n v="0"/>
    <n v="0"/>
    <n v="2533170"/>
    <n v="0"/>
    <m/>
    <n v="2533170"/>
    <n v="16830"/>
    <n v="2201557605"/>
    <m/>
    <s v="21.10.2024"/>
    <d v="2024-09-30T00:00:00"/>
  </r>
  <r>
    <n v="900094053"/>
    <s v="MULTIAYUDAS ORTOPEDICAS LTDA"/>
    <s v="FE"/>
    <s v="FE5558"/>
    <s v="FE5558"/>
    <s v="900094053_FE5558"/>
    <d v="2024-04-13T00:00:00"/>
    <d v="2024-04-15T00:00:00"/>
    <d v="2024-04-15T17:44:24"/>
    <n v="40000"/>
    <n v="40000"/>
    <s v="Evento"/>
    <s v="CALI"/>
    <m/>
    <x v="1"/>
    <s v="Finalizada"/>
    <s v="FACTURA PENDIENTE EN PROGRAMACION DE PAGO"/>
    <n v="40000"/>
    <n v="0"/>
    <n v="0"/>
    <m/>
    <n v="40000"/>
    <n v="0"/>
    <n v="0"/>
    <n v="39736"/>
    <n v="0"/>
    <m/>
    <n v="39736"/>
    <n v="264"/>
    <n v="2201557605"/>
    <m/>
    <s v="21.10.2024"/>
    <d v="2024-09-30T00:00:00"/>
  </r>
  <r>
    <n v="900094053"/>
    <s v="MULTIAYUDAS ORTOPEDICAS LTDA"/>
    <s v="FE"/>
    <s v="FE5629"/>
    <s v="FE5629"/>
    <s v="900094053_FE5629"/>
    <d v="2024-05-03T00:00:00"/>
    <d v="2024-05-10T00:00:00"/>
    <d v="2024-05-10T10:42:16"/>
    <n v="170000"/>
    <n v="170000"/>
    <s v="Evento"/>
    <s v="CALI"/>
    <m/>
    <x v="1"/>
    <s v="Finalizada"/>
    <s v="FACTURA PENDIENTE EN PROGRAMACION DE PAGO"/>
    <n v="170000"/>
    <n v="0"/>
    <n v="0"/>
    <m/>
    <n v="170000"/>
    <n v="0"/>
    <n v="0"/>
    <n v="168878"/>
    <n v="0"/>
    <m/>
    <n v="168878"/>
    <n v="1122"/>
    <n v="2201557605"/>
    <m/>
    <s v="21.10.2024"/>
    <d v="2024-09-30T00:00:00"/>
  </r>
  <r>
    <n v="900094053"/>
    <s v="MULTIAYUDAS ORTOPEDICAS LTDA"/>
    <s v="FE"/>
    <s v="FE5632"/>
    <s v="FE5632"/>
    <s v="900094053_FE5632"/>
    <d v="2024-05-03T00:00:00"/>
    <d v="2024-05-10T00:00:00"/>
    <d v="2024-05-10T10:42:16"/>
    <n v="158000"/>
    <n v="158000"/>
    <s v="Evento"/>
    <s v="CALI"/>
    <m/>
    <x v="1"/>
    <s v="Finalizada"/>
    <s v="FACTURA PENDIENTE EN PROGRAMACION DE PAGO"/>
    <n v="158000"/>
    <n v="0"/>
    <n v="0"/>
    <m/>
    <n v="158000"/>
    <n v="0"/>
    <n v="0"/>
    <n v="156957"/>
    <n v="0"/>
    <m/>
    <n v="156957"/>
    <n v="1043"/>
    <n v="2201557605"/>
    <m/>
    <s v="21.10.2024"/>
    <d v="2024-09-30T00:00:00"/>
  </r>
  <r>
    <n v="900094053"/>
    <s v="MULTIAYUDAS ORTOPEDICAS LTDA"/>
    <s v="FE"/>
    <s v="FE5715"/>
    <s v="FE5715"/>
    <s v="900094053_FE5715"/>
    <d v="2024-06-05T00:00:00"/>
    <d v="2024-06-13T00:00:00"/>
    <d v="2024-06-13T17:14:14"/>
    <n v="277400"/>
    <n v="277400"/>
    <s v="Evento"/>
    <s v="CALI"/>
    <m/>
    <x v="1"/>
    <s v="Finalizada"/>
    <s v="FACTURA PENDIENTE EN PROGRAMACION DE PAGO"/>
    <n v="277400"/>
    <n v="0"/>
    <n v="0"/>
    <m/>
    <n v="277400"/>
    <n v="0"/>
    <n v="0"/>
    <n v="275569"/>
    <n v="0"/>
    <m/>
    <n v="275569"/>
    <n v="1831"/>
    <n v="2201557605"/>
    <m/>
    <s v="21.10.2024"/>
    <d v="2024-09-30T00:00:00"/>
  </r>
  <r>
    <n v="900094053"/>
    <s v="MULTIAYUDAS ORTOPEDICAS LTDA"/>
    <s v="FE"/>
    <s v="FE5721"/>
    <s v="FE5721"/>
    <s v="900094053_FE5721"/>
    <d v="2024-06-05T00:00:00"/>
    <d v="2024-06-14T00:00:00"/>
    <d v="2024-06-14T10:22:06"/>
    <n v="100900"/>
    <n v="100900"/>
    <s v="Evento"/>
    <s v="CALI"/>
    <m/>
    <x v="1"/>
    <s v="Finalizada"/>
    <s v="FACTURA PENDIENTE EN PROGRAMACION DE PAGO"/>
    <n v="100900"/>
    <n v="0"/>
    <n v="0"/>
    <m/>
    <n v="100900"/>
    <n v="0"/>
    <n v="0"/>
    <n v="100234"/>
    <n v="0"/>
    <m/>
    <n v="100234"/>
    <n v="666"/>
    <n v="2201557605"/>
    <m/>
    <s v="21.10.2024"/>
    <d v="2024-09-30T00:00:00"/>
  </r>
  <r>
    <n v="900094053"/>
    <s v="MULTIAYUDAS ORTOPEDICAS LTDA"/>
    <s v="FE"/>
    <s v="FE5732"/>
    <s v="FE5732"/>
    <s v="900094053_FE5732"/>
    <d v="2024-06-05T00:00:00"/>
    <d v="2024-06-14T00:00:00"/>
    <d v="2024-06-14T11:20:05"/>
    <n v="12210000"/>
    <n v="12210000"/>
    <s v="Evento"/>
    <s v="CALI"/>
    <m/>
    <x v="1"/>
    <s v="Finalizada"/>
    <s v="FACTURA PENDIENTE EN PROGRAMACION DE PAGO"/>
    <n v="12210000"/>
    <n v="0"/>
    <n v="0"/>
    <m/>
    <n v="12210000"/>
    <n v="0"/>
    <n v="0"/>
    <n v="11824164"/>
    <n v="0"/>
    <m/>
    <n v="11824164"/>
    <n v="385836"/>
    <n v="2201557605"/>
    <m/>
    <s v="21.10.2024"/>
    <d v="2024-09-30T00:00:00"/>
  </r>
  <r>
    <n v="900094053"/>
    <s v="MULTIAYUDAS ORTOPEDICAS LTDA"/>
    <s v="FE"/>
    <s v="FE5823"/>
    <s v="FE5823"/>
    <s v="900094053_FE5823"/>
    <d v="2024-07-04T00:00:00"/>
    <d v="2024-07-12T00:00:00"/>
    <d v="2024-07-12T11:14:04"/>
    <n v="211800"/>
    <n v="211800"/>
    <s v="Evento"/>
    <s v="CALI"/>
    <m/>
    <x v="2"/>
    <s v="Finalizada"/>
    <s v="FACTURA PENDIENTE EN PROGRAMACION DE PAGO"/>
    <n v="211800"/>
    <n v="0"/>
    <n v="0"/>
    <m/>
    <n v="211800"/>
    <n v="0"/>
    <n v="0"/>
    <n v="210402"/>
    <n v="210402"/>
    <n v="1222479050"/>
    <n v="0"/>
    <m/>
    <m/>
    <m/>
    <m/>
    <d v="2024-09-30T00:00:00"/>
  </r>
  <r>
    <n v="900094053"/>
    <s v="MULTIAYUDAS ORTOPEDICAS LTDA"/>
    <s v="FE"/>
    <s v="FE5943"/>
    <s v="FE5943"/>
    <s v="900094053_FE5943"/>
    <d v="2024-08-05T00:00:00"/>
    <d v="2024-08-12T00:00:00"/>
    <d v="2024-08-12T10:32:38"/>
    <n v="35400"/>
    <n v="35400"/>
    <s v="Evento"/>
    <s v="CALI"/>
    <m/>
    <x v="2"/>
    <s v="Finalizada"/>
    <e v="#N/A"/>
    <n v="40000"/>
    <n v="0"/>
    <n v="0"/>
    <m/>
    <n v="40000"/>
    <n v="0"/>
    <n v="0"/>
    <n v="35136"/>
    <n v="35136"/>
    <n v="1222498187"/>
    <n v="0"/>
    <m/>
    <m/>
    <m/>
    <m/>
    <d v="2024-09-30T00:00:00"/>
  </r>
  <r>
    <n v="900094053"/>
    <s v="MULTIAYUDAS ORTOPEDICAS LTDA"/>
    <s v="FE"/>
    <s v="FE5944"/>
    <s v="FE5944"/>
    <s v="900094053_FE5944"/>
    <d v="2024-08-05T00:00:00"/>
    <d v="2024-08-12T00:00:00"/>
    <d v="2024-08-12T10:32:38"/>
    <n v="93721"/>
    <n v="93721"/>
    <s v="Evento"/>
    <s v="CALI"/>
    <m/>
    <x v="2"/>
    <s v="Finalizada"/>
    <e v="#N/A"/>
    <n v="105900"/>
    <n v="0"/>
    <n v="0"/>
    <m/>
    <n v="105900"/>
    <n v="0"/>
    <n v="0"/>
    <n v="93022"/>
    <n v="93022"/>
    <n v="1222498188"/>
    <n v="0"/>
    <m/>
    <m/>
    <m/>
    <m/>
    <d v="2024-09-30T00:00:00"/>
  </r>
  <r>
    <n v="900094053"/>
    <s v="MULTIAYUDAS ORTOPEDICAS LTDA"/>
    <s v="FE"/>
    <s v="FE5948"/>
    <s v="FE5948"/>
    <s v="900094053_FE5948"/>
    <d v="2024-08-05T00:00:00"/>
    <d v="2024-08-12T00:00:00"/>
    <d v="2024-08-12T10:32:38"/>
    <n v="34500"/>
    <n v="34500"/>
    <s v="Evento"/>
    <s v="CALI"/>
    <m/>
    <x v="2"/>
    <s v="Finalizada"/>
    <e v="#N/A"/>
    <n v="34500"/>
    <n v="0"/>
    <n v="0"/>
    <m/>
    <n v="34500"/>
    <n v="0"/>
    <n v="0"/>
    <n v="34272"/>
    <n v="34272"/>
    <n v="1222498189"/>
    <n v="0"/>
    <m/>
    <m/>
    <m/>
    <m/>
    <d v="2024-09-30T00:00:00"/>
  </r>
  <r>
    <n v="900094053"/>
    <s v="MULTIAYUDAS ORTOPEDICAS LTDA"/>
    <s v="FE"/>
    <s v="FE5951"/>
    <s v="FE5951"/>
    <s v="900094053_FE5951"/>
    <d v="2024-08-06T00:00:00"/>
    <d v="2024-08-12T00:00:00"/>
    <d v="2024-08-12T10:32:38"/>
    <n v="45000"/>
    <n v="45000"/>
    <s v="Evento"/>
    <s v="CALI"/>
    <m/>
    <x v="2"/>
    <s v="Finalizada"/>
    <e v="#N/A"/>
    <n v="45000"/>
    <n v="0"/>
    <n v="0"/>
    <m/>
    <n v="45000"/>
    <n v="0"/>
    <n v="0"/>
    <n v="44703"/>
    <n v="44703"/>
    <n v="1222498190"/>
    <n v="0"/>
    <m/>
    <m/>
    <m/>
    <m/>
    <d v="2024-09-30T00:00:00"/>
  </r>
  <r>
    <n v="900094053"/>
    <s v="MULTIAYUDAS ORTOPEDICAS LTDA"/>
    <s v="FE"/>
    <s v="FE5952"/>
    <s v="FE5952"/>
    <s v="900094053_FE5952"/>
    <d v="2024-08-06T00:00:00"/>
    <d v="2024-08-12T00:00:00"/>
    <d v="2024-08-12T10:32:38"/>
    <n v="40000"/>
    <n v="40000"/>
    <s v="Evento"/>
    <s v="CALI"/>
    <m/>
    <x v="2"/>
    <s v="Finalizada"/>
    <e v="#N/A"/>
    <n v="40000"/>
    <n v="0"/>
    <n v="0"/>
    <m/>
    <n v="40000"/>
    <n v="0"/>
    <n v="0"/>
    <n v="39736"/>
    <n v="39736"/>
    <n v="1222498191"/>
    <n v="0"/>
    <m/>
    <m/>
    <m/>
    <m/>
    <d v="2024-09-30T00:00:00"/>
  </r>
  <r>
    <n v="900094053"/>
    <s v="MULTIAYUDAS ORTOPEDICAS LTDA"/>
    <s v="FE"/>
    <s v="FE5953"/>
    <s v="FE5953"/>
    <s v="900094053_FE5953"/>
    <d v="2024-08-06T00:00:00"/>
    <d v="2024-08-12T00:00:00"/>
    <d v="2024-08-12T10:32:38"/>
    <n v="40000"/>
    <n v="40000"/>
    <s v="Evento"/>
    <s v="CALI"/>
    <m/>
    <x v="2"/>
    <s v="Finalizada"/>
    <e v="#N/A"/>
    <n v="40000"/>
    <n v="0"/>
    <n v="0"/>
    <m/>
    <n v="40000"/>
    <n v="0"/>
    <n v="0"/>
    <n v="39736"/>
    <n v="39736"/>
    <n v="1222498192"/>
    <n v="0"/>
    <m/>
    <m/>
    <m/>
    <m/>
    <d v="2024-09-30T00:00:00"/>
  </r>
  <r>
    <n v="900094053"/>
    <s v="MULTIAYUDAS ORTOPEDICAS LTDA"/>
    <s v="FE"/>
    <s v="FE5954"/>
    <s v="FE5954"/>
    <s v="900094053_FE5954"/>
    <d v="2024-08-06T00:00:00"/>
    <d v="2024-08-12T00:00:00"/>
    <d v="2024-08-12T10:32:38"/>
    <n v="37600"/>
    <n v="37600"/>
    <s v="Evento"/>
    <s v="CALI"/>
    <m/>
    <x v="2"/>
    <s v="Finalizada"/>
    <e v="#N/A"/>
    <n v="37600"/>
    <n v="0"/>
    <n v="0"/>
    <m/>
    <n v="37600"/>
    <n v="0"/>
    <n v="0"/>
    <n v="37352"/>
    <n v="37352"/>
    <n v="1222498193"/>
    <n v="0"/>
    <m/>
    <m/>
    <m/>
    <m/>
    <d v="2024-09-30T00:00:00"/>
  </r>
  <r>
    <n v="900094053"/>
    <s v="MULTIAYUDAS ORTOPEDICAS LTDA"/>
    <s v="FE"/>
    <s v="FE5955"/>
    <s v="FE5955"/>
    <s v="900094053_FE5955"/>
    <d v="2024-08-06T00:00:00"/>
    <d v="2024-08-12T00:00:00"/>
    <d v="2024-08-12T10:32:38"/>
    <n v="206800"/>
    <n v="206800"/>
    <s v="Evento"/>
    <s v="CALI"/>
    <m/>
    <x v="2"/>
    <s v="Finalizada"/>
    <e v="#N/A"/>
    <n v="206800"/>
    <n v="0"/>
    <n v="0"/>
    <m/>
    <n v="206800"/>
    <n v="0"/>
    <n v="0"/>
    <n v="205435"/>
    <n v="205435"/>
    <n v="1222498194"/>
    <n v="0"/>
    <m/>
    <m/>
    <m/>
    <m/>
    <d v="2024-09-30T00:00:00"/>
  </r>
  <r>
    <n v="900094053"/>
    <s v="MULTIAYUDAS ORTOPEDICAS LTDA"/>
    <s v="FE"/>
    <s v="FE5956"/>
    <s v="FE5956"/>
    <s v="900094053_FE5956"/>
    <d v="2024-08-06T00:00:00"/>
    <d v="2024-08-12T00:00:00"/>
    <d v="2024-08-12T10:32:38"/>
    <n v="20000"/>
    <n v="20000"/>
    <s v="Evento"/>
    <s v="CALI"/>
    <m/>
    <x v="2"/>
    <s v="Finalizada"/>
    <e v="#N/A"/>
    <n v="20000"/>
    <n v="0"/>
    <n v="0"/>
    <m/>
    <n v="20000"/>
    <n v="0"/>
    <n v="0"/>
    <n v="19868"/>
    <n v="19868"/>
    <n v="1222498195"/>
    <n v="0"/>
    <m/>
    <m/>
    <m/>
    <m/>
    <d v="2024-09-30T00:00:00"/>
  </r>
  <r>
    <n v="900094053"/>
    <s v="MULTIAYUDAS ORTOPEDICAS LTDA"/>
    <s v="FE"/>
    <s v="FE5957"/>
    <s v="FE5957"/>
    <s v="900094053_FE5957"/>
    <d v="2024-08-06T00:00:00"/>
    <d v="2024-08-12T00:00:00"/>
    <d v="2024-08-12T10:32:38"/>
    <n v="37600"/>
    <n v="37600"/>
    <s v="Evento"/>
    <s v="CALI"/>
    <m/>
    <x v="2"/>
    <s v="Finalizada"/>
    <e v="#N/A"/>
    <n v="37600"/>
    <n v="0"/>
    <n v="0"/>
    <m/>
    <n v="37600"/>
    <n v="0"/>
    <n v="0"/>
    <n v="37352"/>
    <n v="37352"/>
    <n v="1222498196"/>
    <n v="0"/>
    <m/>
    <m/>
    <m/>
    <m/>
    <d v="2024-09-30T00:00:00"/>
  </r>
  <r>
    <n v="900094053"/>
    <s v="MULTIAYUDAS ORTOPEDICAS LTDA"/>
    <s v="FE"/>
    <s v="FE5958"/>
    <s v="FE5958"/>
    <s v="900094053_FE5958"/>
    <d v="2024-08-06T00:00:00"/>
    <d v="2024-08-12T00:00:00"/>
    <d v="2024-08-12T10:32:38"/>
    <n v="3310000"/>
    <n v="3310000"/>
    <s v="Evento"/>
    <s v="CALI"/>
    <m/>
    <x v="2"/>
    <s v="Finalizada"/>
    <e v="#N/A"/>
    <n v="3310000"/>
    <n v="0"/>
    <n v="0"/>
    <m/>
    <n v="3310000"/>
    <n v="0"/>
    <n v="0"/>
    <n v="3205404"/>
    <n v="3205404"/>
    <n v="1222498197"/>
    <n v="0"/>
    <m/>
    <m/>
    <m/>
    <m/>
    <d v="2024-09-30T00:00:00"/>
  </r>
  <r>
    <n v="900094053"/>
    <s v="MULTIAYUDAS ORTOPEDICAS LTDA"/>
    <s v="FE"/>
    <s v="FE5960"/>
    <s v="FE5960"/>
    <s v="900094053_FE5960"/>
    <d v="2024-08-06T00:00:00"/>
    <d v="2024-08-12T00:00:00"/>
    <d v="2024-08-12T10:32:38"/>
    <n v="3840000"/>
    <n v="3840000"/>
    <s v="Evento"/>
    <s v="CALI"/>
    <m/>
    <x v="2"/>
    <s v="Finalizada"/>
    <e v="#N/A"/>
    <n v="3840000"/>
    <n v="0"/>
    <n v="0"/>
    <m/>
    <n v="3840000"/>
    <n v="0"/>
    <n v="0"/>
    <n v="3718656"/>
    <n v="3718656"/>
    <n v="1222498207"/>
    <n v="0"/>
    <m/>
    <m/>
    <m/>
    <m/>
    <d v="2024-09-30T00:00:00"/>
  </r>
  <r>
    <n v="900094053"/>
    <s v="MULTIAYUDAS ORTOPEDICAS LTDA"/>
    <s v="FE"/>
    <s v="FE5961"/>
    <s v="FE5961"/>
    <s v="900094053_FE5961"/>
    <d v="2024-08-06T00:00:00"/>
    <d v="2024-08-12T00:00:00"/>
    <d v="2024-08-12T10:32:38"/>
    <n v="211800"/>
    <n v="211800"/>
    <s v="Evento"/>
    <s v="CALI"/>
    <m/>
    <x v="2"/>
    <s v="Finalizada"/>
    <e v="#N/A"/>
    <n v="211800"/>
    <n v="0"/>
    <n v="0"/>
    <m/>
    <n v="211800"/>
    <n v="0"/>
    <n v="0"/>
    <n v="210402"/>
    <n v="210402"/>
    <n v="1222498198"/>
    <n v="0"/>
    <m/>
    <m/>
    <m/>
    <m/>
    <d v="2024-09-30T00:00:00"/>
  </r>
  <r>
    <n v="900094053"/>
    <s v="MULTIAYUDAS ORTOPEDICAS LTDA"/>
    <s v="FE"/>
    <s v="FE5962"/>
    <s v="FE5962"/>
    <s v="900094053_FE5962"/>
    <d v="2024-08-06T00:00:00"/>
    <d v="2024-08-12T00:00:00"/>
    <d v="2024-08-12T10:32:38"/>
    <n v="40000"/>
    <n v="40000"/>
    <s v="Evento"/>
    <s v="CALI"/>
    <m/>
    <x v="2"/>
    <s v="Finalizada"/>
    <e v="#N/A"/>
    <n v="40000"/>
    <n v="0"/>
    <n v="0"/>
    <m/>
    <n v="40000"/>
    <n v="0"/>
    <n v="0"/>
    <n v="39736"/>
    <n v="39736"/>
    <n v="1222498199"/>
    <n v="0"/>
    <m/>
    <m/>
    <m/>
    <m/>
    <d v="2024-09-30T00:00:00"/>
  </r>
  <r>
    <n v="900094053"/>
    <s v="MULTIAYUDAS ORTOPEDICAS LTDA"/>
    <s v="FE"/>
    <s v="FE5963"/>
    <s v="FE5963"/>
    <s v="900094053_FE5963"/>
    <d v="2024-08-06T00:00:00"/>
    <d v="2024-08-12T00:00:00"/>
    <d v="2024-08-12T10:32:38"/>
    <n v="40000"/>
    <n v="40000"/>
    <s v="Evento"/>
    <s v="CALI"/>
    <m/>
    <x v="2"/>
    <s v="Finalizada"/>
    <e v="#N/A"/>
    <n v="40000"/>
    <n v="0"/>
    <n v="0"/>
    <m/>
    <n v="40000"/>
    <n v="0"/>
    <n v="0"/>
    <n v="39736"/>
    <n v="39736"/>
    <n v="1222498200"/>
    <n v="0"/>
    <m/>
    <m/>
    <m/>
    <m/>
    <d v="2024-09-30T00:00:00"/>
  </r>
  <r>
    <n v="900094053"/>
    <s v="MULTIAYUDAS ORTOPEDICAS LTDA"/>
    <s v="FE"/>
    <s v="FE5965"/>
    <s v="FE5965"/>
    <s v="900094053_FE5965"/>
    <d v="2024-08-06T00:00:00"/>
    <d v="2024-08-12T00:00:00"/>
    <d v="2024-08-12T10:32:38"/>
    <n v="50000"/>
    <n v="50000"/>
    <s v="Evento"/>
    <s v="CALI"/>
    <m/>
    <x v="2"/>
    <s v="Finalizada"/>
    <e v="#N/A"/>
    <n v="50000"/>
    <n v="0"/>
    <n v="0"/>
    <m/>
    <n v="50000"/>
    <n v="0"/>
    <n v="0"/>
    <n v="49670"/>
    <n v="49670"/>
    <n v="1222498201"/>
    <n v="0"/>
    <m/>
    <m/>
    <m/>
    <m/>
    <d v="2024-09-30T00:00:00"/>
  </r>
  <r>
    <n v="900094053"/>
    <s v="MULTIAYUDAS ORTOPEDICAS LTDA"/>
    <s v="FE"/>
    <s v="FE5966"/>
    <s v="FE5966"/>
    <s v="900094053_FE5966"/>
    <d v="2024-08-06T00:00:00"/>
    <d v="2024-08-12T00:00:00"/>
    <d v="2024-08-12T10:32:38"/>
    <n v="105900"/>
    <n v="105900"/>
    <s v="Evento"/>
    <s v="CALI"/>
    <m/>
    <x v="2"/>
    <s v="Finalizada"/>
    <e v="#N/A"/>
    <n v="105900"/>
    <n v="0"/>
    <n v="0"/>
    <m/>
    <n v="105900"/>
    <n v="0"/>
    <n v="0"/>
    <n v="105201"/>
    <n v="105201"/>
    <n v="1222498202"/>
    <n v="0"/>
    <m/>
    <m/>
    <m/>
    <m/>
    <d v="2024-09-30T00:00:00"/>
  </r>
  <r>
    <n v="900094053"/>
    <s v="MULTIAYUDAS ORTOPEDICAS LTDA"/>
    <s v="FE"/>
    <s v="FE5967"/>
    <s v="FE5967"/>
    <s v="900094053_FE5967"/>
    <d v="2024-08-06T00:00:00"/>
    <d v="2024-08-12T00:00:00"/>
    <d v="2024-08-12T10:32:38"/>
    <n v="211800"/>
    <n v="211800"/>
    <s v="Evento"/>
    <s v="CALI"/>
    <m/>
    <x v="2"/>
    <s v="Finalizada"/>
    <e v="#N/A"/>
    <n v="211800"/>
    <n v="0"/>
    <n v="0"/>
    <m/>
    <n v="211800"/>
    <n v="0"/>
    <n v="0"/>
    <n v="210402"/>
    <n v="210402"/>
    <n v="1222498203"/>
    <n v="0"/>
    <m/>
    <m/>
    <m/>
    <m/>
    <d v="2024-09-30T00:00:00"/>
  </r>
  <r>
    <n v="900094053"/>
    <s v="MULTIAYUDAS ORTOPEDICAS LTDA"/>
    <s v="FE"/>
    <s v="FE5971"/>
    <s v="FE5971"/>
    <s v="900094053_FE5971"/>
    <d v="2024-08-08T00:00:00"/>
    <d v="2024-08-12T00:00:00"/>
    <d v="2024-08-12T10:32:38"/>
    <n v="50000"/>
    <n v="50000"/>
    <s v="Evento"/>
    <s v="CALI"/>
    <m/>
    <x v="2"/>
    <s v="Finalizada"/>
    <e v="#N/A"/>
    <n v="50000"/>
    <n v="0"/>
    <n v="0"/>
    <m/>
    <n v="50000"/>
    <n v="0"/>
    <n v="0"/>
    <n v="49670"/>
    <n v="49670"/>
    <n v="1222498204"/>
    <n v="0"/>
    <m/>
    <m/>
    <m/>
    <m/>
    <d v="2024-09-30T00:00:00"/>
  </r>
  <r>
    <n v="900094053"/>
    <s v="MULTIAYUDAS ORTOPEDICAS LTDA"/>
    <s v="FE"/>
    <s v="FE5972"/>
    <s v="FE5972"/>
    <s v="900094053_FE5972"/>
    <d v="2024-08-08T00:00:00"/>
    <d v="2024-08-12T00:00:00"/>
    <d v="2024-08-12T10:32:38"/>
    <n v="40000"/>
    <n v="40000"/>
    <s v="Evento"/>
    <s v="CALI"/>
    <m/>
    <x v="2"/>
    <s v="Finalizada"/>
    <e v="#N/A"/>
    <n v="40000"/>
    <n v="0"/>
    <n v="0"/>
    <m/>
    <n v="40000"/>
    <n v="0"/>
    <n v="0"/>
    <n v="39736"/>
    <n v="39736"/>
    <n v="1222498205"/>
    <n v="0"/>
    <m/>
    <m/>
    <m/>
    <m/>
    <d v="2024-09-30T00:00:00"/>
  </r>
  <r>
    <n v="900094053"/>
    <s v="MULTIAYUDAS ORTOPEDICAS LTDA"/>
    <s v="FE"/>
    <s v="FE5978"/>
    <s v="FE5978"/>
    <s v="900094053_FE5978"/>
    <d v="2024-08-08T00:00:00"/>
    <d v="2024-08-12T00:00:00"/>
    <d v="2024-08-12T10:32:38"/>
    <n v="211800"/>
    <n v="211800"/>
    <s v="Evento"/>
    <s v="CALI"/>
    <m/>
    <x v="2"/>
    <s v="Finalizada"/>
    <e v="#N/A"/>
    <n v="211800"/>
    <n v="0"/>
    <n v="0"/>
    <m/>
    <n v="211800"/>
    <n v="0"/>
    <n v="0"/>
    <n v="210402"/>
    <n v="210402"/>
    <n v="1222498206"/>
    <n v="0"/>
    <m/>
    <m/>
    <m/>
    <m/>
    <d v="2024-09-30T00:00:00"/>
  </r>
  <r>
    <n v="900094053"/>
    <s v="MULTIAYUDAS ORTOPEDICAS LTDA"/>
    <s v="FE"/>
    <s v="FE6057"/>
    <s v="FE6057"/>
    <s v="900094053_FE6057"/>
    <d v="2024-09-03T00:00:00"/>
    <d v="2024-09-13T00:00:00"/>
    <d v="2024-09-13T10:48:22"/>
    <n v="511800"/>
    <n v="511800"/>
    <s v="Evento"/>
    <s v="CALI"/>
    <m/>
    <x v="2"/>
    <s v="Finalizada"/>
    <e v="#N/A"/>
    <n v="511800"/>
    <n v="0"/>
    <n v="0"/>
    <m/>
    <n v="511800"/>
    <n v="0"/>
    <n v="0"/>
    <n v="508422"/>
    <n v="508422"/>
    <n v="1222510844"/>
    <n v="0"/>
    <m/>
    <m/>
    <m/>
    <m/>
    <d v="2024-09-30T00:00:00"/>
  </r>
  <r>
    <n v="900094053"/>
    <s v="MULTIAYUDAS ORTOPEDICAS LTDA"/>
    <s v="FE"/>
    <s v="FE6060"/>
    <s v="FE6060"/>
    <s v="900094053_FE6060"/>
    <d v="2024-09-04T00:00:00"/>
    <d v="2024-09-13T00:00:00"/>
    <d v="2024-09-13T10:48:22"/>
    <n v="100900"/>
    <n v="100900"/>
    <s v="Evento"/>
    <s v="CALI"/>
    <m/>
    <x v="2"/>
    <s v="Finalizada"/>
    <e v="#N/A"/>
    <n v="100900"/>
    <n v="0"/>
    <n v="0"/>
    <m/>
    <n v="100900"/>
    <n v="0"/>
    <n v="0"/>
    <n v="100234"/>
    <n v="100234"/>
    <n v="1222510845"/>
    <n v="0"/>
    <m/>
    <m/>
    <m/>
    <m/>
    <d v="2024-09-30T00:00:00"/>
  </r>
  <r>
    <n v="900094053"/>
    <s v="MULTIAYUDAS ORTOPEDICAS LTDA"/>
    <s v="FE"/>
    <s v="FE6061"/>
    <s v="FE6061"/>
    <s v="900094053_FE6061"/>
    <d v="2024-09-04T00:00:00"/>
    <d v="2024-09-13T00:00:00"/>
    <d v="2024-09-13T10:48:22"/>
    <n v="40000"/>
    <n v="40000"/>
    <s v="Evento"/>
    <s v="CALI"/>
    <m/>
    <x v="2"/>
    <s v="Finalizada"/>
    <e v="#N/A"/>
    <n v="40000"/>
    <n v="0"/>
    <n v="0"/>
    <m/>
    <n v="40000"/>
    <n v="0"/>
    <n v="0"/>
    <n v="39736"/>
    <n v="39736"/>
    <n v="1222510846"/>
    <n v="0"/>
    <m/>
    <m/>
    <m/>
    <m/>
    <d v="2024-09-30T00:00:00"/>
  </r>
  <r>
    <n v="900094053"/>
    <s v="MULTIAYUDAS ORTOPEDICAS LTDA"/>
    <s v="FE"/>
    <s v="FE6062"/>
    <s v="FE6062"/>
    <s v="900094053_FE6062"/>
    <d v="2024-09-04T00:00:00"/>
    <d v="2024-09-13T00:00:00"/>
    <d v="2024-09-13T10:48:22"/>
    <n v="100900"/>
    <n v="100900"/>
    <s v="Evento"/>
    <s v="CALI"/>
    <m/>
    <x v="2"/>
    <s v="Finalizada"/>
    <e v="#N/A"/>
    <n v="100900"/>
    <n v="0"/>
    <n v="0"/>
    <m/>
    <n v="100900"/>
    <n v="0"/>
    <n v="0"/>
    <n v="100234"/>
    <n v="100234"/>
    <n v="1222510847"/>
    <n v="0"/>
    <m/>
    <m/>
    <m/>
    <m/>
    <d v="2024-09-30T00:00:00"/>
  </r>
  <r>
    <n v="900094053"/>
    <s v="MULTIAYUDAS ORTOPEDICAS LTDA"/>
    <s v="FE"/>
    <s v="FE6063"/>
    <s v="FE6063"/>
    <s v="900094053_FE6063"/>
    <d v="2024-09-04T00:00:00"/>
    <d v="2024-09-13T00:00:00"/>
    <d v="2024-09-13T10:48:22"/>
    <n v="380000"/>
    <n v="380000"/>
    <s v="Evento"/>
    <s v="CALI"/>
    <m/>
    <x v="2"/>
    <s v="Finalizada"/>
    <e v="#N/A"/>
    <n v="380000"/>
    <n v="0"/>
    <n v="0"/>
    <m/>
    <n v="380000"/>
    <n v="0"/>
    <n v="0"/>
    <n v="377492"/>
    <n v="377492"/>
    <n v="1222510848"/>
    <n v="0"/>
    <m/>
    <m/>
    <m/>
    <m/>
    <d v="2024-09-30T00:00:00"/>
  </r>
  <r>
    <n v="900094053"/>
    <s v="MULTIAYUDAS ORTOPEDICAS LTDA"/>
    <s v="FE"/>
    <s v="FE6064"/>
    <s v="FE6064"/>
    <s v="900094053_FE6064"/>
    <d v="2024-09-04T00:00:00"/>
    <d v="2024-09-13T00:00:00"/>
    <d v="2024-09-13T10:48:22"/>
    <n v="190000"/>
    <n v="190000"/>
    <s v="Evento"/>
    <s v="CALI"/>
    <m/>
    <x v="2"/>
    <s v="Finalizada"/>
    <e v="#N/A"/>
    <n v="190000"/>
    <n v="0"/>
    <n v="0"/>
    <m/>
    <n v="190000"/>
    <n v="0"/>
    <n v="0"/>
    <n v="188746"/>
    <n v="188746"/>
    <n v="1222510849"/>
    <n v="0"/>
    <m/>
    <m/>
    <m/>
    <m/>
    <d v="2024-09-30T00:00:00"/>
  </r>
  <r>
    <n v="900094053"/>
    <s v="MULTIAYUDAS ORTOPEDICAS LTDA"/>
    <s v="FE"/>
    <s v="FE6065"/>
    <s v="FE6065"/>
    <s v="900094053_FE6065"/>
    <d v="2024-09-04T00:00:00"/>
    <d v="2024-09-13T00:00:00"/>
    <d v="2024-09-13T10:48:22"/>
    <n v="153690"/>
    <n v="153690"/>
    <s v="Evento"/>
    <s v="CALI"/>
    <m/>
    <x v="2"/>
    <s v="Finalizada"/>
    <e v="#N/A"/>
    <n v="235000"/>
    <n v="0"/>
    <n v="0"/>
    <m/>
    <n v="235000"/>
    <n v="0"/>
    <n v="0"/>
    <n v="152139"/>
    <n v="152139"/>
    <n v="1222510843"/>
    <n v="0"/>
    <m/>
    <m/>
    <m/>
    <m/>
    <d v="2024-09-30T00:00:00"/>
  </r>
  <r>
    <n v="900094053"/>
    <s v="MULTIAYUDAS ORTOPEDICAS LTDA"/>
    <s v="FE"/>
    <s v="FE6066"/>
    <s v="FE6066"/>
    <s v="900094053_FE6066"/>
    <d v="2024-09-04T00:00:00"/>
    <d v="2024-09-13T00:00:00"/>
    <d v="2024-09-13T10:48:22"/>
    <n v="25000"/>
    <n v="25000"/>
    <s v="Evento"/>
    <s v="CALI"/>
    <m/>
    <x v="2"/>
    <s v="Finalizada"/>
    <e v="#N/A"/>
    <n v="25000"/>
    <n v="0"/>
    <n v="0"/>
    <m/>
    <n v="25000"/>
    <n v="0"/>
    <n v="0"/>
    <n v="24835"/>
    <n v="24835"/>
    <n v="1222510838"/>
    <n v="0"/>
    <m/>
    <m/>
    <m/>
    <m/>
    <d v="2024-09-30T00:00:00"/>
  </r>
  <r>
    <n v="900094053"/>
    <s v="MULTIAYUDAS ORTOPEDICAS LTDA"/>
    <s v="FE"/>
    <s v="FE6067"/>
    <s v="FE6067"/>
    <s v="900094053_FE6067"/>
    <d v="2024-09-04T00:00:00"/>
    <d v="2024-09-13T00:00:00"/>
    <d v="2024-09-13T10:48:22"/>
    <n v="40000"/>
    <n v="40000"/>
    <s v="Evento"/>
    <s v="CALI"/>
    <m/>
    <x v="2"/>
    <s v="Finalizada"/>
    <e v="#N/A"/>
    <n v="40000"/>
    <n v="0"/>
    <n v="0"/>
    <m/>
    <n v="40000"/>
    <n v="0"/>
    <n v="0"/>
    <n v="39736"/>
    <n v="39736"/>
    <n v="1222510850"/>
    <n v="0"/>
    <m/>
    <m/>
    <m/>
    <m/>
    <d v="2024-09-30T00:00:00"/>
  </r>
  <r>
    <n v="900094053"/>
    <s v="MULTIAYUDAS ORTOPEDICAS LTDA"/>
    <s v="FE"/>
    <s v="FE6068"/>
    <s v="FE6068"/>
    <s v="900094053_FE6068"/>
    <d v="2024-09-04T00:00:00"/>
    <d v="2024-09-13T00:00:00"/>
    <d v="2024-09-13T10:48:22"/>
    <n v="50000"/>
    <n v="50000"/>
    <s v="Evento"/>
    <s v="CALI"/>
    <m/>
    <x v="2"/>
    <s v="Finalizada"/>
    <e v="#N/A"/>
    <n v="50000"/>
    <n v="0"/>
    <n v="0"/>
    <m/>
    <n v="50000"/>
    <n v="0"/>
    <n v="0"/>
    <n v="49670"/>
    <n v="49670"/>
    <n v="1222510851"/>
    <n v="0"/>
    <m/>
    <m/>
    <m/>
    <m/>
    <d v="2024-09-30T00:00:00"/>
  </r>
  <r>
    <n v="900094053"/>
    <s v="MULTIAYUDAS ORTOPEDICAS LTDA"/>
    <s v="FE"/>
    <s v="FE6069"/>
    <s v="FE6069"/>
    <s v="900094053_FE6069"/>
    <d v="2024-09-04T00:00:00"/>
    <d v="2024-09-13T00:00:00"/>
    <d v="2024-09-13T10:48:22"/>
    <n v="58000"/>
    <n v="58000"/>
    <s v="Evento"/>
    <s v="CALI"/>
    <m/>
    <x v="2"/>
    <s v="Finalizada"/>
    <e v="#N/A"/>
    <n v="58000"/>
    <n v="0"/>
    <n v="0"/>
    <m/>
    <n v="58000"/>
    <n v="0"/>
    <n v="0"/>
    <n v="57617"/>
    <n v="57617"/>
    <n v="1222510852"/>
    <n v="0"/>
    <m/>
    <m/>
    <m/>
    <m/>
    <d v="2024-09-30T00:00:00"/>
  </r>
  <r>
    <n v="900094053"/>
    <s v="MULTIAYUDAS ORTOPEDICAS LTDA"/>
    <s v="FE"/>
    <s v="FE6070"/>
    <s v="FE6070"/>
    <s v="900094053_FE6070"/>
    <d v="2024-09-04T00:00:00"/>
    <d v="2024-09-13T00:00:00"/>
    <d v="2024-09-13T10:48:22"/>
    <n v="25000"/>
    <n v="25000"/>
    <s v="Evento"/>
    <s v="CALI"/>
    <m/>
    <x v="2"/>
    <s v="Finalizada"/>
    <e v="#N/A"/>
    <n v="25000"/>
    <n v="0"/>
    <n v="0"/>
    <m/>
    <n v="25000"/>
    <n v="0"/>
    <n v="0"/>
    <n v="24835"/>
    <n v="24835"/>
    <n v="1222510853"/>
    <n v="0"/>
    <m/>
    <m/>
    <m/>
    <m/>
    <d v="2024-09-30T00:00:00"/>
  </r>
  <r>
    <n v="900094053"/>
    <s v="MULTIAYUDAS ORTOPEDICAS LTDA"/>
    <s v="FE"/>
    <s v="FE6071"/>
    <s v="FE6071"/>
    <s v="900094053_FE6071"/>
    <d v="2024-09-04T00:00:00"/>
    <d v="2024-09-13T00:00:00"/>
    <d v="2024-09-13T10:48:22"/>
    <n v="60000"/>
    <n v="60000"/>
    <s v="Evento"/>
    <s v="CALI"/>
    <m/>
    <x v="2"/>
    <s v="Finalizada"/>
    <e v="#N/A"/>
    <n v="60000"/>
    <n v="0"/>
    <n v="0"/>
    <m/>
    <n v="60000"/>
    <n v="0"/>
    <n v="0"/>
    <n v="59604"/>
    <n v="59604"/>
    <n v="1222510854"/>
    <n v="0"/>
    <m/>
    <m/>
    <m/>
    <m/>
    <d v="2024-09-30T00:00:00"/>
  </r>
  <r>
    <n v="900094053"/>
    <s v="MULTIAYUDAS ORTOPEDICAS LTDA"/>
    <s v="FE"/>
    <s v="FE6075"/>
    <s v="FE6075"/>
    <s v="900094053_FE6075"/>
    <d v="2024-09-04T00:00:00"/>
    <d v="2024-09-13T00:00:00"/>
    <d v="2024-09-13T10:48:22"/>
    <n v="1450000"/>
    <n v="1450000"/>
    <s v="Evento"/>
    <s v="CALI"/>
    <m/>
    <x v="3"/>
    <s v="Finalizada"/>
    <e v="#N/A"/>
    <n v="1450000"/>
    <n v="0"/>
    <n v="0"/>
    <m/>
    <n v="1450000"/>
    <n v="0"/>
    <n v="0"/>
    <n v="1404180"/>
    <n v="657785"/>
    <n v="4800065424"/>
    <n v="746395"/>
    <n v="45820"/>
    <n v="4800065424"/>
    <m/>
    <s v="30.09.2024"/>
    <d v="2024-09-30T00:00:00"/>
  </r>
  <r>
    <n v="900094053"/>
    <s v="MULTIAYUDAS ORTOPEDICAS LTDA"/>
    <s v="FE"/>
    <s v="FE6076"/>
    <s v="FE6076"/>
    <s v="900094053_FE6076"/>
    <d v="2024-09-05T00:00:00"/>
    <d v="2024-09-13T00:00:00"/>
    <d v="2024-09-13T10:48:22"/>
    <n v="1165900"/>
    <n v="1165900"/>
    <s v="Evento"/>
    <s v="CALI"/>
    <m/>
    <x v="2"/>
    <s v="Finalizada"/>
    <e v="#N/A"/>
    <n v="1165900"/>
    <n v="0"/>
    <n v="0"/>
    <m/>
    <n v="1165900"/>
    <n v="0"/>
    <n v="0"/>
    <n v="1158205"/>
    <n v="1158205"/>
    <n v="1222510839"/>
    <n v="0"/>
    <m/>
    <m/>
    <m/>
    <m/>
    <d v="2024-09-30T00:00:00"/>
  </r>
  <r>
    <n v="900094053"/>
    <s v="MULTIAYUDAS ORTOPEDICAS LTDA"/>
    <s v="FE"/>
    <s v="FE6096"/>
    <s v="FE6096"/>
    <s v="900094053_FE6096"/>
    <d v="2024-09-10T00:00:00"/>
    <d v="2024-09-13T00:00:00"/>
    <d v="2024-09-13T10:48:22"/>
    <n v="40000"/>
    <n v="40000"/>
    <s v="Evento"/>
    <s v="CALI"/>
    <m/>
    <x v="2"/>
    <s v="Finalizada"/>
    <e v="#N/A"/>
    <n v="40000"/>
    <n v="0"/>
    <n v="0"/>
    <m/>
    <n v="40000"/>
    <n v="0"/>
    <n v="0"/>
    <n v="39736"/>
    <n v="39736"/>
    <n v="1222510856"/>
    <n v="0"/>
    <m/>
    <m/>
    <m/>
    <m/>
    <d v="2024-09-30T00:00:00"/>
  </r>
  <r>
    <n v="900094053"/>
    <s v="MULTIAYUDAS ORTOPEDICAS LTDA"/>
    <s v="FE"/>
    <s v="FE6097"/>
    <s v="FE6097"/>
    <s v="900094053_FE6097"/>
    <d v="2024-09-10T00:00:00"/>
    <d v="2024-09-13T00:00:00"/>
    <d v="2024-09-13T10:48:22"/>
    <n v="50000"/>
    <n v="50000"/>
    <s v="Evento"/>
    <s v="CALI"/>
    <m/>
    <x v="2"/>
    <s v="Finalizada"/>
    <e v="#N/A"/>
    <n v="50000"/>
    <n v="0"/>
    <n v="0"/>
    <m/>
    <n v="50000"/>
    <n v="0"/>
    <n v="0"/>
    <n v="49670"/>
    <n v="49670"/>
    <n v="1222510857"/>
    <n v="0"/>
    <m/>
    <m/>
    <m/>
    <m/>
    <d v="2024-09-30T00:00:00"/>
  </r>
  <r>
    <n v="900094053"/>
    <s v="MULTIAYUDAS ORTOPEDICAS LTDA"/>
    <s v="FE"/>
    <s v="FE6106"/>
    <s v="FE6106"/>
    <s v="900094053_FE6106"/>
    <d v="2024-09-11T00:00:00"/>
    <d v="2024-09-13T00:00:00"/>
    <d v="2024-09-13T10:48:22"/>
    <n v="40000"/>
    <n v="40000"/>
    <s v="Evento"/>
    <s v="CALI"/>
    <m/>
    <x v="2"/>
    <s v="Finalizada"/>
    <e v="#N/A"/>
    <n v="40000"/>
    <n v="0"/>
    <n v="0"/>
    <m/>
    <n v="40000"/>
    <n v="0"/>
    <n v="0"/>
    <n v="39736"/>
    <n v="39736"/>
    <n v="1222510858"/>
    <n v="0"/>
    <m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5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8" firstHeaderRow="0" firstDataRow="1" firstDataCol="1"/>
  <pivotFields count="3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5" showAll="0"/>
    <pivotField dataField="1" numFmtId="165" showAll="0"/>
    <pivotField showAll="0"/>
    <pivotField showAll="0"/>
    <pivotField showAll="0"/>
    <pivotField axis="axisRow" dataField="1" showAll="0">
      <items count="6">
        <item x="1"/>
        <item x="3"/>
        <item x="0"/>
        <item m="1" x="4"/>
        <item x="2"/>
        <item t="default"/>
      </items>
    </pivotField>
    <pivotField showAll="0"/>
    <pivotField showAll="0"/>
    <pivotField numFmtId="165"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dataField="1" numFmtId="165" showAll="0"/>
    <pivotField showAll="0"/>
    <pivotField showAll="0"/>
    <pivotField showAll="0"/>
    <pivotField showAll="0"/>
    <pivotField numFmtId="14" showAll="0"/>
  </pivotFields>
  <rowFields count="1">
    <field x="14"/>
  </rowFields>
  <rowItems count="5">
    <i>
      <x/>
    </i>
    <i>
      <x v="1"/>
    </i>
    <i>
      <x v="2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0" baseField="0" baseItem="0" numFmtId="165"/>
    <dataField name="Valor compensacion SAP " fld="27" baseField="0" baseItem="0" numFmtId="165"/>
  </dataFields>
  <formats count="19">
    <format dxfId="1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14" type="button" dataOnly="0" labelOnly="1" outline="0" axis="axisRow" fieldPosition="0"/>
    </format>
    <format dxfId="9">
      <pivotArea dataOnly="0" labelOnly="1" fieldPosition="0">
        <references count="1">
          <reference field="14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20"/>
  <sheetViews>
    <sheetView showGridLines="0" zoomScaleNormal="100" workbookViewId="0">
      <selection activeCell="H70" sqref="H70"/>
    </sheetView>
  </sheetViews>
  <sheetFormatPr baseColWidth="10" defaultRowHeight="14.5" x14ac:dyDescent="0.35"/>
  <cols>
    <col min="2" max="2" width="32.453125" bestFit="1" customWidth="1"/>
    <col min="3" max="3" width="9" customWidth="1"/>
    <col min="4" max="4" width="11.54296875" style="10" customWidth="1"/>
    <col min="5" max="5" width="13.54296875" style="13" customWidth="1"/>
    <col min="6" max="6" width="13.1796875" style="13" customWidth="1"/>
    <col min="7" max="8" width="15.453125" style="13" customWidth="1"/>
    <col min="9" max="9" width="15.7265625" bestFit="1" customWidth="1"/>
    <col min="10" max="10" width="23.26953125" style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11" t="s">
        <v>5</v>
      </c>
      <c r="I1" s="5" t="s">
        <v>7</v>
      </c>
      <c r="J1" s="2" t="s">
        <v>9</v>
      </c>
      <c r="K1" s="7" t="s">
        <v>10</v>
      </c>
    </row>
    <row r="2" spans="1:11" x14ac:dyDescent="0.35">
      <c r="A2" s="4">
        <v>900094053</v>
      </c>
      <c r="B2" s="4" t="s">
        <v>11</v>
      </c>
      <c r="C2" s="4" t="s">
        <v>64</v>
      </c>
      <c r="D2" s="14" t="s">
        <v>20</v>
      </c>
      <c r="E2" s="15">
        <v>44897</v>
      </c>
      <c r="F2" s="15">
        <v>44907</v>
      </c>
      <c r="G2" s="12">
        <v>2450000</v>
      </c>
      <c r="H2" s="12">
        <v>2450000</v>
      </c>
      <c r="I2" s="6" t="s">
        <v>12</v>
      </c>
      <c r="J2" s="8" t="s">
        <v>13</v>
      </c>
      <c r="K2" s="1"/>
    </row>
    <row r="3" spans="1:11" x14ac:dyDescent="0.35">
      <c r="A3" s="4">
        <v>900094053</v>
      </c>
      <c r="B3" s="4" t="s">
        <v>11</v>
      </c>
      <c r="C3" s="4" t="s">
        <v>64</v>
      </c>
      <c r="D3" s="14" t="s">
        <v>15</v>
      </c>
      <c r="E3" s="15">
        <v>45092</v>
      </c>
      <c r="F3" s="15">
        <v>45447</v>
      </c>
      <c r="G3" s="12">
        <v>1280000</v>
      </c>
      <c r="H3" s="12">
        <v>1280000</v>
      </c>
      <c r="I3" s="6" t="s">
        <v>12</v>
      </c>
      <c r="J3" s="8" t="s">
        <v>13</v>
      </c>
      <c r="K3" s="1"/>
    </row>
    <row r="4" spans="1:11" x14ac:dyDescent="0.35">
      <c r="A4" s="4">
        <v>900094053</v>
      </c>
      <c r="B4" s="4" t="s">
        <v>11</v>
      </c>
      <c r="C4" s="4" t="s">
        <v>64</v>
      </c>
      <c r="D4" s="14" t="s">
        <v>17</v>
      </c>
      <c r="E4" s="15">
        <v>45174</v>
      </c>
      <c r="F4" s="15">
        <v>45181</v>
      </c>
      <c r="G4" s="12">
        <v>15500000</v>
      </c>
      <c r="H4" s="12">
        <v>15500000</v>
      </c>
      <c r="I4" s="6" t="s">
        <v>12</v>
      </c>
      <c r="J4" s="8" t="s">
        <v>13</v>
      </c>
      <c r="K4" s="1"/>
    </row>
    <row r="5" spans="1:11" x14ac:dyDescent="0.35">
      <c r="A5" s="4">
        <v>900094053</v>
      </c>
      <c r="B5" s="4" t="s">
        <v>11</v>
      </c>
      <c r="C5" s="4" t="s">
        <v>64</v>
      </c>
      <c r="D5" s="14" t="s">
        <v>18</v>
      </c>
      <c r="E5" s="15">
        <v>45174</v>
      </c>
      <c r="F5" s="15">
        <v>45181</v>
      </c>
      <c r="G5" s="12">
        <v>2850000</v>
      </c>
      <c r="H5" s="12">
        <v>2850000</v>
      </c>
      <c r="I5" s="6" t="s">
        <v>12</v>
      </c>
      <c r="J5" s="8" t="s">
        <v>13</v>
      </c>
      <c r="K5" s="1"/>
    </row>
    <row r="6" spans="1:11" x14ac:dyDescent="0.35">
      <c r="A6" s="4">
        <v>900094053</v>
      </c>
      <c r="B6" s="4" t="s">
        <v>11</v>
      </c>
      <c r="C6" s="4" t="s">
        <v>64</v>
      </c>
      <c r="D6" s="14" t="s">
        <v>37</v>
      </c>
      <c r="E6" s="15">
        <v>45421</v>
      </c>
      <c r="F6" s="15">
        <v>45447</v>
      </c>
      <c r="G6" s="12">
        <v>3850000</v>
      </c>
      <c r="H6" s="12">
        <v>3850000</v>
      </c>
      <c r="I6" s="6" t="s">
        <v>12</v>
      </c>
      <c r="J6" s="8" t="s">
        <v>13</v>
      </c>
      <c r="K6" s="1"/>
    </row>
    <row r="7" spans="1:11" x14ac:dyDescent="0.35">
      <c r="A7" s="4">
        <v>900094053</v>
      </c>
      <c r="B7" s="4" t="s">
        <v>11</v>
      </c>
      <c r="C7" s="4" t="s">
        <v>64</v>
      </c>
      <c r="D7" s="14" t="s">
        <v>14</v>
      </c>
      <c r="E7" s="15">
        <v>45090</v>
      </c>
      <c r="F7" s="15">
        <v>45097</v>
      </c>
      <c r="G7" s="12">
        <v>8350000</v>
      </c>
      <c r="H7" s="12">
        <v>8350000</v>
      </c>
      <c r="I7" s="6" t="s">
        <v>12</v>
      </c>
      <c r="J7" s="8" t="s">
        <v>13</v>
      </c>
      <c r="K7" s="1"/>
    </row>
    <row r="8" spans="1:11" x14ac:dyDescent="0.35">
      <c r="A8" s="4">
        <v>900094053</v>
      </c>
      <c r="B8" s="4" t="s">
        <v>11</v>
      </c>
      <c r="C8" s="4" t="s">
        <v>64</v>
      </c>
      <c r="D8" s="14" t="s">
        <v>41</v>
      </c>
      <c r="E8" s="15">
        <v>45456</v>
      </c>
      <c r="F8" s="15">
        <v>45475</v>
      </c>
      <c r="G8" s="12">
        <v>22145417</v>
      </c>
      <c r="H8" s="12">
        <v>22145417</v>
      </c>
      <c r="I8" s="6" t="s">
        <v>12</v>
      </c>
      <c r="J8" s="8" t="s">
        <v>13</v>
      </c>
      <c r="K8" s="1"/>
    </row>
    <row r="9" spans="1:11" x14ac:dyDescent="0.35">
      <c r="A9" s="4">
        <v>900094053</v>
      </c>
      <c r="B9" s="4" t="s">
        <v>11</v>
      </c>
      <c r="C9" s="4" t="s">
        <v>64</v>
      </c>
      <c r="D9" s="14" t="s">
        <v>16</v>
      </c>
      <c r="E9" s="15">
        <v>45118</v>
      </c>
      <c r="F9" s="15">
        <v>45125</v>
      </c>
      <c r="G9" s="12">
        <v>42000</v>
      </c>
      <c r="H9" s="12">
        <v>42000</v>
      </c>
      <c r="I9" s="6" t="s">
        <v>12</v>
      </c>
      <c r="J9" s="8" t="s">
        <v>13</v>
      </c>
      <c r="K9" s="1"/>
    </row>
    <row r="10" spans="1:11" x14ac:dyDescent="0.35">
      <c r="A10" s="4">
        <v>900094053</v>
      </c>
      <c r="B10" s="4" t="s">
        <v>11</v>
      </c>
      <c r="C10" s="4" t="s">
        <v>64</v>
      </c>
      <c r="D10" s="14" t="s">
        <v>19</v>
      </c>
      <c r="E10" s="15">
        <v>45180</v>
      </c>
      <c r="F10" s="15">
        <v>45181</v>
      </c>
      <c r="G10" s="12">
        <v>5508</v>
      </c>
      <c r="H10" s="12">
        <v>5508</v>
      </c>
      <c r="I10" s="6" t="s">
        <v>12</v>
      </c>
      <c r="J10" s="8" t="s">
        <v>13</v>
      </c>
      <c r="K10" s="1"/>
    </row>
    <row r="11" spans="1:11" x14ac:dyDescent="0.35">
      <c r="A11" s="4">
        <v>900094053</v>
      </c>
      <c r="B11" s="4" t="s">
        <v>11</v>
      </c>
      <c r="C11" s="4" t="s">
        <v>64</v>
      </c>
      <c r="D11" s="14" t="s">
        <v>21</v>
      </c>
      <c r="E11" s="15">
        <v>45301</v>
      </c>
      <c r="F11" s="15">
        <v>45306</v>
      </c>
      <c r="G11" s="12">
        <v>170000</v>
      </c>
      <c r="H11" s="12">
        <v>170000</v>
      </c>
      <c r="I11" s="6" t="s">
        <v>12</v>
      </c>
      <c r="J11" s="8" t="s">
        <v>13</v>
      </c>
      <c r="K11" s="1"/>
    </row>
    <row r="12" spans="1:11" x14ac:dyDescent="0.35">
      <c r="A12" s="4">
        <v>900094053</v>
      </c>
      <c r="B12" s="4" t="s">
        <v>11</v>
      </c>
      <c r="C12" s="4" t="s">
        <v>64</v>
      </c>
      <c r="D12" s="14" t="s">
        <v>22</v>
      </c>
      <c r="E12" s="15">
        <v>45301</v>
      </c>
      <c r="F12" s="15">
        <v>45306</v>
      </c>
      <c r="G12" s="12">
        <v>85000</v>
      </c>
      <c r="H12" s="12">
        <v>85000</v>
      </c>
      <c r="I12" s="6" t="s">
        <v>12</v>
      </c>
      <c r="J12" s="8" t="s">
        <v>13</v>
      </c>
      <c r="K12" s="1"/>
    </row>
    <row r="13" spans="1:11" x14ac:dyDescent="0.35">
      <c r="A13" s="4">
        <v>900094053</v>
      </c>
      <c r="B13" s="4" t="s">
        <v>11</v>
      </c>
      <c r="C13" s="4" t="s">
        <v>64</v>
      </c>
      <c r="D13" s="4" t="s">
        <v>23</v>
      </c>
      <c r="E13" s="16">
        <v>45304</v>
      </c>
      <c r="F13" s="16">
        <v>45306</v>
      </c>
      <c r="G13" s="17">
        <v>125000</v>
      </c>
      <c r="H13" s="17">
        <v>125000</v>
      </c>
      <c r="I13" s="6" t="s">
        <v>12</v>
      </c>
      <c r="J13" s="8" t="s">
        <v>13</v>
      </c>
      <c r="K13" s="1"/>
    </row>
    <row r="14" spans="1:11" x14ac:dyDescent="0.35">
      <c r="A14" s="4">
        <v>900094053</v>
      </c>
      <c r="B14" s="4" t="s">
        <v>11</v>
      </c>
      <c r="C14" s="4" t="s">
        <v>64</v>
      </c>
      <c r="D14" s="4" t="s">
        <v>24</v>
      </c>
      <c r="E14" s="16">
        <v>45328</v>
      </c>
      <c r="F14" s="16">
        <v>45337</v>
      </c>
      <c r="G14" s="17">
        <v>48000</v>
      </c>
      <c r="H14" s="17">
        <v>48000</v>
      </c>
      <c r="I14" s="6" t="s">
        <v>12</v>
      </c>
      <c r="J14" s="8" t="s">
        <v>13</v>
      </c>
      <c r="K14" s="1"/>
    </row>
    <row r="15" spans="1:11" x14ac:dyDescent="0.35">
      <c r="A15" s="4">
        <v>900094053</v>
      </c>
      <c r="B15" s="4" t="s">
        <v>11</v>
      </c>
      <c r="C15" s="4" t="s">
        <v>64</v>
      </c>
      <c r="D15" s="4" t="s">
        <v>25</v>
      </c>
      <c r="E15" s="16">
        <v>45328</v>
      </c>
      <c r="F15" s="16">
        <v>45337</v>
      </c>
      <c r="G15" s="17">
        <v>24395</v>
      </c>
      <c r="H15" s="17">
        <v>24395</v>
      </c>
      <c r="I15" s="6" t="s">
        <v>12</v>
      </c>
      <c r="J15" s="8" t="s">
        <v>13</v>
      </c>
      <c r="K15" s="1"/>
    </row>
    <row r="16" spans="1:11" x14ac:dyDescent="0.35">
      <c r="A16" s="4">
        <v>900094053</v>
      </c>
      <c r="B16" s="4" t="s">
        <v>11</v>
      </c>
      <c r="C16" s="4" t="s">
        <v>64</v>
      </c>
      <c r="D16" s="4" t="s">
        <v>26</v>
      </c>
      <c r="E16" s="16">
        <v>45337</v>
      </c>
      <c r="F16" s="16">
        <v>45337</v>
      </c>
      <c r="G16" s="17">
        <v>170000</v>
      </c>
      <c r="H16" s="17">
        <v>170000</v>
      </c>
      <c r="I16" s="6" t="s">
        <v>12</v>
      </c>
      <c r="J16" s="8" t="s">
        <v>13</v>
      </c>
      <c r="K16" s="1"/>
    </row>
    <row r="17" spans="1:11" x14ac:dyDescent="0.35">
      <c r="A17" s="4">
        <v>900094053</v>
      </c>
      <c r="B17" s="4" t="s">
        <v>11</v>
      </c>
      <c r="C17" s="4" t="s">
        <v>64</v>
      </c>
      <c r="D17" s="4" t="s">
        <v>27</v>
      </c>
      <c r="E17" s="16">
        <v>45355</v>
      </c>
      <c r="F17" s="16">
        <v>45365</v>
      </c>
      <c r="G17" s="17">
        <v>34500</v>
      </c>
      <c r="H17" s="17">
        <v>34500</v>
      </c>
      <c r="I17" s="6" t="s">
        <v>12</v>
      </c>
      <c r="J17" s="8" t="s">
        <v>13</v>
      </c>
      <c r="K17" s="1"/>
    </row>
    <row r="18" spans="1:11" x14ac:dyDescent="0.35">
      <c r="A18" s="4">
        <v>900094053</v>
      </c>
      <c r="B18" s="4" t="s">
        <v>11</v>
      </c>
      <c r="C18" s="4" t="s">
        <v>64</v>
      </c>
      <c r="D18" s="4" t="s">
        <v>28</v>
      </c>
      <c r="E18" s="16">
        <v>45355</v>
      </c>
      <c r="F18" s="16">
        <v>45365</v>
      </c>
      <c r="G18" s="17">
        <v>175000</v>
      </c>
      <c r="H18" s="17">
        <v>175000</v>
      </c>
      <c r="I18" s="6" t="s">
        <v>12</v>
      </c>
      <c r="J18" s="8" t="s">
        <v>13</v>
      </c>
      <c r="K18" s="1"/>
    </row>
    <row r="19" spans="1:11" x14ac:dyDescent="0.35">
      <c r="A19" s="4">
        <v>900094053</v>
      </c>
      <c r="B19" s="4" t="s">
        <v>11</v>
      </c>
      <c r="C19" s="4" t="s">
        <v>64</v>
      </c>
      <c r="D19" s="4" t="s">
        <v>29</v>
      </c>
      <c r="E19" s="16">
        <v>45355</v>
      </c>
      <c r="F19" s="16">
        <v>45365</v>
      </c>
      <c r="G19" s="17">
        <v>24395</v>
      </c>
      <c r="H19" s="17">
        <v>24395</v>
      </c>
      <c r="I19" s="6" t="s">
        <v>12</v>
      </c>
      <c r="J19" s="8" t="s">
        <v>13</v>
      </c>
      <c r="K19" s="1"/>
    </row>
    <row r="20" spans="1:11" x14ac:dyDescent="0.35">
      <c r="A20" s="4">
        <v>900094053</v>
      </c>
      <c r="B20" s="4" t="s">
        <v>11</v>
      </c>
      <c r="C20" s="4" t="s">
        <v>64</v>
      </c>
      <c r="D20" s="4" t="s">
        <v>30</v>
      </c>
      <c r="E20" s="16">
        <v>45391</v>
      </c>
      <c r="F20" s="16">
        <v>45397</v>
      </c>
      <c r="G20" s="17">
        <v>58000</v>
      </c>
      <c r="H20" s="17">
        <v>58000</v>
      </c>
      <c r="I20" s="6" t="s">
        <v>12</v>
      </c>
      <c r="J20" s="8" t="s">
        <v>13</v>
      </c>
      <c r="K20" s="1"/>
    </row>
    <row r="21" spans="1:11" x14ac:dyDescent="0.35">
      <c r="A21" s="4">
        <v>900094053</v>
      </c>
      <c r="B21" s="4" t="s">
        <v>11</v>
      </c>
      <c r="C21" s="4" t="s">
        <v>64</v>
      </c>
      <c r="D21" s="4" t="s">
        <v>31</v>
      </c>
      <c r="E21" s="16">
        <v>45391</v>
      </c>
      <c r="F21" s="16">
        <v>45397</v>
      </c>
      <c r="G21" s="17">
        <v>312700</v>
      </c>
      <c r="H21" s="17">
        <v>312700</v>
      </c>
      <c r="I21" s="6" t="s">
        <v>12</v>
      </c>
      <c r="J21" s="8" t="s">
        <v>13</v>
      </c>
      <c r="K21" s="1"/>
    </row>
    <row r="22" spans="1:11" x14ac:dyDescent="0.35">
      <c r="A22" s="4">
        <v>900094053</v>
      </c>
      <c r="B22" s="4" t="s">
        <v>11</v>
      </c>
      <c r="C22" s="4" t="s">
        <v>64</v>
      </c>
      <c r="D22" s="4" t="s">
        <v>32</v>
      </c>
      <c r="E22" s="16">
        <v>45391</v>
      </c>
      <c r="F22" s="16">
        <v>45397</v>
      </c>
      <c r="G22" s="17">
        <v>13200000</v>
      </c>
      <c r="H22" s="17">
        <v>13200000</v>
      </c>
      <c r="I22" s="6" t="s">
        <v>12</v>
      </c>
      <c r="J22" s="8" t="s">
        <v>13</v>
      </c>
      <c r="K22" s="1"/>
    </row>
    <row r="23" spans="1:11" x14ac:dyDescent="0.35">
      <c r="A23" s="4">
        <v>900094053</v>
      </c>
      <c r="B23" s="4" t="s">
        <v>11</v>
      </c>
      <c r="C23" s="4" t="s">
        <v>64</v>
      </c>
      <c r="D23" s="4" t="s">
        <v>33</v>
      </c>
      <c r="E23" s="16">
        <v>45391</v>
      </c>
      <c r="F23" s="16">
        <v>45397</v>
      </c>
      <c r="G23" s="17">
        <v>2550000</v>
      </c>
      <c r="H23" s="17">
        <v>2550000</v>
      </c>
      <c r="I23" s="6" t="s">
        <v>12</v>
      </c>
      <c r="J23" s="8" t="s">
        <v>13</v>
      </c>
      <c r="K23" s="1"/>
    </row>
    <row r="24" spans="1:11" x14ac:dyDescent="0.35">
      <c r="A24" s="4">
        <v>900094053</v>
      </c>
      <c r="B24" s="4" t="s">
        <v>11</v>
      </c>
      <c r="C24" s="4" t="s">
        <v>64</v>
      </c>
      <c r="D24" s="4" t="s">
        <v>34</v>
      </c>
      <c r="E24" s="16">
        <v>45395</v>
      </c>
      <c r="F24" s="16">
        <v>45397</v>
      </c>
      <c r="G24" s="17">
        <v>40000</v>
      </c>
      <c r="H24" s="17">
        <v>40000</v>
      </c>
      <c r="I24" s="6" t="s">
        <v>12</v>
      </c>
      <c r="J24" s="8" t="s">
        <v>13</v>
      </c>
      <c r="K24" s="1"/>
    </row>
    <row r="25" spans="1:11" x14ac:dyDescent="0.35">
      <c r="A25" s="4">
        <v>900094053</v>
      </c>
      <c r="B25" s="4" t="s">
        <v>11</v>
      </c>
      <c r="C25" s="4" t="s">
        <v>64</v>
      </c>
      <c r="D25" s="4" t="s">
        <v>35</v>
      </c>
      <c r="E25" s="16">
        <v>45415</v>
      </c>
      <c r="F25" s="16">
        <v>45422</v>
      </c>
      <c r="G25" s="17">
        <v>170000</v>
      </c>
      <c r="H25" s="17">
        <v>170000</v>
      </c>
      <c r="I25" s="6" t="s">
        <v>12</v>
      </c>
      <c r="J25" s="8" t="s">
        <v>13</v>
      </c>
      <c r="K25" s="1"/>
    </row>
    <row r="26" spans="1:11" x14ac:dyDescent="0.35">
      <c r="A26" s="4">
        <v>900094053</v>
      </c>
      <c r="B26" s="4" t="s">
        <v>11</v>
      </c>
      <c r="C26" s="4" t="s">
        <v>64</v>
      </c>
      <c r="D26" s="4" t="s">
        <v>36</v>
      </c>
      <c r="E26" s="16">
        <v>45415</v>
      </c>
      <c r="F26" s="16">
        <v>45422</v>
      </c>
      <c r="G26" s="17">
        <v>158000</v>
      </c>
      <c r="H26" s="17">
        <v>158000</v>
      </c>
      <c r="I26" s="6" t="s">
        <v>12</v>
      </c>
      <c r="J26" s="8" t="s">
        <v>13</v>
      </c>
      <c r="K26" s="1"/>
    </row>
    <row r="27" spans="1:11" x14ac:dyDescent="0.35">
      <c r="A27" s="4">
        <v>900094053</v>
      </c>
      <c r="B27" s="4" t="s">
        <v>11</v>
      </c>
      <c r="C27" s="4" t="s">
        <v>64</v>
      </c>
      <c r="D27" s="4" t="s">
        <v>38</v>
      </c>
      <c r="E27" s="16">
        <v>45448</v>
      </c>
      <c r="F27" s="16">
        <v>45456</v>
      </c>
      <c r="G27" s="17">
        <v>277400</v>
      </c>
      <c r="H27" s="17">
        <v>277400</v>
      </c>
      <c r="I27" s="6" t="s">
        <v>12</v>
      </c>
      <c r="J27" s="8" t="s">
        <v>13</v>
      </c>
      <c r="K27" s="1"/>
    </row>
    <row r="28" spans="1:11" x14ac:dyDescent="0.35">
      <c r="A28" s="4">
        <v>900094053</v>
      </c>
      <c r="B28" s="4" t="s">
        <v>11</v>
      </c>
      <c r="C28" s="4" t="s">
        <v>64</v>
      </c>
      <c r="D28" s="4" t="s">
        <v>39</v>
      </c>
      <c r="E28" s="16">
        <v>45448</v>
      </c>
      <c r="F28" s="16">
        <v>45457</v>
      </c>
      <c r="G28" s="17">
        <v>100900</v>
      </c>
      <c r="H28" s="17">
        <v>100900</v>
      </c>
      <c r="I28" s="6" t="s">
        <v>12</v>
      </c>
      <c r="J28" s="8" t="s">
        <v>13</v>
      </c>
      <c r="K28" s="1"/>
    </row>
    <row r="29" spans="1:11" x14ac:dyDescent="0.35">
      <c r="A29" s="4">
        <v>900094053</v>
      </c>
      <c r="B29" s="4" t="s">
        <v>11</v>
      </c>
      <c r="C29" s="4" t="s">
        <v>64</v>
      </c>
      <c r="D29" s="4" t="s">
        <v>40</v>
      </c>
      <c r="E29" s="16">
        <v>45448</v>
      </c>
      <c r="F29" s="16">
        <v>45457</v>
      </c>
      <c r="G29" s="17">
        <v>12210000</v>
      </c>
      <c r="H29" s="17">
        <v>12210000</v>
      </c>
      <c r="I29" s="6" t="s">
        <v>12</v>
      </c>
      <c r="J29" s="8" t="s">
        <v>13</v>
      </c>
      <c r="K29" s="1"/>
    </row>
    <row r="30" spans="1:11" x14ac:dyDescent="0.35">
      <c r="A30" s="4">
        <v>900094053</v>
      </c>
      <c r="B30" s="4" t="s">
        <v>11</v>
      </c>
      <c r="C30" s="4" t="s">
        <v>64</v>
      </c>
      <c r="D30" s="4" t="s">
        <v>42</v>
      </c>
      <c r="E30" s="16">
        <v>45477</v>
      </c>
      <c r="F30" s="16">
        <v>45485</v>
      </c>
      <c r="G30" s="17">
        <v>211800</v>
      </c>
      <c r="H30" s="17">
        <v>211800</v>
      </c>
      <c r="I30" s="6" t="s">
        <v>12</v>
      </c>
      <c r="J30" s="8" t="s">
        <v>13</v>
      </c>
      <c r="K30" s="1"/>
    </row>
    <row r="31" spans="1:11" x14ac:dyDescent="0.35">
      <c r="A31" s="4">
        <v>900094053</v>
      </c>
      <c r="B31" s="4" t="s">
        <v>11</v>
      </c>
      <c r="C31" s="4" t="s">
        <v>64</v>
      </c>
      <c r="D31" s="4" t="s">
        <v>43</v>
      </c>
      <c r="E31" s="16">
        <v>45509</v>
      </c>
      <c r="F31" s="16">
        <v>45516</v>
      </c>
      <c r="G31" s="17">
        <v>35400</v>
      </c>
      <c r="H31" s="17">
        <v>35400</v>
      </c>
      <c r="I31" s="6" t="s">
        <v>12</v>
      </c>
      <c r="J31" s="8" t="s">
        <v>13</v>
      </c>
      <c r="K31" s="1"/>
    </row>
    <row r="32" spans="1:11" x14ac:dyDescent="0.35">
      <c r="A32" s="4">
        <v>900094053</v>
      </c>
      <c r="B32" s="4" t="s">
        <v>11</v>
      </c>
      <c r="C32" s="4" t="s">
        <v>64</v>
      </c>
      <c r="D32" s="4" t="s">
        <v>44</v>
      </c>
      <c r="E32" s="16">
        <v>45509</v>
      </c>
      <c r="F32" s="16">
        <v>45516</v>
      </c>
      <c r="G32" s="17">
        <v>93721</v>
      </c>
      <c r="H32" s="17">
        <v>93721</v>
      </c>
      <c r="I32" s="6" t="s">
        <v>12</v>
      </c>
      <c r="J32" s="8" t="s">
        <v>13</v>
      </c>
      <c r="K32" s="1"/>
    </row>
    <row r="33" spans="1:11" x14ac:dyDescent="0.35">
      <c r="A33" s="4">
        <v>900094053</v>
      </c>
      <c r="B33" s="4" t="s">
        <v>11</v>
      </c>
      <c r="C33" s="4" t="s">
        <v>64</v>
      </c>
      <c r="D33" s="4" t="s">
        <v>45</v>
      </c>
      <c r="E33" s="16">
        <v>45509</v>
      </c>
      <c r="F33" s="16">
        <v>45516</v>
      </c>
      <c r="G33" s="17">
        <v>34500</v>
      </c>
      <c r="H33" s="17">
        <v>34500</v>
      </c>
      <c r="I33" s="6" t="s">
        <v>12</v>
      </c>
      <c r="J33" s="8" t="s">
        <v>13</v>
      </c>
      <c r="K33" s="1"/>
    </row>
    <row r="34" spans="1:11" x14ac:dyDescent="0.35">
      <c r="A34" s="4">
        <v>900094053</v>
      </c>
      <c r="B34" s="4" t="s">
        <v>11</v>
      </c>
      <c r="C34" s="4" t="s">
        <v>64</v>
      </c>
      <c r="D34" s="4" t="s">
        <v>46</v>
      </c>
      <c r="E34" s="16">
        <v>45510</v>
      </c>
      <c r="F34" s="16">
        <v>45516</v>
      </c>
      <c r="G34" s="17">
        <v>45000</v>
      </c>
      <c r="H34" s="17">
        <v>45000</v>
      </c>
      <c r="I34" s="6" t="s">
        <v>12</v>
      </c>
      <c r="J34" s="8" t="s">
        <v>13</v>
      </c>
      <c r="K34" s="1"/>
    </row>
    <row r="35" spans="1:11" x14ac:dyDescent="0.35">
      <c r="A35" s="4">
        <v>900094053</v>
      </c>
      <c r="B35" s="4" t="s">
        <v>11</v>
      </c>
      <c r="C35" s="4" t="s">
        <v>64</v>
      </c>
      <c r="D35" s="4" t="s">
        <v>47</v>
      </c>
      <c r="E35" s="16">
        <v>45510</v>
      </c>
      <c r="F35" s="16">
        <v>45516</v>
      </c>
      <c r="G35" s="17">
        <v>40000</v>
      </c>
      <c r="H35" s="17">
        <v>40000</v>
      </c>
      <c r="I35" s="6" t="s">
        <v>12</v>
      </c>
      <c r="J35" s="8" t="s">
        <v>13</v>
      </c>
      <c r="K35" s="1"/>
    </row>
    <row r="36" spans="1:11" x14ac:dyDescent="0.35">
      <c r="A36" s="4">
        <v>900094053</v>
      </c>
      <c r="B36" s="4" t="s">
        <v>11</v>
      </c>
      <c r="C36" s="4" t="s">
        <v>64</v>
      </c>
      <c r="D36" s="4" t="s">
        <v>48</v>
      </c>
      <c r="E36" s="16">
        <v>45510</v>
      </c>
      <c r="F36" s="16">
        <v>45516</v>
      </c>
      <c r="G36" s="17">
        <v>40000</v>
      </c>
      <c r="H36" s="17">
        <v>40000</v>
      </c>
      <c r="I36" s="6" t="s">
        <v>12</v>
      </c>
      <c r="J36" s="8" t="s">
        <v>13</v>
      </c>
      <c r="K36" s="1"/>
    </row>
    <row r="37" spans="1:11" x14ac:dyDescent="0.35">
      <c r="A37" s="4">
        <v>900094053</v>
      </c>
      <c r="B37" s="4" t="s">
        <v>11</v>
      </c>
      <c r="C37" s="4" t="s">
        <v>64</v>
      </c>
      <c r="D37" s="4" t="s">
        <v>49</v>
      </c>
      <c r="E37" s="16">
        <v>45510</v>
      </c>
      <c r="F37" s="16">
        <v>45516</v>
      </c>
      <c r="G37" s="17">
        <v>37600</v>
      </c>
      <c r="H37" s="17">
        <v>37600</v>
      </c>
      <c r="I37" s="6" t="s">
        <v>12</v>
      </c>
      <c r="J37" s="8" t="s">
        <v>13</v>
      </c>
      <c r="K37" s="1"/>
    </row>
    <row r="38" spans="1:11" x14ac:dyDescent="0.35">
      <c r="A38" s="4">
        <v>900094053</v>
      </c>
      <c r="B38" s="4" t="s">
        <v>11</v>
      </c>
      <c r="C38" s="4" t="s">
        <v>64</v>
      </c>
      <c r="D38" s="4" t="s">
        <v>50</v>
      </c>
      <c r="E38" s="16">
        <v>45510</v>
      </c>
      <c r="F38" s="16">
        <v>45516</v>
      </c>
      <c r="G38" s="17">
        <v>206800</v>
      </c>
      <c r="H38" s="17">
        <v>206800</v>
      </c>
      <c r="I38" s="6" t="s">
        <v>12</v>
      </c>
      <c r="J38" s="8" t="s">
        <v>13</v>
      </c>
      <c r="K38" s="1"/>
    </row>
    <row r="39" spans="1:11" x14ac:dyDescent="0.35">
      <c r="A39" s="4">
        <v>900094053</v>
      </c>
      <c r="B39" s="4" t="s">
        <v>11</v>
      </c>
      <c r="C39" s="4" t="s">
        <v>64</v>
      </c>
      <c r="D39" s="4" t="s">
        <v>51</v>
      </c>
      <c r="E39" s="16">
        <v>45510</v>
      </c>
      <c r="F39" s="16">
        <v>45516</v>
      </c>
      <c r="G39" s="17">
        <v>20000</v>
      </c>
      <c r="H39" s="17">
        <v>20000</v>
      </c>
      <c r="I39" s="6" t="s">
        <v>12</v>
      </c>
      <c r="J39" s="8" t="s">
        <v>13</v>
      </c>
      <c r="K39" s="1"/>
    </row>
    <row r="40" spans="1:11" x14ac:dyDescent="0.35">
      <c r="A40" s="4">
        <v>900094053</v>
      </c>
      <c r="B40" s="4" t="s">
        <v>11</v>
      </c>
      <c r="C40" s="4" t="s">
        <v>64</v>
      </c>
      <c r="D40" s="4" t="s">
        <v>52</v>
      </c>
      <c r="E40" s="16">
        <v>45510</v>
      </c>
      <c r="F40" s="16">
        <v>45516</v>
      </c>
      <c r="G40" s="17">
        <v>37600</v>
      </c>
      <c r="H40" s="17">
        <v>37600</v>
      </c>
      <c r="I40" s="6" t="s">
        <v>12</v>
      </c>
      <c r="J40" s="8" t="s">
        <v>13</v>
      </c>
      <c r="K40" s="1"/>
    </row>
    <row r="41" spans="1:11" x14ac:dyDescent="0.35">
      <c r="A41" s="4">
        <v>900094053</v>
      </c>
      <c r="B41" s="4" t="s">
        <v>11</v>
      </c>
      <c r="C41" s="4" t="s">
        <v>64</v>
      </c>
      <c r="D41" s="4" t="s">
        <v>53</v>
      </c>
      <c r="E41" s="16">
        <v>45510</v>
      </c>
      <c r="F41" s="16">
        <v>45516</v>
      </c>
      <c r="G41" s="17">
        <v>3310000</v>
      </c>
      <c r="H41" s="17">
        <v>3310000</v>
      </c>
      <c r="I41" s="6" t="s">
        <v>12</v>
      </c>
      <c r="J41" s="8" t="s">
        <v>13</v>
      </c>
      <c r="K41" s="1"/>
    </row>
    <row r="42" spans="1:11" x14ac:dyDescent="0.35">
      <c r="A42" s="4">
        <v>900094053</v>
      </c>
      <c r="B42" s="4" t="s">
        <v>11</v>
      </c>
      <c r="C42" s="4" t="s">
        <v>64</v>
      </c>
      <c r="D42" s="4" t="s">
        <v>54</v>
      </c>
      <c r="E42" s="16">
        <v>45510</v>
      </c>
      <c r="F42" s="16">
        <v>45516</v>
      </c>
      <c r="G42" s="17">
        <v>3840000</v>
      </c>
      <c r="H42" s="17">
        <v>3840000</v>
      </c>
      <c r="I42" s="6" t="s">
        <v>12</v>
      </c>
      <c r="J42" s="8" t="s">
        <v>13</v>
      </c>
      <c r="K42" s="1"/>
    </row>
    <row r="43" spans="1:11" x14ac:dyDescent="0.35">
      <c r="A43" s="4">
        <v>900094053</v>
      </c>
      <c r="B43" s="4" t="s">
        <v>11</v>
      </c>
      <c r="C43" s="4" t="s">
        <v>64</v>
      </c>
      <c r="D43" s="4" t="s">
        <v>55</v>
      </c>
      <c r="E43" s="16">
        <v>45510</v>
      </c>
      <c r="F43" s="16">
        <v>45516</v>
      </c>
      <c r="G43" s="17">
        <v>211800</v>
      </c>
      <c r="H43" s="17">
        <v>211800</v>
      </c>
      <c r="I43" s="6" t="s">
        <v>12</v>
      </c>
      <c r="J43" s="8" t="s">
        <v>13</v>
      </c>
      <c r="K43" s="1"/>
    </row>
    <row r="44" spans="1:11" x14ac:dyDescent="0.35">
      <c r="A44" s="4">
        <v>900094053</v>
      </c>
      <c r="B44" s="4" t="s">
        <v>11</v>
      </c>
      <c r="C44" s="4" t="s">
        <v>64</v>
      </c>
      <c r="D44" s="4" t="s">
        <v>56</v>
      </c>
      <c r="E44" s="16">
        <v>45510</v>
      </c>
      <c r="F44" s="16">
        <v>45516</v>
      </c>
      <c r="G44" s="17">
        <v>40000</v>
      </c>
      <c r="H44" s="17">
        <v>40000</v>
      </c>
      <c r="I44" s="6" t="s">
        <v>12</v>
      </c>
      <c r="J44" s="8" t="s">
        <v>13</v>
      </c>
      <c r="K44" s="1"/>
    </row>
    <row r="45" spans="1:11" x14ac:dyDescent="0.35">
      <c r="A45" s="4">
        <v>900094053</v>
      </c>
      <c r="B45" s="4" t="s">
        <v>11</v>
      </c>
      <c r="C45" s="4" t="s">
        <v>64</v>
      </c>
      <c r="D45" s="4" t="s">
        <v>57</v>
      </c>
      <c r="E45" s="16">
        <v>45510</v>
      </c>
      <c r="F45" s="16">
        <v>45516</v>
      </c>
      <c r="G45" s="17">
        <v>40000</v>
      </c>
      <c r="H45" s="17">
        <v>40000</v>
      </c>
      <c r="I45" s="6" t="s">
        <v>12</v>
      </c>
      <c r="J45" s="8" t="s">
        <v>13</v>
      </c>
      <c r="K45" s="1"/>
    </row>
    <row r="46" spans="1:11" x14ac:dyDescent="0.35">
      <c r="A46" s="4">
        <v>900094053</v>
      </c>
      <c r="B46" s="4" t="s">
        <v>11</v>
      </c>
      <c r="C46" s="4" t="s">
        <v>64</v>
      </c>
      <c r="D46" s="4" t="s">
        <v>58</v>
      </c>
      <c r="E46" s="16">
        <v>45510</v>
      </c>
      <c r="F46" s="16">
        <v>45516</v>
      </c>
      <c r="G46" s="17">
        <v>50000</v>
      </c>
      <c r="H46" s="17">
        <v>50000</v>
      </c>
      <c r="I46" s="6" t="s">
        <v>12</v>
      </c>
      <c r="J46" s="8" t="s">
        <v>13</v>
      </c>
      <c r="K46" s="1"/>
    </row>
    <row r="47" spans="1:11" x14ac:dyDescent="0.35">
      <c r="A47" s="4">
        <v>900094053</v>
      </c>
      <c r="B47" s="4" t="s">
        <v>11</v>
      </c>
      <c r="C47" s="4" t="s">
        <v>64</v>
      </c>
      <c r="D47" s="4" t="s">
        <v>59</v>
      </c>
      <c r="E47" s="16">
        <v>45510</v>
      </c>
      <c r="F47" s="16">
        <v>45516</v>
      </c>
      <c r="G47" s="17">
        <v>105900</v>
      </c>
      <c r="H47" s="17">
        <v>105900</v>
      </c>
      <c r="I47" s="6" t="s">
        <v>12</v>
      </c>
      <c r="J47" s="8" t="s">
        <v>13</v>
      </c>
      <c r="K47" s="1"/>
    </row>
    <row r="48" spans="1:11" x14ac:dyDescent="0.35">
      <c r="A48" s="4">
        <v>900094053</v>
      </c>
      <c r="B48" s="4" t="s">
        <v>11</v>
      </c>
      <c r="C48" s="4" t="s">
        <v>64</v>
      </c>
      <c r="D48" s="4" t="s">
        <v>60</v>
      </c>
      <c r="E48" s="16">
        <v>45510</v>
      </c>
      <c r="F48" s="16">
        <v>45516</v>
      </c>
      <c r="G48" s="17">
        <v>211800</v>
      </c>
      <c r="H48" s="17">
        <v>211800</v>
      </c>
      <c r="I48" s="6" t="s">
        <v>12</v>
      </c>
      <c r="J48" s="8" t="s">
        <v>13</v>
      </c>
      <c r="K48" s="1"/>
    </row>
    <row r="49" spans="1:11" x14ac:dyDescent="0.35">
      <c r="A49" s="4">
        <v>900094053</v>
      </c>
      <c r="B49" s="4" t="s">
        <v>11</v>
      </c>
      <c r="C49" s="4" t="s">
        <v>64</v>
      </c>
      <c r="D49" s="4" t="s">
        <v>61</v>
      </c>
      <c r="E49" s="16">
        <v>45512</v>
      </c>
      <c r="F49" s="16">
        <v>45516</v>
      </c>
      <c r="G49" s="17">
        <v>50000</v>
      </c>
      <c r="H49" s="17">
        <v>50000</v>
      </c>
      <c r="I49" s="6" t="s">
        <v>12</v>
      </c>
      <c r="J49" s="8" t="s">
        <v>13</v>
      </c>
      <c r="K49" s="1"/>
    </row>
    <row r="50" spans="1:11" x14ac:dyDescent="0.35">
      <c r="A50" s="4">
        <v>900094053</v>
      </c>
      <c r="B50" s="4" t="s">
        <v>11</v>
      </c>
      <c r="C50" s="4" t="s">
        <v>64</v>
      </c>
      <c r="D50" s="4" t="s">
        <v>62</v>
      </c>
      <c r="E50" s="16">
        <v>45512</v>
      </c>
      <c r="F50" s="16">
        <v>45516</v>
      </c>
      <c r="G50" s="17">
        <v>40000</v>
      </c>
      <c r="H50" s="17">
        <v>40000</v>
      </c>
      <c r="I50" s="6" t="s">
        <v>12</v>
      </c>
      <c r="J50" s="8" t="s">
        <v>13</v>
      </c>
      <c r="K50" s="1"/>
    </row>
    <row r="51" spans="1:11" s="9" customFormat="1" x14ac:dyDescent="0.35">
      <c r="A51" s="4">
        <v>900094053</v>
      </c>
      <c r="B51" s="4" t="s">
        <v>11</v>
      </c>
      <c r="C51" s="4" t="s">
        <v>64</v>
      </c>
      <c r="D51" s="4" t="s">
        <v>63</v>
      </c>
      <c r="E51" s="16">
        <v>45512</v>
      </c>
      <c r="F51" s="16">
        <v>45516</v>
      </c>
      <c r="G51" s="17">
        <v>211800</v>
      </c>
      <c r="H51" s="17">
        <v>211800</v>
      </c>
      <c r="I51" s="6" t="s">
        <v>12</v>
      </c>
      <c r="J51" s="8" t="s">
        <v>13</v>
      </c>
      <c r="K51" s="1"/>
    </row>
    <row r="52" spans="1:11" s="9" customFormat="1" x14ac:dyDescent="0.35">
      <c r="A52" s="4">
        <v>900094053</v>
      </c>
      <c r="B52" s="4" t="s">
        <v>11</v>
      </c>
      <c r="C52" s="4" t="s">
        <v>64</v>
      </c>
      <c r="D52" s="4" t="s">
        <v>65</v>
      </c>
      <c r="E52" s="16">
        <v>45538</v>
      </c>
      <c r="F52" s="16">
        <v>45548</v>
      </c>
      <c r="G52" s="17">
        <v>511800</v>
      </c>
      <c r="H52" s="17">
        <v>511800</v>
      </c>
      <c r="I52" s="6" t="s">
        <v>12</v>
      </c>
      <c r="J52" s="8" t="s">
        <v>13</v>
      </c>
      <c r="K52" s="1"/>
    </row>
    <row r="53" spans="1:11" s="9" customFormat="1" x14ac:dyDescent="0.35">
      <c r="A53" s="4">
        <v>900094053</v>
      </c>
      <c r="B53" s="4" t="s">
        <v>11</v>
      </c>
      <c r="C53" s="4" t="s">
        <v>64</v>
      </c>
      <c r="D53" s="4" t="s">
        <v>66</v>
      </c>
      <c r="E53" s="16">
        <v>45539</v>
      </c>
      <c r="F53" s="16">
        <v>45548</v>
      </c>
      <c r="G53" s="17">
        <v>100900</v>
      </c>
      <c r="H53" s="17">
        <v>100900</v>
      </c>
      <c r="I53" s="6" t="s">
        <v>12</v>
      </c>
      <c r="J53" s="8" t="s">
        <v>13</v>
      </c>
      <c r="K53" s="1"/>
    </row>
    <row r="54" spans="1:11" s="9" customFormat="1" x14ac:dyDescent="0.35">
      <c r="A54" s="4">
        <v>900094053</v>
      </c>
      <c r="B54" s="4" t="s">
        <v>11</v>
      </c>
      <c r="C54" s="4" t="s">
        <v>64</v>
      </c>
      <c r="D54" s="4" t="s">
        <v>67</v>
      </c>
      <c r="E54" s="16">
        <v>45539</v>
      </c>
      <c r="F54" s="16">
        <v>45548</v>
      </c>
      <c r="G54" s="17">
        <v>40000</v>
      </c>
      <c r="H54" s="17">
        <v>40000</v>
      </c>
      <c r="I54" s="6" t="s">
        <v>12</v>
      </c>
      <c r="J54" s="8" t="s">
        <v>13</v>
      </c>
      <c r="K54" s="1"/>
    </row>
    <row r="55" spans="1:11" x14ac:dyDescent="0.35">
      <c r="A55" s="4">
        <v>900094053</v>
      </c>
      <c r="B55" s="4" t="s">
        <v>11</v>
      </c>
      <c r="C55" s="4" t="s">
        <v>64</v>
      </c>
      <c r="D55" s="4" t="s">
        <v>68</v>
      </c>
      <c r="E55" s="16">
        <v>45539</v>
      </c>
      <c r="F55" s="16">
        <v>45548</v>
      </c>
      <c r="G55" s="17">
        <v>100900</v>
      </c>
      <c r="H55" s="17">
        <v>100900</v>
      </c>
      <c r="I55" s="6" t="s">
        <v>12</v>
      </c>
      <c r="J55" s="8" t="s">
        <v>13</v>
      </c>
      <c r="K55" s="1"/>
    </row>
    <row r="56" spans="1:11" x14ac:dyDescent="0.35">
      <c r="A56" s="4">
        <v>900094053</v>
      </c>
      <c r="B56" s="4" t="s">
        <v>11</v>
      </c>
      <c r="C56" s="4" t="s">
        <v>64</v>
      </c>
      <c r="D56" s="4" t="s">
        <v>69</v>
      </c>
      <c r="E56" s="16">
        <v>45539</v>
      </c>
      <c r="F56" s="16">
        <v>45548</v>
      </c>
      <c r="G56" s="17">
        <v>380000</v>
      </c>
      <c r="H56" s="17">
        <v>380000</v>
      </c>
      <c r="I56" s="6" t="s">
        <v>12</v>
      </c>
      <c r="J56" s="8" t="s">
        <v>13</v>
      </c>
      <c r="K56" s="1"/>
    </row>
    <row r="57" spans="1:11" x14ac:dyDescent="0.35">
      <c r="A57" s="4">
        <v>900094053</v>
      </c>
      <c r="B57" s="4" t="s">
        <v>11</v>
      </c>
      <c r="C57" s="4" t="s">
        <v>64</v>
      </c>
      <c r="D57" s="4" t="s">
        <v>70</v>
      </c>
      <c r="E57" s="16">
        <v>45539</v>
      </c>
      <c r="F57" s="16">
        <v>45548</v>
      </c>
      <c r="G57" s="17">
        <v>190000</v>
      </c>
      <c r="H57" s="17">
        <v>190000</v>
      </c>
      <c r="I57" s="6" t="s">
        <v>12</v>
      </c>
      <c r="J57" s="8" t="s">
        <v>13</v>
      </c>
      <c r="K57" s="1"/>
    </row>
    <row r="58" spans="1:11" x14ac:dyDescent="0.35">
      <c r="A58" s="4">
        <v>900094053</v>
      </c>
      <c r="B58" s="4" t="s">
        <v>11</v>
      </c>
      <c r="C58" s="4" t="s">
        <v>64</v>
      </c>
      <c r="D58" s="4" t="s">
        <v>71</v>
      </c>
      <c r="E58" s="16">
        <v>45539</v>
      </c>
      <c r="F58" s="16">
        <v>45548</v>
      </c>
      <c r="G58" s="17">
        <v>153690</v>
      </c>
      <c r="H58" s="17">
        <v>153690</v>
      </c>
      <c r="I58" s="6" t="s">
        <v>12</v>
      </c>
      <c r="J58" s="8" t="s">
        <v>13</v>
      </c>
      <c r="K58" s="1"/>
    </row>
    <row r="59" spans="1:11" x14ac:dyDescent="0.35">
      <c r="A59" s="4">
        <v>900094053</v>
      </c>
      <c r="B59" s="4" t="s">
        <v>11</v>
      </c>
      <c r="C59" s="4" t="s">
        <v>64</v>
      </c>
      <c r="D59" s="4" t="s">
        <v>72</v>
      </c>
      <c r="E59" s="16">
        <v>45539</v>
      </c>
      <c r="F59" s="16">
        <v>45548</v>
      </c>
      <c r="G59" s="17">
        <v>25000</v>
      </c>
      <c r="H59" s="17">
        <v>25000</v>
      </c>
      <c r="I59" s="6" t="s">
        <v>12</v>
      </c>
      <c r="J59" s="8" t="s">
        <v>13</v>
      </c>
      <c r="K59" s="1"/>
    </row>
    <row r="60" spans="1:11" x14ac:dyDescent="0.35">
      <c r="A60" s="4">
        <v>900094053</v>
      </c>
      <c r="B60" s="4" t="s">
        <v>11</v>
      </c>
      <c r="C60" s="4" t="s">
        <v>64</v>
      </c>
      <c r="D60" s="4" t="s">
        <v>73</v>
      </c>
      <c r="E60" s="16">
        <v>45539</v>
      </c>
      <c r="F60" s="16">
        <v>45548</v>
      </c>
      <c r="G60" s="17">
        <v>40000</v>
      </c>
      <c r="H60" s="17">
        <v>40000</v>
      </c>
      <c r="I60" s="6" t="s">
        <v>12</v>
      </c>
      <c r="J60" s="8" t="s">
        <v>13</v>
      </c>
      <c r="K60" s="1"/>
    </row>
    <row r="61" spans="1:11" x14ac:dyDescent="0.35">
      <c r="A61" s="4">
        <v>900094053</v>
      </c>
      <c r="B61" s="4" t="s">
        <v>11</v>
      </c>
      <c r="C61" s="4" t="s">
        <v>64</v>
      </c>
      <c r="D61" s="4" t="s">
        <v>74</v>
      </c>
      <c r="E61" s="16">
        <v>45539</v>
      </c>
      <c r="F61" s="16">
        <v>45548</v>
      </c>
      <c r="G61" s="17">
        <v>50000</v>
      </c>
      <c r="H61" s="17">
        <v>50000</v>
      </c>
      <c r="I61" s="6" t="s">
        <v>12</v>
      </c>
      <c r="J61" s="8" t="s">
        <v>13</v>
      </c>
      <c r="K61" s="1"/>
    </row>
    <row r="62" spans="1:11" x14ac:dyDescent="0.35">
      <c r="A62" s="4">
        <v>900094053</v>
      </c>
      <c r="B62" s="4" t="s">
        <v>11</v>
      </c>
      <c r="C62" s="4" t="s">
        <v>64</v>
      </c>
      <c r="D62" s="4" t="s">
        <v>75</v>
      </c>
      <c r="E62" s="16">
        <v>45539</v>
      </c>
      <c r="F62" s="16">
        <v>45548</v>
      </c>
      <c r="G62" s="17">
        <v>58000</v>
      </c>
      <c r="H62" s="17">
        <v>58000</v>
      </c>
      <c r="I62" s="6" t="s">
        <v>12</v>
      </c>
      <c r="J62" s="8" t="s">
        <v>13</v>
      </c>
      <c r="K62" s="1"/>
    </row>
    <row r="63" spans="1:11" x14ac:dyDescent="0.35">
      <c r="A63" s="4">
        <v>900094053</v>
      </c>
      <c r="B63" s="4" t="s">
        <v>11</v>
      </c>
      <c r="C63" s="4" t="s">
        <v>64</v>
      </c>
      <c r="D63" s="4" t="s">
        <v>76</v>
      </c>
      <c r="E63" s="16">
        <v>45539</v>
      </c>
      <c r="F63" s="16">
        <v>45548</v>
      </c>
      <c r="G63" s="17">
        <v>25000</v>
      </c>
      <c r="H63" s="17">
        <v>25000</v>
      </c>
      <c r="I63" s="6" t="s">
        <v>12</v>
      </c>
      <c r="J63" s="8" t="s">
        <v>13</v>
      </c>
      <c r="K63" s="1"/>
    </row>
    <row r="64" spans="1:11" x14ac:dyDescent="0.35">
      <c r="A64" s="4">
        <v>900094053</v>
      </c>
      <c r="B64" s="4" t="s">
        <v>11</v>
      </c>
      <c r="C64" s="4" t="s">
        <v>64</v>
      </c>
      <c r="D64" s="4" t="s">
        <v>77</v>
      </c>
      <c r="E64" s="16">
        <v>45539</v>
      </c>
      <c r="F64" s="16">
        <v>45548</v>
      </c>
      <c r="G64" s="17">
        <v>60000</v>
      </c>
      <c r="H64" s="17">
        <v>60000</v>
      </c>
      <c r="I64" s="6" t="s">
        <v>12</v>
      </c>
      <c r="J64" s="8" t="s">
        <v>13</v>
      </c>
      <c r="K64" s="1"/>
    </row>
    <row r="65" spans="1:11" x14ac:dyDescent="0.35">
      <c r="A65" s="4">
        <v>900094053</v>
      </c>
      <c r="B65" s="4" t="s">
        <v>11</v>
      </c>
      <c r="C65" s="4" t="s">
        <v>64</v>
      </c>
      <c r="D65" s="4" t="s">
        <v>78</v>
      </c>
      <c r="E65" s="16">
        <v>45539</v>
      </c>
      <c r="F65" s="16">
        <v>45548</v>
      </c>
      <c r="G65" s="17">
        <v>1450000</v>
      </c>
      <c r="H65" s="17">
        <v>1450000</v>
      </c>
      <c r="I65" s="6" t="s">
        <v>12</v>
      </c>
      <c r="J65" s="8" t="s">
        <v>13</v>
      </c>
      <c r="K65" s="1"/>
    </row>
    <row r="66" spans="1:11" x14ac:dyDescent="0.35">
      <c r="A66" s="4">
        <v>900094053</v>
      </c>
      <c r="B66" s="4" t="s">
        <v>11</v>
      </c>
      <c r="C66" s="4" t="s">
        <v>64</v>
      </c>
      <c r="D66" s="4" t="s">
        <v>79</v>
      </c>
      <c r="E66" s="16">
        <v>45540</v>
      </c>
      <c r="F66" s="16">
        <v>45548</v>
      </c>
      <c r="G66" s="17">
        <v>1165900</v>
      </c>
      <c r="H66" s="17">
        <v>1165900</v>
      </c>
      <c r="I66" s="6" t="s">
        <v>12</v>
      </c>
      <c r="J66" s="8" t="s">
        <v>13</v>
      </c>
      <c r="K66" s="1"/>
    </row>
    <row r="67" spans="1:11" x14ac:dyDescent="0.35">
      <c r="A67" s="4">
        <v>900094053</v>
      </c>
      <c r="B67" s="4" t="s">
        <v>11</v>
      </c>
      <c r="C67" s="4" t="s">
        <v>64</v>
      </c>
      <c r="D67" s="4" t="s">
        <v>80</v>
      </c>
      <c r="E67" s="16">
        <v>45545</v>
      </c>
      <c r="F67" s="16">
        <v>45548</v>
      </c>
      <c r="G67" s="17">
        <v>40000</v>
      </c>
      <c r="H67" s="17">
        <v>40000</v>
      </c>
      <c r="I67" s="6" t="s">
        <v>12</v>
      </c>
      <c r="J67" s="8" t="s">
        <v>13</v>
      </c>
      <c r="K67" s="1"/>
    </row>
    <row r="68" spans="1:11" x14ac:dyDescent="0.35">
      <c r="A68" s="4">
        <v>900094053</v>
      </c>
      <c r="B68" s="4" t="s">
        <v>11</v>
      </c>
      <c r="C68" s="4" t="s">
        <v>64</v>
      </c>
      <c r="D68" s="4" t="s">
        <v>81</v>
      </c>
      <c r="E68" s="16">
        <v>45545</v>
      </c>
      <c r="F68" s="16">
        <v>45548</v>
      </c>
      <c r="G68" s="17">
        <v>50000</v>
      </c>
      <c r="H68" s="17">
        <v>50000</v>
      </c>
      <c r="I68" s="6" t="s">
        <v>12</v>
      </c>
      <c r="J68" s="8" t="s">
        <v>13</v>
      </c>
      <c r="K68" s="1"/>
    </row>
    <row r="69" spans="1:11" x14ac:dyDescent="0.35">
      <c r="A69" s="4">
        <v>900094053</v>
      </c>
      <c r="B69" s="4" t="s">
        <v>11</v>
      </c>
      <c r="C69" s="4" t="s">
        <v>64</v>
      </c>
      <c r="D69" s="4" t="s">
        <v>82</v>
      </c>
      <c r="E69" s="16">
        <v>45546</v>
      </c>
      <c r="F69" s="16">
        <v>45548</v>
      </c>
      <c r="G69" s="17">
        <v>40000</v>
      </c>
      <c r="H69" s="17">
        <v>40000</v>
      </c>
      <c r="I69" s="6" t="s">
        <v>12</v>
      </c>
      <c r="J69" s="8" t="s">
        <v>13</v>
      </c>
      <c r="K69" s="1"/>
    </row>
    <row r="70" spans="1:11" x14ac:dyDescent="0.35">
      <c r="J70"/>
    </row>
    <row r="71" spans="1:11" x14ac:dyDescent="0.35">
      <c r="J71"/>
    </row>
    <row r="72" spans="1:11" x14ac:dyDescent="0.35">
      <c r="J72"/>
    </row>
    <row r="73" spans="1:11" x14ac:dyDescent="0.35">
      <c r="J73"/>
    </row>
    <row r="74" spans="1:11" x14ac:dyDescent="0.35">
      <c r="J74"/>
    </row>
    <row r="75" spans="1:11" x14ac:dyDescent="0.35">
      <c r="J75"/>
    </row>
    <row r="76" spans="1:11" x14ac:dyDescent="0.35">
      <c r="J76"/>
    </row>
    <row r="77" spans="1:11" x14ac:dyDescent="0.35">
      <c r="J77"/>
    </row>
    <row r="78" spans="1:11" x14ac:dyDescent="0.35">
      <c r="J78"/>
    </row>
    <row r="79" spans="1:11" x14ac:dyDescent="0.35">
      <c r="J79"/>
    </row>
    <row r="80" spans="1:11" x14ac:dyDescent="0.35">
      <c r="J80"/>
    </row>
    <row r="81" spans="10:10" x14ac:dyDescent="0.35">
      <c r="J81"/>
    </row>
    <row r="82" spans="10:10" x14ac:dyDescent="0.35">
      <c r="J82"/>
    </row>
    <row r="83" spans="10:10" x14ac:dyDescent="0.35">
      <c r="J83"/>
    </row>
    <row r="84" spans="10:10" x14ac:dyDescent="0.35">
      <c r="J84"/>
    </row>
    <row r="85" spans="10:10" x14ac:dyDescent="0.35">
      <c r="J85"/>
    </row>
    <row r="86" spans="10:10" x14ac:dyDescent="0.35">
      <c r="J86"/>
    </row>
    <row r="87" spans="10:10" x14ac:dyDescent="0.35">
      <c r="J87"/>
    </row>
    <row r="88" spans="10:10" x14ac:dyDescent="0.35">
      <c r="J88"/>
    </row>
    <row r="89" spans="10:10" x14ac:dyDescent="0.35">
      <c r="J89"/>
    </row>
    <row r="90" spans="10:10" x14ac:dyDescent="0.35">
      <c r="J90"/>
    </row>
    <row r="91" spans="10:10" x14ac:dyDescent="0.35">
      <c r="J91"/>
    </row>
    <row r="92" spans="10:10" x14ac:dyDescent="0.35">
      <c r="J92"/>
    </row>
    <row r="93" spans="10:10" x14ac:dyDescent="0.35">
      <c r="J93"/>
    </row>
    <row r="94" spans="10:10" x14ac:dyDescent="0.35">
      <c r="J94"/>
    </row>
    <row r="95" spans="10:10" x14ac:dyDescent="0.35">
      <c r="J95"/>
    </row>
    <row r="96" spans="10:10" x14ac:dyDescent="0.35">
      <c r="J96"/>
    </row>
    <row r="97" spans="10:10" x14ac:dyDescent="0.35">
      <c r="J97"/>
    </row>
    <row r="98" spans="10:10" x14ac:dyDescent="0.35">
      <c r="J98"/>
    </row>
    <row r="99" spans="10:10" x14ac:dyDescent="0.35">
      <c r="J99"/>
    </row>
    <row r="100" spans="10:10" x14ac:dyDescent="0.35">
      <c r="J100"/>
    </row>
    <row r="101" spans="10:10" x14ac:dyDescent="0.35">
      <c r="J101"/>
    </row>
    <row r="102" spans="10:10" x14ac:dyDescent="0.35">
      <c r="J102"/>
    </row>
    <row r="103" spans="10:10" x14ac:dyDescent="0.35">
      <c r="J103"/>
    </row>
    <row r="104" spans="10:10" x14ac:dyDescent="0.35">
      <c r="J104"/>
    </row>
    <row r="105" spans="10:10" x14ac:dyDescent="0.35">
      <c r="J105"/>
    </row>
    <row r="106" spans="10:10" x14ac:dyDescent="0.35">
      <c r="J106"/>
    </row>
    <row r="107" spans="10:10" x14ac:dyDescent="0.35">
      <c r="J107"/>
    </row>
    <row r="108" spans="10:10" x14ac:dyDescent="0.35">
      <c r="J108"/>
    </row>
    <row r="109" spans="10:10" x14ac:dyDescent="0.35">
      <c r="J109"/>
    </row>
    <row r="110" spans="10:10" x14ac:dyDescent="0.35">
      <c r="J110"/>
    </row>
    <row r="111" spans="10:10" x14ac:dyDescent="0.35">
      <c r="J111"/>
    </row>
    <row r="112" spans="10:10" x14ac:dyDescent="0.35">
      <c r="J112"/>
    </row>
    <row r="113" spans="10:10" x14ac:dyDescent="0.35">
      <c r="J113"/>
    </row>
    <row r="114" spans="10:10" x14ac:dyDescent="0.35">
      <c r="J114"/>
    </row>
    <row r="115" spans="10:10" x14ac:dyDescent="0.35">
      <c r="J115"/>
    </row>
    <row r="116" spans="10:10" x14ac:dyDescent="0.35">
      <c r="J116"/>
    </row>
    <row r="117" spans="10:10" x14ac:dyDescent="0.35">
      <c r="J117"/>
    </row>
    <row r="118" spans="10:10" x14ac:dyDescent="0.35">
      <c r="J118"/>
    </row>
    <row r="119" spans="10:10" x14ac:dyDescent="0.35">
      <c r="J119"/>
    </row>
    <row r="120" spans="10:10" x14ac:dyDescent="0.35">
      <c r="J120"/>
    </row>
    <row r="121" spans="10:10" x14ac:dyDescent="0.35">
      <c r="J121"/>
    </row>
    <row r="122" spans="10:10" x14ac:dyDescent="0.35">
      <c r="J122"/>
    </row>
    <row r="123" spans="10:10" x14ac:dyDescent="0.35">
      <c r="J123"/>
    </row>
    <row r="124" spans="10:10" x14ac:dyDescent="0.35">
      <c r="J124"/>
    </row>
    <row r="125" spans="10:10" x14ac:dyDescent="0.35">
      <c r="J125"/>
    </row>
    <row r="126" spans="10:10" x14ac:dyDescent="0.35">
      <c r="J126"/>
    </row>
    <row r="127" spans="10:10" x14ac:dyDescent="0.35">
      <c r="J127"/>
    </row>
    <row r="128" spans="10:10" x14ac:dyDescent="0.35">
      <c r="J128"/>
    </row>
    <row r="129" spans="10:10" x14ac:dyDescent="0.35">
      <c r="J129"/>
    </row>
    <row r="130" spans="10:10" x14ac:dyDescent="0.35">
      <c r="J130"/>
    </row>
    <row r="131" spans="10:10" x14ac:dyDescent="0.35">
      <c r="J131"/>
    </row>
    <row r="132" spans="10:10" x14ac:dyDescent="0.35">
      <c r="J132"/>
    </row>
    <row r="133" spans="10:10" x14ac:dyDescent="0.35">
      <c r="J133"/>
    </row>
    <row r="134" spans="10:10" x14ac:dyDescent="0.35">
      <c r="J134"/>
    </row>
    <row r="135" spans="10:10" x14ac:dyDescent="0.35">
      <c r="J135"/>
    </row>
    <row r="136" spans="10:10" x14ac:dyDescent="0.35">
      <c r="J136"/>
    </row>
    <row r="137" spans="10:10" x14ac:dyDescent="0.35">
      <c r="J137"/>
    </row>
    <row r="138" spans="10:10" x14ac:dyDescent="0.35">
      <c r="J138"/>
    </row>
    <row r="139" spans="10:10" x14ac:dyDescent="0.35">
      <c r="J139"/>
    </row>
    <row r="140" spans="10:10" x14ac:dyDescent="0.35">
      <c r="J140"/>
    </row>
    <row r="141" spans="10:10" x14ac:dyDescent="0.35">
      <c r="J141"/>
    </row>
    <row r="142" spans="10:10" x14ac:dyDescent="0.35">
      <c r="J142"/>
    </row>
    <row r="143" spans="10:10" x14ac:dyDescent="0.35">
      <c r="J143"/>
    </row>
    <row r="144" spans="10:10" x14ac:dyDescent="0.35">
      <c r="J144"/>
    </row>
    <row r="145" spans="10:10" x14ac:dyDescent="0.35">
      <c r="J145"/>
    </row>
    <row r="146" spans="10:10" x14ac:dyDescent="0.35">
      <c r="J146"/>
    </row>
    <row r="147" spans="10:10" x14ac:dyDescent="0.35">
      <c r="J147"/>
    </row>
    <row r="148" spans="10:10" x14ac:dyDescent="0.35">
      <c r="J148"/>
    </row>
    <row r="149" spans="10:10" x14ac:dyDescent="0.35">
      <c r="J149"/>
    </row>
    <row r="150" spans="10:10" x14ac:dyDescent="0.35">
      <c r="J150"/>
    </row>
    <row r="151" spans="10:10" x14ac:dyDescent="0.35">
      <c r="J151"/>
    </row>
    <row r="152" spans="10:10" x14ac:dyDescent="0.35">
      <c r="J152"/>
    </row>
    <row r="153" spans="10:10" x14ac:dyDescent="0.35">
      <c r="J153"/>
    </row>
    <row r="154" spans="10:10" x14ac:dyDescent="0.35">
      <c r="J154"/>
    </row>
    <row r="155" spans="10:10" x14ac:dyDescent="0.35">
      <c r="J155"/>
    </row>
    <row r="156" spans="10:10" x14ac:dyDescent="0.35">
      <c r="J156"/>
    </row>
    <row r="157" spans="10:10" x14ac:dyDescent="0.35">
      <c r="J157"/>
    </row>
    <row r="158" spans="10:10" x14ac:dyDescent="0.35">
      <c r="J158"/>
    </row>
    <row r="159" spans="10:10" x14ac:dyDescent="0.35">
      <c r="J159"/>
    </row>
    <row r="160" spans="10:10" x14ac:dyDescent="0.35">
      <c r="J160"/>
    </row>
    <row r="161" spans="10:10" x14ac:dyDescent="0.35">
      <c r="J161"/>
    </row>
    <row r="162" spans="10:10" x14ac:dyDescent="0.35">
      <c r="J162"/>
    </row>
    <row r="163" spans="10:10" x14ac:dyDescent="0.35">
      <c r="J163"/>
    </row>
    <row r="164" spans="10:10" x14ac:dyDescent="0.35">
      <c r="J164"/>
    </row>
    <row r="165" spans="10:10" x14ac:dyDescent="0.35">
      <c r="J165"/>
    </row>
    <row r="166" spans="10:10" x14ac:dyDescent="0.35">
      <c r="J166"/>
    </row>
    <row r="167" spans="10:10" x14ac:dyDescent="0.35">
      <c r="J167"/>
    </row>
    <row r="168" spans="10:10" x14ac:dyDescent="0.35">
      <c r="J168"/>
    </row>
    <row r="169" spans="10:10" x14ac:dyDescent="0.35">
      <c r="J169"/>
    </row>
    <row r="170" spans="10:10" x14ac:dyDescent="0.35">
      <c r="J170"/>
    </row>
    <row r="171" spans="10:10" x14ac:dyDescent="0.35">
      <c r="J171"/>
    </row>
    <row r="172" spans="10:10" x14ac:dyDescent="0.35">
      <c r="J172"/>
    </row>
    <row r="173" spans="10:10" x14ac:dyDescent="0.35">
      <c r="J173"/>
    </row>
    <row r="174" spans="10:10" x14ac:dyDescent="0.35">
      <c r="J174"/>
    </row>
    <row r="175" spans="10:10" x14ac:dyDescent="0.35">
      <c r="J175"/>
    </row>
    <row r="176" spans="10:10" x14ac:dyDescent="0.35">
      <c r="J176"/>
    </row>
    <row r="177" spans="10:10" x14ac:dyDescent="0.35">
      <c r="J177"/>
    </row>
    <row r="178" spans="10:10" x14ac:dyDescent="0.35">
      <c r="J178"/>
    </row>
    <row r="179" spans="10:10" x14ac:dyDescent="0.35">
      <c r="J179"/>
    </row>
    <row r="180" spans="10:10" x14ac:dyDescent="0.35">
      <c r="J180"/>
    </row>
    <row r="181" spans="10:10" x14ac:dyDescent="0.35">
      <c r="J181"/>
    </row>
    <row r="182" spans="10:10" x14ac:dyDescent="0.35">
      <c r="J182"/>
    </row>
    <row r="183" spans="10:10" x14ac:dyDescent="0.35">
      <c r="J183"/>
    </row>
    <row r="184" spans="10:10" x14ac:dyDescent="0.35">
      <c r="J184"/>
    </row>
    <row r="185" spans="10:10" x14ac:dyDescent="0.35">
      <c r="J185"/>
    </row>
    <row r="186" spans="10:10" x14ac:dyDescent="0.35">
      <c r="J186"/>
    </row>
    <row r="187" spans="10:10" x14ac:dyDescent="0.35">
      <c r="J187"/>
    </row>
    <row r="188" spans="10:10" x14ac:dyDescent="0.35">
      <c r="J188"/>
    </row>
    <row r="189" spans="10:10" x14ac:dyDescent="0.35">
      <c r="J189"/>
    </row>
    <row r="190" spans="10:10" x14ac:dyDescent="0.35">
      <c r="J190"/>
    </row>
    <row r="191" spans="10:10" x14ac:dyDescent="0.35">
      <c r="J191"/>
    </row>
    <row r="192" spans="10:10" x14ac:dyDescent="0.35">
      <c r="J192"/>
    </row>
    <row r="193" spans="10:10" x14ac:dyDescent="0.35">
      <c r="J193"/>
    </row>
    <row r="194" spans="10:10" x14ac:dyDescent="0.35">
      <c r="J194"/>
    </row>
    <row r="195" spans="10:10" x14ac:dyDescent="0.35">
      <c r="J195"/>
    </row>
    <row r="196" spans="10:10" x14ac:dyDescent="0.35">
      <c r="J196"/>
    </row>
    <row r="197" spans="10:10" x14ac:dyDescent="0.35">
      <c r="J197"/>
    </row>
    <row r="198" spans="10:10" x14ac:dyDescent="0.35">
      <c r="J198"/>
    </row>
    <row r="199" spans="10:10" x14ac:dyDescent="0.35">
      <c r="J199"/>
    </row>
    <row r="200" spans="10:10" x14ac:dyDescent="0.35">
      <c r="J200"/>
    </row>
    <row r="201" spans="10:10" x14ac:dyDescent="0.35">
      <c r="J201"/>
    </row>
    <row r="202" spans="10:10" x14ac:dyDescent="0.35">
      <c r="J202"/>
    </row>
    <row r="203" spans="10:10" x14ac:dyDescent="0.35">
      <c r="J203"/>
    </row>
    <row r="204" spans="10:10" x14ac:dyDescent="0.35">
      <c r="J204"/>
    </row>
    <row r="205" spans="10:10" x14ac:dyDescent="0.35">
      <c r="J205"/>
    </row>
    <row r="206" spans="10:10" x14ac:dyDescent="0.35">
      <c r="J206"/>
    </row>
    <row r="207" spans="10:10" x14ac:dyDescent="0.35">
      <c r="J207"/>
    </row>
    <row r="208" spans="10:10" x14ac:dyDescent="0.35">
      <c r="J208"/>
    </row>
    <row r="209" spans="10:10" x14ac:dyDescent="0.35">
      <c r="J209"/>
    </row>
    <row r="210" spans="10:10" x14ac:dyDescent="0.35">
      <c r="J210"/>
    </row>
    <row r="211" spans="10:10" x14ac:dyDescent="0.35">
      <c r="J211"/>
    </row>
    <row r="212" spans="10:10" x14ac:dyDescent="0.35">
      <c r="J212"/>
    </row>
    <row r="213" spans="10:10" x14ac:dyDescent="0.35">
      <c r="J213"/>
    </row>
    <row r="214" spans="10:10" x14ac:dyDescent="0.35">
      <c r="J214"/>
    </row>
    <row r="215" spans="10:10" x14ac:dyDescent="0.35">
      <c r="J215"/>
    </row>
    <row r="216" spans="10:10" x14ac:dyDescent="0.35">
      <c r="J216"/>
    </row>
    <row r="217" spans="10:10" x14ac:dyDescent="0.35">
      <c r="J217"/>
    </row>
    <row r="218" spans="10:10" x14ac:dyDescent="0.35">
      <c r="J218"/>
    </row>
    <row r="219" spans="10:10" x14ac:dyDescent="0.35">
      <c r="J219"/>
    </row>
    <row r="220" spans="10:10" x14ac:dyDescent="0.35">
      <c r="J220"/>
    </row>
    <row r="221" spans="10:10" x14ac:dyDescent="0.35">
      <c r="J221"/>
    </row>
    <row r="222" spans="10:10" x14ac:dyDescent="0.35">
      <c r="J222"/>
    </row>
    <row r="223" spans="10:10" x14ac:dyDescent="0.35">
      <c r="J223"/>
    </row>
    <row r="224" spans="10:10" x14ac:dyDescent="0.35">
      <c r="J224"/>
    </row>
    <row r="225" spans="10:10" x14ac:dyDescent="0.35">
      <c r="J225"/>
    </row>
    <row r="226" spans="10:10" x14ac:dyDescent="0.35">
      <c r="J226"/>
    </row>
    <row r="227" spans="10:10" x14ac:dyDescent="0.35">
      <c r="J227"/>
    </row>
    <row r="228" spans="10:10" x14ac:dyDescent="0.35">
      <c r="J228"/>
    </row>
    <row r="229" spans="10:10" x14ac:dyDescent="0.35">
      <c r="J229"/>
    </row>
    <row r="230" spans="10:10" x14ac:dyDescent="0.35">
      <c r="J230"/>
    </row>
    <row r="231" spans="10:10" x14ac:dyDescent="0.35">
      <c r="J231"/>
    </row>
    <row r="232" spans="10:10" x14ac:dyDescent="0.35">
      <c r="J232"/>
    </row>
    <row r="233" spans="10:10" x14ac:dyDescent="0.35">
      <c r="J233"/>
    </row>
    <row r="234" spans="10:10" x14ac:dyDescent="0.35">
      <c r="J234"/>
    </row>
    <row r="235" spans="10:10" x14ac:dyDescent="0.35">
      <c r="J235"/>
    </row>
    <row r="236" spans="10:10" x14ac:dyDescent="0.35">
      <c r="J236"/>
    </row>
    <row r="237" spans="10:10" x14ac:dyDescent="0.35">
      <c r="J237"/>
    </row>
    <row r="238" spans="10:10" x14ac:dyDescent="0.35">
      <c r="J238"/>
    </row>
    <row r="239" spans="10:10" x14ac:dyDescent="0.35">
      <c r="J239"/>
    </row>
    <row r="240" spans="10:10" x14ac:dyDescent="0.35">
      <c r="J240"/>
    </row>
    <row r="241" spans="10:10" x14ac:dyDescent="0.35">
      <c r="J241"/>
    </row>
    <row r="242" spans="10:10" x14ac:dyDescent="0.35">
      <c r="J242"/>
    </row>
    <row r="243" spans="10:10" x14ac:dyDescent="0.35">
      <c r="J243"/>
    </row>
    <row r="244" spans="10:10" x14ac:dyDescent="0.35">
      <c r="J244"/>
    </row>
    <row r="245" spans="10:10" x14ac:dyDescent="0.35">
      <c r="J245"/>
    </row>
    <row r="246" spans="10:10" x14ac:dyDescent="0.35">
      <c r="J246"/>
    </row>
    <row r="247" spans="10:10" x14ac:dyDescent="0.35">
      <c r="J247"/>
    </row>
    <row r="248" spans="10:10" x14ac:dyDescent="0.35">
      <c r="J248"/>
    </row>
    <row r="249" spans="10:10" x14ac:dyDescent="0.35">
      <c r="J249"/>
    </row>
    <row r="250" spans="10:10" x14ac:dyDescent="0.35">
      <c r="J250"/>
    </row>
    <row r="251" spans="10:10" x14ac:dyDescent="0.35">
      <c r="J251"/>
    </row>
    <row r="252" spans="10:10" x14ac:dyDescent="0.35">
      <c r="J252"/>
    </row>
    <row r="253" spans="10:10" x14ac:dyDescent="0.35">
      <c r="J253"/>
    </row>
    <row r="254" spans="10:10" x14ac:dyDescent="0.35">
      <c r="J254"/>
    </row>
    <row r="255" spans="10:10" x14ac:dyDescent="0.35">
      <c r="J255"/>
    </row>
    <row r="256" spans="10:10" x14ac:dyDescent="0.35">
      <c r="J256"/>
    </row>
    <row r="257" spans="10:10" x14ac:dyDescent="0.35">
      <c r="J257"/>
    </row>
    <row r="258" spans="10:10" x14ac:dyDescent="0.35">
      <c r="J258"/>
    </row>
    <row r="259" spans="10:10" x14ac:dyDescent="0.35">
      <c r="J259"/>
    </row>
    <row r="260" spans="10:10" x14ac:dyDescent="0.35">
      <c r="J260"/>
    </row>
    <row r="261" spans="10:10" x14ac:dyDescent="0.35">
      <c r="J261"/>
    </row>
    <row r="262" spans="10:10" x14ac:dyDescent="0.35">
      <c r="J262"/>
    </row>
    <row r="263" spans="10:10" x14ac:dyDescent="0.35">
      <c r="J263"/>
    </row>
    <row r="264" spans="10:10" x14ac:dyDescent="0.35">
      <c r="J264"/>
    </row>
    <row r="265" spans="10:10" x14ac:dyDescent="0.35">
      <c r="J265"/>
    </row>
    <row r="266" spans="10:10" x14ac:dyDescent="0.35">
      <c r="J266"/>
    </row>
    <row r="267" spans="10:10" x14ac:dyDescent="0.35">
      <c r="J267"/>
    </row>
    <row r="268" spans="10:10" x14ac:dyDescent="0.35">
      <c r="J268"/>
    </row>
    <row r="269" spans="10:10" x14ac:dyDescent="0.35">
      <c r="J269"/>
    </row>
    <row r="270" spans="10:10" x14ac:dyDescent="0.35">
      <c r="J270"/>
    </row>
    <row r="271" spans="10:10" x14ac:dyDescent="0.35">
      <c r="J271"/>
    </row>
    <row r="272" spans="10:10" x14ac:dyDescent="0.35">
      <c r="J272"/>
    </row>
    <row r="273" spans="10:10" x14ac:dyDescent="0.35">
      <c r="J273"/>
    </row>
    <row r="274" spans="10:10" x14ac:dyDescent="0.35">
      <c r="J274"/>
    </row>
    <row r="275" spans="10:10" x14ac:dyDescent="0.35">
      <c r="J275"/>
    </row>
    <row r="276" spans="10:10" x14ac:dyDescent="0.35">
      <c r="J276"/>
    </row>
    <row r="277" spans="10:10" x14ac:dyDescent="0.35">
      <c r="J277"/>
    </row>
    <row r="278" spans="10:10" x14ac:dyDescent="0.35">
      <c r="J278"/>
    </row>
    <row r="279" spans="10:10" x14ac:dyDescent="0.35">
      <c r="J279"/>
    </row>
    <row r="280" spans="10:10" x14ac:dyDescent="0.35">
      <c r="J280"/>
    </row>
    <row r="281" spans="10:10" x14ac:dyDescent="0.35">
      <c r="J281"/>
    </row>
    <row r="282" spans="10:10" x14ac:dyDescent="0.35">
      <c r="J282"/>
    </row>
    <row r="283" spans="10:10" x14ac:dyDescent="0.35">
      <c r="J283"/>
    </row>
    <row r="284" spans="10:10" x14ac:dyDescent="0.35">
      <c r="J284"/>
    </row>
    <row r="285" spans="10:10" x14ac:dyDescent="0.35">
      <c r="J285"/>
    </row>
    <row r="286" spans="10:10" x14ac:dyDescent="0.35">
      <c r="J286"/>
    </row>
    <row r="287" spans="10:10" x14ac:dyDescent="0.35">
      <c r="J287"/>
    </row>
    <row r="288" spans="10:10" x14ac:dyDescent="0.35">
      <c r="J288"/>
    </row>
    <row r="289" spans="10:10" x14ac:dyDescent="0.35">
      <c r="J289"/>
    </row>
    <row r="290" spans="10:10" x14ac:dyDescent="0.35">
      <c r="J290"/>
    </row>
    <row r="291" spans="10:10" x14ac:dyDescent="0.35">
      <c r="J291"/>
    </row>
    <row r="292" spans="10:10" x14ac:dyDescent="0.35">
      <c r="J292"/>
    </row>
    <row r="293" spans="10:10" x14ac:dyDescent="0.35">
      <c r="J293"/>
    </row>
    <row r="294" spans="10:10" x14ac:dyDescent="0.35">
      <c r="J294"/>
    </row>
    <row r="295" spans="10:10" x14ac:dyDescent="0.35">
      <c r="J295"/>
    </row>
    <row r="296" spans="10:10" x14ac:dyDescent="0.35">
      <c r="J296"/>
    </row>
    <row r="297" spans="10:10" x14ac:dyDescent="0.35">
      <c r="J297"/>
    </row>
    <row r="298" spans="10:10" x14ac:dyDescent="0.35">
      <c r="J298"/>
    </row>
    <row r="299" spans="10:10" x14ac:dyDescent="0.35">
      <c r="J299"/>
    </row>
    <row r="300" spans="10:10" x14ac:dyDescent="0.35">
      <c r="J300"/>
    </row>
    <row r="301" spans="10:10" x14ac:dyDescent="0.35">
      <c r="J301"/>
    </row>
    <row r="302" spans="10:10" x14ac:dyDescent="0.35">
      <c r="J302"/>
    </row>
    <row r="303" spans="10:10" x14ac:dyDescent="0.35">
      <c r="J303"/>
    </row>
    <row r="304" spans="10:10" x14ac:dyDescent="0.35">
      <c r="J304"/>
    </row>
    <row r="305" spans="10:10" x14ac:dyDescent="0.35">
      <c r="J305"/>
    </row>
    <row r="306" spans="10:10" x14ac:dyDescent="0.35">
      <c r="J306"/>
    </row>
    <row r="307" spans="10:10" x14ac:dyDescent="0.35">
      <c r="J307"/>
    </row>
    <row r="308" spans="10:10" x14ac:dyDescent="0.35">
      <c r="J308"/>
    </row>
    <row r="309" spans="10:10" x14ac:dyDescent="0.35">
      <c r="J309"/>
    </row>
    <row r="310" spans="10:10" x14ac:dyDescent="0.35">
      <c r="J310"/>
    </row>
    <row r="311" spans="10:10" x14ac:dyDescent="0.35">
      <c r="J311"/>
    </row>
    <row r="312" spans="10:10" x14ac:dyDescent="0.35">
      <c r="J312"/>
    </row>
    <row r="313" spans="10:10" x14ac:dyDescent="0.35">
      <c r="J313"/>
    </row>
    <row r="314" spans="10:10" x14ac:dyDescent="0.35">
      <c r="J314"/>
    </row>
    <row r="315" spans="10:10" x14ac:dyDescent="0.35">
      <c r="J315"/>
    </row>
    <row r="316" spans="10:10" x14ac:dyDescent="0.35">
      <c r="J316"/>
    </row>
    <row r="317" spans="10:10" x14ac:dyDescent="0.35">
      <c r="J317"/>
    </row>
    <row r="318" spans="10:10" x14ac:dyDescent="0.35">
      <c r="J318"/>
    </row>
    <row r="319" spans="10:10" x14ac:dyDescent="0.35">
      <c r="J319"/>
    </row>
    <row r="320" spans="10:10" x14ac:dyDescent="0.35">
      <c r="J320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showGridLines="0" zoomScale="80" zoomScaleNormal="80" workbookViewId="0">
      <selection activeCell="A14" sqref="A14"/>
    </sheetView>
  </sheetViews>
  <sheetFormatPr baseColWidth="10" defaultRowHeight="14.5" x14ac:dyDescent="0.35"/>
  <cols>
    <col min="1" max="1" width="77.36328125" bestFit="1" customWidth="1"/>
    <col min="2" max="2" width="13.6328125" bestFit="1" customWidth="1"/>
    <col min="3" max="3" width="11.7265625" style="37" customWidth="1"/>
    <col min="4" max="4" width="24.453125" style="37" bestFit="1" customWidth="1"/>
  </cols>
  <sheetData>
    <row r="2" spans="1:4" ht="15" thickBot="1" x14ac:dyDescent="0.4"/>
    <row r="3" spans="1:4" ht="15" thickBot="1" x14ac:dyDescent="0.4">
      <c r="A3" s="41" t="s">
        <v>187</v>
      </c>
      <c r="B3" s="42" t="s">
        <v>189</v>
      </c>
      <c r="C3" s="107" t="s">
        <v>190</v>
      </c>
      <c r="D3" s="107" t="s">
        <v>191</v>
      </c>
    </row>
    <row r="4" spans="1:4" x14ac:dyDescent="0.35">
      <c r="A4" s="106" t="s">
        <v>186</v>
      </c>
      <c r="B4" s="108">
        <v>22</v>
      </c>
      <c r="C4" s="104">
        <v>56633290</v>
      </c>
      <c r="D4" s="104">
        <v>54956759</v>
      </c>
    </row>
    <row r="5" spans="1:4" x14ac:dyDescent="0.35">
      <c r="A5" s="38" t="s">
        <v>185</v>
      </c>
      <c r="B5" s="40">
        <v>1</v>
      </c>
      <c r="C5" s="105">
        <v>1450000</v>
      </c>
      <c r="D5" s="105">
        <v>746395</v>
      </c>
    </row>
    <row r="6" spans="1:4" x14ac:dyDescent="0.35">
      <c r="A6" s="38" t="s">
        <v>169</v>
      </c>
      <c r="B6" s="40">
        <v>3</v>
      </c>
      <c r="C6" s="105">
        <v>7580000</v>
      </c>
      <c r="D6" s="105">
        <v>0</v>
      </c>
    </row>
    <row r="7" spans="1:4" ht="15" thickBot="1" x14ac:dyDescent="0.4">
      <c r="A7" s="39" t="s">
        <v>184</v>
      </c>
      <c r="B7" s="40">
        <v>42</v>
      </c>
      <c r="C7" s="105">
        <v>34137836</v>
      </c>
      <c r="D7" s="105">
        <v>0</v>
      </c>
    </row>
    <row r="8" spans="1:4" ht="15" thickBot="1" x14ac:dyDescent="0.4">
      <c r="A8" s="43" t="s">
        <v>188</v>
      </c>
      <c r="B8" s="44">
        <v>68</v>
      </c>
      <c r="C8" s="107">
        <v>99801126</v>
      </c>
      <c r="D8" s="107">
        <v>55703154</v>
      </c>
    </row>
    <row r="9" spans="1:4" x14ac:dyDescent="0.35">
      <c r="C9"/>
      <c r="D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321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2" max="2" width="32.453125" bestFit="1" customWidth="1"/>
    <col min="3" max="3" width="9" customWidth="1"/>
    <col min="4" max="5" width="11.54296875" style="10" customWidth="1"/>
    <col min="6" max="6" width="19.26953125" style="10" bestFit="1" customWidth="1"/>
    <col min="7" max="7" width="13.54296875" style="13" customWidth="1"/>
    <col min="8" max="8" width="13.1796875" style="13" customWidth="1"/>
    <col min="9" max="9" width="17.7265625" style="13" customWidth="1"/>
    <col min="10" max="11" width="15.453125" style="21" customWidth="1"/>
    <col min="12" max="12" width="15.7265625" bestFit="1" customWidth="1"/>
    <col min="13" max="13" width="13.08984375" style="1" bestFit="1" customWidth="1"/>
    <col min="15" max="15" width="18.90625" customWidth="1"/>
    <col min="17" max="17" width="16.81640625" customWidth="1"/>
    <col min="18" max="18" width="14.1796875" bestFit="1" customWidth="1"/>
    <col min="19" max="19" width="13.1796875" bestFit="1" customWidth="1"/>
    <col min="20" max="20" width="11" bestFit="1" customWidth="1"/>
    <col min="21" max="21" width="13.1796875" customWidth="1"/>
    <col min="22" max="22" width="14.1796875" bestFit="1" customWidth="1"/>
    <col min="23" max="24" width="11" bestFit="1" customWidth="1"/>
    <col min="25" max="26" width="14.1796875" bestFit="1" customWidth="1"/>
    <col min="27" max="27" width="13.6328125" bestFit="1" customWidth="1"/>
    <col min="28" max="28" width="13.54296875" bestFit="1" customWidth="1"/>
    <col min="29" max="29" width="11.54296875" bestFit="1" customWidth="1"/>
    <col min="30" max="30" width="13.54296875" bestFit="1" customWidth="1"/>
    <col min="32" max="32" width="13.54296875" bestFit="1" customWidth="1"/>
  </cols>
  <sheetData>
    <row r="1" spans="1:33" x14ac:dyDescent="0.35">
      <c r="K1" s="26">
        <f>SUBTOTAL(9,K3:K70)</f>
        <v>99801126</v>
      </c>
      <c r="M1" s="27"/>
      <c r="R1" s="26">
        <f t="shared" ref="R1:Z1" si="0">SUBTOTAL(9,R3:R70)</f>
        <v>96377281.599999994</v>
      </c>
      <c r="S1" s="26">
        <f t="shared" si="0"/>
        <v>7580000</v>
      </c>
      <c r="T1" s="26">
        <f>SUBTOTAL(9,T3:T70)</f>
        <v>0</v>
      </c>
      <c r="U1" s="26"/>
      <c r="V1" s="26">
        <f t="shared" si="0"/>
        <v>96377281.599999994</v>
      </c>
      <c r="W1" s="26">
        <f t="shared" si="0"/>
        <v>0</v>
      </c>
      <c r="X1" s="26">
        <f t="shared" si="0"/>
        <v>0</v>
      </c>
      <c r="Y1" s="26">
        <f t="shared" si="0"/>
        <v>89666662.599999994</v>
      </c>
      <c r="Z1" s="26">
        <f t="shared" si="0"/>
        <v>33892708</v>
      </c>
      <c r="AB1" s="26">
        <f t="shared" ref="AB1" si="1">SUBTOTAL(9,AB3:AB70)</f>
        <v>55703154</v>
      </c>
    </row>
    <row r="2" spans="1:33" s="3" customFormat="1" ht="43.5" x14ac:dyDescent="0.35">
      <c r="A2" s="2" t="s">
        <v>6</v>
      </c>
      <c r="B2" s="2" t="s">
        <v>8</v>
      </c>
      <c r="C2" s="2" t="s">
        <v>0</v>
      </c>
      <c r="D2" s="11" t="s">
        <v>1</v>
      </c>
      <c r="E2" s="11" t="s">
        <v>83</v>
      </c>
      <c r="F2" s="19" t="s">
        <v>84</v>
      </c>
      <c r="G2" s="11" t="s">
        <v>2</v>
      </c>
      <c r="H2" s="11" t="s">
        <v>3</v>
      </c>
      <c r="I2" s="20" t="s">
        <v>85</v>
      </c>
      <c r="J2" s="22" t="s">
        <v>4</v>
      </c>
      <c r="K2" s="23" t="s">
        <v>5</v>
      </c>
      <c r="L2" s="5" t="s">
        <v>7</v>
      </c>
      <c r="M2" s="2" t="s">
        <v>9</v>
      </c>
      <c r="N2" s="2" t="s">
        <v>10</v>
      </c>
      <c r="O2" s="28" t="s">
        <v>86</v>
      </c>
      <c r="P2" s="2" t="s">
        <v>87</v>
      </c>
      <c r="Q2" s="11" t="s">
        <v>168</v>
      </c>
      <c r="R2" s="29" t="s">
        <v>158</v>
      </c>
      <c r="S2" s="31" t="s">
        <v>159</v>
      </c>
      <c r="T2" s="31" t="s">
        <v>163</v>
      </c>
      <c r="U2" s="31" t="s">
        <v>165</v>
      </c>
      <c r="V2" s="29" t="s">
        <v>160</v>
      </c>
      <c r="W2" s="31" t="s">
        <v>161</v>
      </c>
      <c r="X2" s="31" t="s">
        <v>162</v>
      </c>
      <c r="Y2" s="29" t="s">
        <v>164</v>
      </c>
      <c r="Z2" s="28" t="s">
        <v>166</v>
      </c>
      <c r="AA2" s="28" t="s">
        <v>167</v>
      </c>
      <c r="AB2" s="32" t="s">
        <v>172</v>
      </c>
      <c r="AC2" s="32" t="s">
        <v>173</v>
      </c>
      <c r="AD2" s="33" t="s">
        <v>174</v>
      </c>
      <c r="AE2" s="33" t="s">
        <v>175</v>
      </c>
      <c r="AF2" s="33" t="s">
        <v>176</v>
      </c>
      <c r="AG2" s="2" t="s">
        <v>177</v>
      </c>
    </row>
    <row r="3" spans="1:33" x14ac:dyDescent="0.35">
      <c r="A3" s="4">
        <v>900094053</v>
      </c>
      <c r="B3" s="4" t="s">
        <v>11</v>
      </c>
      <c r="C3" s="4" t="s">
        <v>64</v>
      </c>
      <c r="D3" s="14" t="s">
        <v>20</v>
      </c>
      <c r="E3" s="14" t="s">
        <v>20</v>
      </c>
      <c r="F3" s="14" t="s">
        <v>88</v>
      </c>
      <c r="G3" s="15">
        <v>44897</v>
      </c>
      <c r="H3" s="15">
        <v>44907</v>
      </c>
      <c r="I3" s="15" t="e">
        <v>#N/A</v>
      </c>
      <c r="J3" s="24">
        <v>2450000</v>
      </c>
      <c r="K3" s="24">
        <v>2450000</v>
      </c>
      <c r="L3" s="18" t="s">
        <v>12</v>
      </c>
      <c r="M3" s="8" t="s">
        <v>13</v>
      </c>
      <c r="N3" s="1"/>
      <c r="O3" s="1" t="s">
        <v>169</v>
      </c>
      <c r="P3" s="1" t="s">
        <v>156</v>
      </c>
      <c r="Q3" s="1" t="s">
        <v>169</v>
      </c>
      <c r="R3" s="30">
        <v>2450000</v>
      </c>
      <c r="S3" s="30">
        <v>2450000</v>
      </c>
      <c r="T3" s="30">
        <v>0</v>
      </c>
      <c r="U3" s="30" t="s">
        <v>183</v>
      </c>
      <c r="V3" s="30">
        <v>2450000</v>
      </c>
      <c r="W3" s="30">
        <v>0</v>
      </c>
      <c r="X3" s="30">
        <v>0</v>
      </c>
      <c r="Y3" s="30">
        <v>0</v>
      </c>
      <c r="Z3" s="30">
        <v>0</v>
      </c>
      <c r="AA3" s="1"/>
      <c r="AB3" s="30">
        <v>0</v>
      </c>
      <c r="AC3" s="1"/>
      <c r="AD3" s="1"/>
      <c r="AE3" s="1"/>
      <c r="AF3" s="1"/>
      <c r="AG3" s="34">
        <v>45565</v>
      </c>
    </row>
    <row r="4" spans="1:33" x14ac:dyDescent="0.35">
      <c r="A4" s="4">
        <v>900094053</v>
      </c>
      <c r="B4" s="4" t="s">
        <v>11</v>
      </c>
      <c r="C4" s="4" t="s">
        <v>64</v>
      </c>
      <c r="D4" s="14" t="s">
        <v>15</v>
      </c>
      <c r="E4" s="14" t="s">
        <v>15</v>
      </c>
      <c r="F4" s="14" t="s">
        <v>89</v>
      </c>
      <c r="G4" s="15">
        <v>45092</v>
      </c>
      <c r="H4" s="15">
        <v>45447</v>
      </c>
      <c r="I4" s="15">
        <v>45505.291666666664</v>
      </c>
      <c r="J4" s="24">
        <v>1280000</v>
      </c>
      <c r="K4" s="24">
        <v>1280000</v>
      </c>
      <c r="L4" s="18" t="s">
        <v>12</v>
      </c>
      <c r="M4" s="8" t="s">
        <v>13</v>
      </c>
      <c r="N4" s="1"/>
      <c r="O4" s="1" t="s">
        <v>169</v>
      </c>
      <c r="P4" s="1" t="s">
        <v>156</v>
      </c>
      <c r="Q4" s="1" t="s">
        <v>170</v>
      </c>
      <c r="R4" s="30">
        <v>1280000</v>
      </c>
      <c r="S4" s="30">
        <v>1280000</v>
      </c>
      <c r="T4" s="30">
        <v>0</v>
      </c>
      <c r="U4" s="30" t="s">
        <v>181</v>
      </c>
      <c r="V4" s="30">
        <v>1280000</v>
      </c>
      <c r="W4" s="30">
        <v>0</v>
      </c>
      <c r="X4" s="30">
        <v>0</v>
      </c>
      <c r="Y4" s="30">
        <v>0</v>
      </c>
      <c r="Z4" s="30">
        <v>0</v>
      </c>
      <c r="AA4" s="1"/>
      <c r="AB4" s="30">
        <v>0</v>
      </c>
      <c r="AC4" s="1"/>
      <c r="AD4" s="1"/>
      <c r="AE4" s="1"/>
      <c r="AF4" s="1"/>
      <c r="AG4" s="34">
        <v>45565</v>
      </c>
    </row>
    <row r="5" spans="1:33" x14ac:dyDescent="0.35">
      <c r="A5" s="4">
        <v>900094053</v>
      </c>
      <c r="B5" s="4" t="s">
        <v>11</v>
      </c>
      <c r="C5" s="4" t="s">
        <v>64</v>
      </c>
      <c r="D5" s="14" t="s">
        <v>17</v>
      </c>
      <c r="E5" s="14" t="s">
        <v>17</v>
      </c>
      <c r="F5" s="14" t="s">
        <v>90</v>
      </c>
      <c r="G5" s="15">
        <v>45174</v>
      </c>
      <c r="H5" s="15">
        <v>45181</v>
      </c>
      <c r="I5" s="15">
        <v>45537.673400891203</v>
      </c>
      <c r="J5" s="24">
        <v>15500000</v>
      </c>
      <c r="K5" s="24">
        <v>15500000</v>
      </c>
      <c r="L5" s="18" t="s">
        <v>12</v>
      </c>
      <c r="M5" s="8" t="s">
        <v>13</v>
      </c>
      <c r="N5" s="1"/>
      <c r="O5" s="1" t="s">
        <v>186</v>
      </c>
      <c r="P5" s="1" t="s">
        <v>157</v>
      </c>
      <c r="Q5" s="1" t="s">
        <v>170</v>
      </c>
      <c r="R5" s="30">
        <v>15500000</v>
      </c>
      <c r="S5" s="30">
        <v>0</v>
      </c>
      <c r="T5" s="30">
        <v>0</v>
      </c>
      <c r="U5" s="30"/>
      <c r="V5" s="30">
        <v>15500000</v>
      </c>
      <c r="W5" s="30">
        <v>0</v>
      </c>
      <c r="X5" s="30">
        <v>0</v>
      </c>
      <c r="Y5" s="30">
        <v>15010200</v>
      </c>
      <c r="Z5" s="30">
        <v>0</v>
      </c>
      <c r="AA5" s="1"/>
      <c r="AB5" s="30">
        <v>15010200</v>
      </c>
      <c r="AC5" s="30">
        <v>489800</v>
      </c>
      <c r="AD5" s="1">
        <v>2201563257</v>
      </c>
      <c r="AE5" s="1"/>
      <c r="AF5" s="1" t="s">
        <v>178</v>
      </c>
      <c r="AG5" s="34">
        <v>45565</v>
      </c>
    </row>
    <row r="6" spans="1:33" x14ac:dyDescent="0.35">
      <c r="A6" s="4">
        <v>900094053</v>
      </c>
      <c r="B6" s="4" t="s">
        <v>11</v>
      </c>
      <c r="C6" s="4" t="s">
        <v>64</v>
      </c>
      <c r="D6" s="14" t="s">
        <v>18</v>
      </c>
      <c r="E6" s="14" t="s">
        <v>18</v>
      </c>
      <c r="F6" s="14" t="s">
        <v>91</v>
      </c>
      <c r="G6" s="15">
        <v>45174</v>
      </c>
      <c r="H6" s="15">
        <v>45181</v>
      </c>
      <c r="I6" s="15">
        <v>45537.672912418981</v>
      </c>
      <c r="J6" s="24">
        <v>2850000</v>
      </c>
      <c r="K6" s="24">
        <v>2850000</v>
      </c>
      <c r="L6" s="18" t="s">
        <v>12</v>
      </c>
      <c r="M6" s="8" t="s">
        <v>13</v>
      </c>
      <c r="N6" s="1"/>
      <c r="O6" s="1" t="s">
        <v>186</v>
      </c>
      <c r="P6" s="1" t="s">
        <v>157</v>
      </c>
      <c r="Q6" s="1" t="s">
        <v>170</v>
      </c>
      <c r="R6" s="30">
        <v>2850000</v>
      </c>
      <c r="S6" s="30">
        <v>0</v>
      </c>
      <c r="T6" s="30">
        <v>0</v>
      </c>
      <c r="U6" s="30"/>
      <c r="V6" s="30">
        <v>2850000</v>
      </c>
      <c r="W6" s="30">
        <v>0</v>
      </c>
      <c r="X6" s="30">
        <v>0</v>
      </c>
      <c r="Y6" s="30">
        <v>2759940</v>
      </c>
      <c r="Z6" s="30">
        <v>0</v>
      </c>
      <c r="AA6" s="1"/>
      <c r="AB6" s="30">
        <v>2759940</v>
      </c>
      <c r="AC6" s="30">
        <v>90060</v>
      </c>
      <c r="AD6" s="1">
        <v>2201563257</v>
      </c>
      <c r="AE6" s="1"/>
      <c r="AF6" s="1" t="s">
        <v>178</v>
      </c>
      <c r="AG6" s="34">
        <v>45565</v>
      </c>
    </row>
    <row r="7" spans="1:33" x14ac:dyDescent="0.35">
      <c r="A7" s="4">
        <v>900094053</v>
      </c>
      <c r="B7" s="4" t="s">
        <v>11</v>
      </c>
      <c r="C7" s="4" t="s">
        <v>64</v>
      </c>
      <c r="D7" s="14" t="s">
        <v>37</v>
      </c>
      <c r="E7" s="14" t="s">
        <v>37</v>
      </c>
      <c r="F7" s="14" t="s">
        <v>92</v>
      </c>
      <c r="G7" s="15">
        <v>45421</v>
      </c>
      <c r="H7" s="15">
        <v>45447</v>
      </c>
      <c r="I7" s="15">
        <v>45447.291666666664</v>
      </c>
      <c r="J7" s="24">
        <v>3850000</v>
      </c>
      <c r="K7" s="24">
        <v>3850000</v>
      </c>
      <c r="L7" s="18" t="s">
        <v>12</v>
      </c>
      <c r="M7" s="8" t="s">
        <v>13</v>
      </c>
      <c r="N7" s="1"/>
      <c r="O7" s="1" t="s">
        <v>169</v>
      </c>
      <c r="P7" s="1" t="s">
        <v>156</v>
      </c>
      <c r="Q7" s="1" t="s">
        <v>169</v>
      </c>
      <c r="R7" s="30">
        <v>0</v>
      </c>
      <c r="S7" s="24">
        <v>3850000</v>
      </c>
      <c r="T7" s="30">
        <v>0</v>
      </c>
      <c r="U7" s="30" t="s">
        <v>182</v>
      </c>
      <c r="V7" s="30">
        <v>0</v>
      </c>
      <c r="W7" s="30">
        <v>0</v>
      </c>
      <c r="X7" s="30">
        <v>0</v>
      </c>
      <c r="Y7" s="30">
        <v>0</v>
      </c>
      <c r="Z7" s="30">
        <v>0</v>
      </c>
      <c r="AA7" s="1"/>
      <c r="AB7" s="30">
        <v>0</v>
      </c>
      <c r="AC7" s="1"/>
      <c r="AD7" s="1"/>
      <c r="AE7" s="1"/>
      <c r="AF7" s="1"/>
      <c r="AG7" s="34">
        <v>45565</v>
      </c>
    </row>
    <row r="8" spans="1:33" x14ac:dyDescent="0.35">
      <c r="A8" s="4">
        <v>900094053</v>
      </c>
      <c r="B8" s="4" t="s">
        <v>11</v>
      </c>
      <c r="C8" s="4" t="s">
        <v>64</v>
      </c>
      <c r="D8" s="14" t="s">
        <v>14</v>
      </c>
      <c r="E8" s="14" t="s">
        <v>14</v>
      </c>
      <c r="F8" s="14" t="s">
        <v>93</v>
      </c>
      <c r="G8" s="15">
        <v>45090</v>
      </c>
      <c r="H8" s="15">
        <v>45097</v>
      </c>
      <c r="I8" s="15">
        <v>45537.675619942129</v>
      </c>
      <c r="J8" s="24">
        <v>8350000</v>
      </c>
      <c r="K8" s="24">
        <v>8350000</v>
      </c>
      <c r="L8" s="18" t="s">
        <v>12</v>
      </c>
      <c r="M8" s="8" t="s">
        <v>13</v>
      </c>
      <c r="N8" s="1"/>
      <c r="O8" s="1" t="s">
        <v>186</v>
      </c>
      <c r="P8" s="1" t="s">
        <v>157</v>
      </c>
      <c r="Q8" s="1" t="s">
        <v>170</v>
      </c>
      <c r="R8" s="30">
        <v>8350000</v>
      </c>
      <c r="S8" s="30">
        <v>0</v>
      </c>
      <c r="T8" s="30">
        <v>0</v>
      </c>
      <c r="U8" s="30"/>
      <c r="V8" s="30">
        <v>8350000</v>
      </c>
      <c r="W8" s="30">
        <v>0</v>
      </c>
      <c r="X8" s="30">
        <v>0</v>
      </c>
      <c r="Y8" s="30">
        <v>8086140</v>
      </c>
      <c r="Z8" s="30">
        <v>0</v>
      </c>
      <c r="AA8" s="1"/>
      <c r="AB8" s="30">
        <v>8086140</v>
      </c>
      <c r="AC8" s="30">
        <v>263860</v>
      </c>
      <c r="AD8" s="1">
        <v>2201557605</v>
      </c>
      <c r="AE8" s="1"/>
      <c r="AF8" s="1" t="s">
        <v>179</v>
      </c>
      <c r="AG8" s="34">
        <v>45565</v>
      </c>
    </row>
    <row r="9" spans="1:33" x14ac:dyDescent="0.35">
      <c r="A9" s="4">
        <v>900094053</v>
      </c>
      <c r="B9" s="4" t="s">
        <v>11</v>
      </c>
      <c r="C9" s="4" t="s">
        <v>64</v>
      </c>
      <c r="D9" s="14" t="s">
        <v>41</v>
      </c>
      <c r="E9" s="14" t="s">
        <v>41</v>
      </c>
      <c r="F9" s="14" t="s">
        <v>94</v>
      </c>
      <c r="G9" s="15">
        <v>45456</v>
      </c>
      <c r="H9" s="15">
        <v>45475</v>
      </c>
      <c r="I9" s="15">
        <v>45537.291666666664</v>
      </c>
      <c r="J9" s="24">
        <v>22145417</v>
      </c>
      <c r="K9" s="24">
        <v>22145417</v>
      </c>
      <c r="L9" s="18" t="s">
        <v>12</v>
      </c>
      <c r="M9" s="8" t="s">
        <v>13</v>
      </c>
      <c r="N9" s="1"/>
      <c r="O9" s="1" t="s">
        <v>184</v>
      </c>
      <c r="P9" s="1" t="s">
        <v>157</v>
      </c>
      <c r="Q9" s="1" t="s">
        <v>169</v>
      </c>
      <c r="R9" s="30">
        <v>22450000</v>
      </c>
      <c r="S9" s="30">
        <v>0</v>
      </c>
      <c r="T9" s="30">
        <v>0</v>
      </c>
      <c r="U9" s="30"/>
      <c r="V9" s="30">
        <v>22450000</v>
      </c>
      <c r="W9" s="30">
        <v>0</v>
      </c>
      <c r="X9" s="30">
        <v>0</v>
      </c>
      <c r="Y9" s="30">
        <v>21548247</v>
      </c>
      <c r="Z9" s="30">
        <v>21548247</v>
      </c>
      <c r="AA9" s="1">
        <v>1222510842</v>
      </c>
      <c r="AB9" s="30">
        <v>0</v>
      </c>
      <c r="AC9" s="1"/>
      <c r="AD9" s="1"/>
      <c r="AE9" s="1"/>
      <c r="AF9" s="1"/>
      <c r="AG9" s="34">
        <v>45565</v>
      </c>
    </row>
    <row r="10" spans="1:33" x14ac:dyDescent="0.35">
      <c r="A10" s="4">
        <v>900094053</v>
      </c>
      <c r="B10" s="4" t="s">
        <v>11</v>
      </c>
      <c r="C10" s="4" t="s">
        <v>64</v>
      </c>
      <c r="D10" s="14" t="s">
        <v>16</v>
      </c>
      <c r="E10" s="14" t="s">
        <v>16</v>
      </c>
      <c r="F10" s="14" t="s">
        <v>95</v>
      </c>
      <c r="G10" s="15">
        <v>45118</v>
      </c>
      <c r="H10" s="15">
        <v>45125</v>
      </c>
      <c r="I10" s="15">
        <v>45125.681280127312</v>
      </c>
      <c r="J10" s="24">
        <v>42000</v>
      </c>
      <c r="K10" s="24">
        <v>42000</v>
      </c>
      <c r="L10" s="18" t="s">
        <v>12</v>
      </c>
      <c r="M10" s="8" t="s">
        <v>13</v>
      </c>
      <c r="N10" s="1"/>
      <c r="O10" s="1" t="s">
        <v>184</v>
      </c>
      <c r="P10" s="1" t="s">
        <v>157</v>
      </c>
      <c r="Q10" s="1" t="s">
        <v>171</v>
      </c>
      <c r="R10" s="30">
        <v>42000</v>
      </c>
      <c r="S10" s="30">
        <v>0</v>
      </c>
      <c r="T10" s="30">
        <v>0</v>
      </c>
      <c r="U10" s="30"/>
      <c r="V10" s="30">
        <v>42000</v>
      </c>
      <c r="W10" s="30">
        <v>0</v>
      </c>
      <c r="X10" s="30">
        <v>0</v>
      </c>
      <c r="Y10" s="30">
        <v>42000</v>
      </c>
      <c r="Z10" s="30">
        <v>0</v>
      </c>
      <c r="AA10" s="1"/>
      <c r="AB10" s="30">
        <v>0</v>
      </c>
      <c r="AC10" s="1"/>
      <c r="AD10" s="1"/>
      <c r="AE10" s="1"/>
      <c r="AF10" s="1"/>
      <c r="AG10" s="34">
        <v>45565</v>
      </c>
    </row>
    <row r="11" spans="1:33" x14ac:dyDescent="0.35">
      <c r="A11" s="4">
        <v>900094053</v>
      </c>
      <c r="B11" s="4" t="s">
        <v>11</v>
      </c>
      <c r="C11" s="4" t="s">
        <v>64</v>
      </c>
      <c r="D11" s="14" t="s">
        <v>19</v>
      </c>
      <c r="E11" s="14" t="s">
        <v>19</v>
      </c>
      <c r="F11" s="14" t="s">
        <v>96</v>
      </c>
      <c r="G11" s="15">
        <v>45180</v>
      </c>
      <c r="H11" s="15">
        <v>45181</v>
      </c>
      <c r="I11" s="15">
        <v>45181.428508680554</v>
      </c>
      <c r="J11" s="24">
        <v>5508</v>
      </c>
      <c r="K11" s="24">
        <v>5508</v>
      </c>
      <c r="L11" s="18" t="s">
        <v>12</v>
      </c>
      <c r="M11" s="8" t="s">
        <v>13</v>
      </c>
      <c r="N11" s="1"/>
      <c r="O11" s="1" t="s">
        <v>184</v>
      </c>
      <c r="P11" s="1" t="s">
        <v>157</v>
      </c>
      <c r="Q11" s="1" t="s">
        <v>171</v>
      </c>
      <c r="R11" s="30">
        <v>28991.599999999999</v>
      </c>
      <c r="S11" s="30">
        <v>0</v>
      </c>
      <c r="T11" s="30">
        <v>0</v>
      </c>
      <c r="U11" s="30"/>
      <c r="V11" s="30">
        <v>28991.599999999999</v>
      </c>
      <c r="W11" s="30">
        <v>0</v>
      </c>
      <c r="X11" s="30">
        <v>0</v>
      </c>
      <c r="Y11" s="30">
        <v>28800.6</v>
      </c>
      <c r="Z11" s="30">
        <v>0</v>
      </c>
      <c r="AA11" s="1"/>
      <c r="AB11" s="30">
        <v>0</v>
      </c>
      <c r="AC11" s="1"/>
      <c r="AD11" s="1"/>
      <c r="AE11" s="1"/>
      <c r="AF11" s="1"/>
      <c r="AG11" s="34">
        <v>45565</v>
      </c>
    </row>
    <row r="12" spans="1:33" x14ac:dyDescent="0.35">
      <c r="A12" s="4">
        <v>900094053</v>
      </c>
      <c r="B12" s="4" t="s">
        <v>11</v>
      </c>
      <c r="C12" s="4" t="s">
        <v>64</v>
      </c>
      <c r="D12" s="14" t="s">
        <v>21</v>
      </c>
      <c r="E12" s="14" t="s">
        <v>21</v>
      </c>
      <c r="F12" s="14" t="s">
        <v>97</v>
      </c>
      <c r="G12" s="15">
        <v>45301</v>
      </c>
      <c r="H12" s="15">
        <v>45306</v>
      </c>
      <c r="I12" s="15">
        <v>45306.358445289348</v>
      </c>
      <c r="J12" s="24">
        <v>170000</v>
      </c>
      <c r="K12" s="24">
        <v>170000</v>
      </c>
      <c r="L12" s="18" t="s">
        <v>12</v>
      </c>
      <c r="M12" s="8" t="s">
        <v>13</v>
      </c>
      <c r="N12" s="1"/>
      <c r="O12" s="1" t="s">
        <v>186</v>
      </c>
      <c r="P12" s="1" t="s">
        <v>157</v>
      </c>
      <c r="Q12" s="1" t="s">
        <v>171</v>
      </c>
      <c r="R12" s="30">
        <v>170000</v>
      </c>
      <c r="S12" s="30">
        <v>0</v>
      </c>
      <c r="T12" s="30">
        <v>0</v>
      </c>
      <c r="U12" s="30"/>
      <c r="V12" s="30">
        <v>170000</v>
      </c>
      <c r="W12" s="30">
        <v>0</v>
      </c>
      <c r="X12" s="30">
        <v>0</v>
      </c>
      <c r="Y12" s="30">
        <v>168878</v>
      </c>
      <c r="Z12" s="30">
        <v>0</v>
      </c>
      <c r="AA12" s="1"/>
      <c r="AB12" s="30">
        <v>168878</v>
      </c>
      <c r="AC12" s="36">
        <v>1122</v>
      </c>
      <c r="AD12" s="1">
        <v>2201557605</v>
      </c>
      <c r="AE12" s="1"/>
      <c r="AF12" s="1" t="s">
        <v>179</v>
      </c>
      <c r="AG12" s="34">
        <v>45565</v>
      </c>
    </row>
    <row r="13" spans="1:33" x14ac:dyDescent="0.35">
      <c r="A13" s="4">
        <v>900094053</v>
      </c>
      <c r="B13" s="4" t="s">
        <v>11</v>
      </c>
      <c r="C13" s="4" t="s">
        <v>64</v>
      </c>
      <c r="D13" s="14" t="s">
        <v>22</v>
      </c>
      <c r="E13" s="14" t="s">
        <v>22</v>
      </c>
      <c r="F13" s="14" t="s">
        <v>98</v>
      </c>
      <c r="G13" s="15">
        <v>45301</v>
      </c>
      <c r="H13" s="15">
        <v>45306</v>
      </c>
      <c r="I13" s="15">
        <v>45306.358445289348</v>
      </c>
      <c r="J13" s="24">
        <v>85000</v>
      </c>
      <c r="K13" s="24">
        <v>85000</v>
      </c>
      <c r="L13" s="18" t="s">
        <v>12</v>
      </c>
      <c r="M13" s="8" t="s">
        <v>13</v>
      </c>
      <c r="N13" s="1"/>
      <c r="O13" s="1" t="s">
        <v>186</v>
      </c>
      <c r="P13" s="1" t="s">
        <v>157</v>
      </c>
      <c r="Q13" s="1" t="s">
        <v>171</v>
      </c>
      <c r="R13" s="30">
        <v>85000</v>
      </c>
      <c r="S13" s="30">
        <v>0</v>
      </c>
      <c r="T13" s="30">
        <v>0</v>
      </c>
      <c r="U13" s="30"/>
      <c r="V13" s="30">
        <v>85000</v>
      </c>
      <c r="W13" s="30">
        <v>0</v>
      </c>
      <c r="X13" s="30">
        <v>0</v>
      </c>
      <c r="Y13" s="30">
        <v>84439</v>
      </c>
      <c r="Z13" s="30">
        <v>0</v>
      </c>
      <c r="AA13" s="1"/>
      <c r="AB13" s="30">
        <v>84439</v>
      </c>
      <c r="AC13" s="36">
        <v>561</v>
      </c>
      <c r="AD13" s="1">
        <v>2201557605</v>
      </c>
      <c r="AE13" s="1"/>
      <c r="AF13" s="1" t="s">
        <v>179</v>
      </c>
      <c r="AG13" s="34">
        <v>45565</v>
      </c>
    </row>
    <row r="14" spans="1:33" x14ac:dyDescent="0.35">
      <c r="A14" s="4">
        <v>900094053</v>
      </c>
      <c r="B14" s="4" t="s">
        <v>11</v>
      </c>
      <c r="C14" s="4" t="s">
        <v>64</v>
      </c>
      <c r="D14" s="4" t="s">
        <v>23</v>
      </c>
      <c r="E14" s="4" t="s">
        <v>23</v>
      </c>
      <c r="F14" s="14" t="s">
        <v>99</v>
      </c>
      <c r="G14" s="16">
        <v>45304</v>
      </c>
      <c r="H14" s="16">
        <v>45306</v>
      </c>
      <c r="I14" s="15">
        <v>45306.358445289348</v>
      </c>
      <c r="J14" s="25">
        <v>125000</v>
      </c>
      <c r="K14" s="25">
        <v>125000</v>
      </c>
      <c r="L14" s="18" t="s">
        <v>12</v>
      </c>
      <c r="M14" s="8" t="s">
        <v>13</v>
      </c>
      <c r="N14" s="1"/>
      <c r="O14" s="1" t="s">
        <v>186</v>
      </c>
      <c r="P14" s="1" t="s">
        <v>157</v>
      </c>
      <c r="Q14" s="1" t="s">
        <v>171</v>
      </c>
      <c r="R14" s="30">
        <v>125000</v>
      </c>
      <c r="S14" s="30">
        <v>0</v>
      </c>
      <c r="T14" s="30">
        <v>0</v>
      </c>
      <c r="U14" s="30"/>
      <c r="V14" s="30">
        <v>125000</v>
      </c>
      <c r="W14" s="30">
        <v>0</v>
      </c>
      <c r="X14" s="30">
        <v>0</v>
      </c>
      <c r="Y14" s="30">
        <v>124175</v>
      </c>
      <c r="Z14" s="30">
        <v>0</v>
      </c>
      <c r="AA14" s="1"/>
      <c r="AB14" s="30">
        <v>124175</v>
      </c>
      <c r="AC14" s="36">
        <v>825</v>
      </c>
      <c r="AD14" s="1">
        <v>2201557605</v>
      </c>
      <c r="AE14" s="1"/>
      <c r="AF14" s="1" t="s">
        <v>179</v>
      </c>
      <c r="AG14" s="34">
        <v>45565</v>
      </c>
    </row>
    <row r="15" spans="1:33" x14ac:dyDescent="0.35">
      <c r="A15" s="4">
        <v>900094053</v>
      </c>
      <c r="B15" s="4" t="s">
        <v>11</v>
      </c>
      <c r="C15" s="4" t="s">
        <v>64</v>
      </c>
      <c r="D15" s="4" t="s">
        <v>24</v>
      </c>
      <c r="E15" s="4" t="s">
        <v>24</v>
      </c>
      <c r="F15" s="14" t="s">
        <v>100</v>
      </c>
      <c r="G15" s="16">
        <v>45328</v>
      </c>
      <c r="H15" s="16">
        <v>45337</v>
      </c>
      <c r="I15" s="15">
        <v>45337.49749386574</v>
      </c>
      <c r="J15" s="25">
        <v>48000</v>
      </c>
      <c r="K15" s="25">
        <v>48000</v>
      </c>
      <c r="L15" s="18" t="s">
        <v>12</v>
      </c>
      <c r="M15" s="8" t="s">
        <v>13</v>
      </c>
      <c r="N15" s="1"/>
      <c r="O15" s="1" t="s">
        <v>186</v>
      </c>
      <c r="P15" s="1" t="s">
        <v>157</v>
      </c>
      <c r="Q15" s="1" t="s">
        <v>171</v>
      </c>
      <c r="R15" s="30">
        <v>48000</v>
      </c>
      <c r="S15" s="30">
        <v>0</v>
      </c>
      <c r="T15" s="30">
        <v>0</v>
      </c>
      <c r="U15" s="30"/>
      <c r="V15" s="30">
        <v>48000</v>
      </c>
      <c r="W15" s="30">
        <v>0</v>
      </c>
      <c r="X15" s="30">
        <v>0</v>
      </c>
      <c r="Y15" s="30">
        <v>47683</v>
      </c>
      <c r="Z15" s="30">
        <v>0</v>
      </c>
      <c r="AA15" s="1"/>
      <c r="AB15" s="30">
        <v>47683</v>
      </c>
      <c r="AC15" s="36">
        <v>317</v>
      </c>
      <c r="AD15" s="1">
        <v>2201557605</v>
      </c>
      <c r="AE15" s="1"/>
      <c r="AF15" s="1" t="s">
        <v>179</v>
      </c>
      <c r="AG15" s="34">
        <v>45565</v>
      </c>
    </row>
    <row r="16" spans="1:33" x14ac:dyDescent="0.35">
      <c r="A16" s="4">
        <v>900094053</v>
      </c>
      <c r="B16" s="4" t="s">
        <v>11</v>
      </c>
      <c r="C16" s="4" t="s">
        <v>64</v>
      </c>
      <c r="D16" s="4" t="s">
        <v>25</v>
      </c>
      <c r="E16" s="4" t="s">
        <v>25</v>
      </c>
      <c r="F16" s="14" t="s">
        <v>101</v>
      </c>
      <c r="G16" s="16">
        <v>45328</v>
      </c>
      <c r="H16" s="16">
        <v>45337</v>
      </c>
      <c r="I16" s="15">
        <v>45337.49749386574</v>
      </c>
      <c r="J16" s="25">
        <v>24395</v>
      </c>
      <c r="K16" s="25">
        <v>24395</v>
      </c>
      <c r="L16" s="18" t="s">
        <v>12</v>
      </c>
      <c r="M16" s="8" t="s">
        <v>13</v>
      </c>
      <c r="N16" s="1"/>
      <c r="O16" s="1" t="s">
        <v>186</v>
      </c>
      <c r="P16" s="1" t="s">
        <v>157</v>
      </c>
      <c r="Q16" s="1" t="s">
        <v>171</v>
      </c>
      <c r="R16" s="30">
        <v>24395</v>
      </c>
      <c r="S16" s="30">
        <v>0</v>
      </c>
      <c r="T16" s="30">
        <v>0</v>
      </c>
      <c r="U16" s="30"/>
      <c r="V16" s="30">
        <v>24395</v>
      </c>
      <c r="W16" s="30">
        <v>0</v>
      </c>
      <c r="X16" s="30">
        <v>0</v>
      </c>
      <c r="Y16" s="30">
        <v>24234</v>
      </c>
      <c r="Z16" s="30">
        <v>0</v>
      </c>
      <c r="AA16" s="1"/>
      <c r="AB16" s="30">
        <v>24234</v>
      </c>
      <c r="AC16" s="36">
        <v>161</v>
      </c>
      <c r="AD16" s="1">
        <v>2201557605</v>
      </c>
      <c r="AE16" s="1"/>
      <c r="AF16" s="1" t="s">
        <v>179</v>
      </c>
      <c r="AG16" s="34">
        <v>45565</v>
      </c>
    </row>
    <row r="17" spans="1:33" x14ac:dyDescent="0.35">
      <c r="A17" s="4">
        <v>900094053</v>
      </c>
      <c r="B17" s="4" t="s">
        <v>11</v>
      </c>
      <c r="C17" s="4" t="s">
        <v>64</v>
      </c>
      <c r="D17" s="4" t="s">
        <v>26</v>
      </c>
      <c r="E17" s="4" t="s">
        <v>26</v>
      </c>
      <c r="F17" s="14" t="s">
        <v>102</v>
      </c>
      <c r="G17" s="16">
        <v>45337</v>
      </c>
      <c r="H17" s="16">
        <v>45337</v>
      </c>
      <c r="I17" s="15">
        <v>45337.49749386574</v>
      </c>
      <c r="J17" s="25">
        <v>170000</v>
      </c>
      <c r="K17" s="25">
        <v>170000</v>
      </c>
      <c r="L17" s="18" t="s">
        <v>12</v>
      </c>
      <c r="M17" s="8" t="s">
        <v>13</v>
      </c>
      <c r="N17" s="1"/>
      <c r="O17" s="1" t="s">
        <v>186</v>
      </c>
      <c r="P17" s="1" t="s">
        <v>157</v>
      </c>
      <c r="Q17" s="1" t="s">
        <v>171</v>
      </c>
      <c r="R17" s="30">
        <v>170000</v>
      </c>
      <c r="S17" s="30">
        <v>0</v>
      </c>
      <c r="T17" s="30">
        <v>0</v>
      </c>
      <c r="U17" s="30"/>
      <c r="V17" s="30">
        <v>170000</v>
      </c>
      <c r="W17" s="30">
        <v>0</v>
      </c>
      <c r="X17" s="30">
        <v>0</v>
      </c>
      <c r="Y17" s="30">
        <v>168878</v>
      </c>
      <c r="Z17" s="30">
        <v>0</v>
      </c>
      <c r="AA17" s="1"/>
      <c r="AB17" s="30">
        <v>168878</v>
      </c>
      <c r="AC17" s="36">
        <v>1122</v>
      </c>
      <c r="AD17" s="1">
        <v>2201557605</v>
      </c>
      <c r="AE17" s="1"/>
      <c r="AF17" s="1" t="s">
        <v>179</v>
      </c>
      <c r="AG17" s="34">
        <v>45565</v>
      </c>
    </row>
    <row r="18" spans="1:33" x14ac:dyDescent="0.35">
      <c r="A18" s="4">
        <v>900094053</v>
      </c>
      <c r="B18" s="4" t="s">
        <v>11</v>
      </c>
      <c r="C18" s="4" t="s">
        <v>64</v>
      </c>
      <c r="D18" s="4" t="s">
        <v>27</v>
      </c>
      <c r="E18" s="4" t="s">
        <v>27</v>
      </c>
      <c r="F18" s="14" t="s">
        <v>103</v>
      </c>
      <c r="G18" s="16">
        <v>45355</v>
      </c>
      <c r="H18" s="16">
        <v>45365</v>
      </c>
      <c r="I18" s="15">
        <v>45365.588214236108</v>
      </c>
      <c r="J18" s="25">
        <v>34500</v>
      </c>
      <c r="K18" s="25">
        <v>34500</v>
      </c>
      <c r="L18" s="18" t="s">
        <v>12</v>
      </c>
      <c r="M18" s="8" t="s">
        <v>13</v>
      </c>
      <c r="N18" s="1"/>
      <c r="O18" s="1" t="s">
        <v>186</v>
      </c>
      <c r="P18" s="1" t="s">
        <v>157</v>
      </c>
      <c r="Q18" s="1" t="s">
        <v>171</v>
      </c>
      <c r="R18" s="30">
        <v>34500</v>
      </c>
      <c r="S18" s="30">
        <v>0</v>
      </c>
      <c r="T18" s="30">
        <v>0</v>
      </c>
      <c r="U18" s="30"/>
      <c r="V18" s="30">
        <v>34500</v>
      </c>
      <c r="W18" s="30">
        <v>0</v>
      </c>
      <c r="X18" s="30">
        <v>0</v>
      </c>
      <c r="Y18" s="30">
        <v>34272</v>
      </c>
      <c r="Z18" s="30">
        <v>0</v>
      </c>
      <c r="AA18" s="1"/>
      <c r="AB18" s="30">
        <v>34272</v>
      </c>
      <c r="AC18" s="36">
        <v>228</v>
      </c>
      <c r="AD18" s="1">
        <v>2201557605</v>
      </c>
      <c r="AE18" s="1"/>
      <c r="AF18" s="1" t="s">
        <v>179</v>
      </c>
      <c r="AG18" s="34">
        <v>45565</v>
      </c>
    </row>
    <row r="19" spans="1:33" x14ac:dyDescent="0.35">
      <c r="A19" s="4">
        <v>900094053</v>
      </c>
      <c r="B19" s="4" t="s">
        <v>11</v>
      </c>
      <c r="C19" s="4" t="s">
        <v>64</v>
      </c>
      <c r="D19" s="4" t="s">
        <v>28</v>
      </c>
      <c r="E19" s="4" t="s">
        <v>28</v>
      </c>
      <c r="F19" s="14" t="s">
        <v>104</v>
      </c>
      <c r="G19" s="16">
        <v>45355</v>
      </c>
      <c r="H19" s="16">
        <v>45365</v>
      </c>
      <c r="I19" s="15">
        <v>45365.588214236108</v>
      </c>
      <c r="J19" s="25">
        <v>175000</v>
      </c>
      <c r="K19" s="25">
        <v>175000</v>
      </c>
      <c r="L19" s="18" t="s">
        <v>12</v>
      </c>
      <c r="M19" s="8" t="s">
        <v>13</v>
      </c>
      <c r="N19" s="1"/>
      <c r="O19" s="1" t="s">
        <v>186</v>
      </c>
      <c r="P19" s="1" t="s">
        <v>157</v>
      </c>
      <c r="Q19" s="1" t="s">
        <v>171</v>
      </c>
      <c r="R19" s="30">
        <v>175000</v>
      </c>
      <c r="S19" s="30">
        <v>0</v>
      </c>
      <c r="T19" s="30">
        <v>0</v>
      </c>
      <c r="U19" s="30"/>
      <c r="V19" s="30">
        <v>175000</v>
      </c>
      <c r="W19" s="30">
        <v>0</v>
      </c>
      <c r="X19" s="30">
        <v>0</v>
      </c>
      <c r="Y19" s="30">
        <v>173845</v>
      </c>
      <c r="Z19" s="30">
        <v>0</v>
      </c>
      <c r="AA19" s="1"/>
      <c r="AB19" s="30">
        <v>173845</v>
      </c>
      <c r="AC19" s="36">
        <v>1155</v>
      </c>
      <c r="AD19" s="1">
        <v>2201557605</v>
      </c>
      <c r="AE19" s="1"/>
      <c r="AF19" s="1" t="s">
        <v>179</v>
      </c>
      <c r="AG19" s="34">
        <v>45565</v>
      </c>
    </row>
    <row r="20" spans="1:33" x14ac:dyDescent="0.35">
      <c r="A20" s="4">
        <v>900094053</v>
      </c>
      <c r="B20" s="4" t="s">
        <v>11</v>
      </c>
      <c r="C20" s="4" t="s">
        <v>64</v>
      </c>
      <c r="D20" s="4" t="s">
        <v>29</v>
      </c>
      <c r="E20" s="4" t="s">
        <v>29</v>
      </c>
      <c r="F20" s="14" t="s">
        <v>105</v>
      </c>
      <c r="G20" s="16">
        <v>45355</v>
      </c>
      <c r="H20" s="16">
        <v>45365</v>
      </c>
      <c r="I20" s="15">
        <v>45365.588214236108</v>
      </c>
      <c r="J20" s="25">
        <v>24395</v>
      </c>
      <c r="K20" s="25">
        <v>24395</v>
      </c>
      <c r="L20" s="18" t="s">
        <v>12</v>
      </c>
      <c r="M20" s="8" t="s">
        <v>13</v>
      </c>
      <c r="N20" s="1"/>
      <c r="O20" s="1" t="s">
        <v>186</v>
      </c>
      <c r="P20" s="1" t="s">
        <v>157</v>
      </c>
      <c r="Q20" s="1" t="s">
        <v>171</v>
      </c>
      <c r="R20" s="30">
        <v>24395</v>
      </c>
      <c r="S20" s="30">
        <v>0</v>
      </c>
      <c r="T20" s="30">
        <v>0</v>
      </c>
      <c r="U20" s="30"/>
      <c r="V20" s="30">
        <v>24395</v>
      </c>
      <c r="W20" s="30">
        <v>0</v>
      </c>
      <c r="X20" s="30">
        <v>0</v>
      </c>
      <c r="Y20" s="30">
        <v>24234</v>
      </c>
      <c r="Z20" s="30">
        <v>0</v>
      </c>
      <c r="AA20" s="1"/>
      <c r="AB20" s="30">
        <v>24234</v>
      </c>
      <c r="AC20" s="36">
        <v>161</v>
      </c>
      <c r="AD20" s="1">
        <v>2201557605</v>
      </c>
      <c r="AE20" s="1"/>
      <c r="AF20" s="1" t="s">
        <v>179</v>
      </c>
      <c r="AG20" s="34">
        <v>45565</v>
      </c>
    </row>
    <row r="21" spans="1:33" x14ac:dyDescent="0.35">
      <c r="A21" s="4">
        <v>900094053</v>
      </c>
      <c r="B21" s="4" t="s">
        <v>11</v>
      </c>
      <c r="C21" s="4" t="s">
        <v>64</v>
      </c>
      <c r="D21" s="4" t="s">
        <v>30</v>
      </c>
      <c r="E21" s="4" t="s">
        <v>30</v>
      </c>
      <c r="F21" s="14" t="s">
        <v>106</v>
      </c>
      <c r="G21" s="16">
        <v>45391</v>
      </c>
      <c r="H21" s="16">
        <v>45397</v>
      </c>
      <c r="I21" s="15">
        <v>45397.739162812497</v>
      </c>
      <c r="J21" s="25">
        <v>58000</v>
      </c>
      <c r="K21" s="25">
        <v>58000</v>
      </c>
      <c r="L21" s="18" t="s">
        <v>12</v>
      </c>
      <c r="M21" s="8" t="s">
        <v>13</v>
      </c>
      <c r="N21" s="1"/>
      <c r="O21" s="1" t="s">
        <v>186</v>
      </c>
      <c r="P21" s="1" t="s">
        <v>157</v>
      </c>
      <c r="Q21" s="1" t="s">
        <v>171</v>
      </c>
      <c r="R21" s="30">
        <v>58000</v>
      </c>
      <c r="S21" s="30">
        <v>0</v>
      </c>
      <c r="T21" s="30">
        <v>0</v>
      </c>
      <c r="U21" s="30"/>
      <c r="V21" s="30">
        <v>58000</v>
      </c>
      <c r="W21" s="30">
        <v>0</v>
      </c>
      <c r="X21" s="30">
        <v>0</v>
      </c>
      <c r="Y21" s="30">
        <v>57617</v>
      </c>
      <c r="Z21" s="30">
        <v>0</v>
      </c>
      <c r="AA21" s="1"/>
      <c r="AB21" s="30">
        <v>57617</v>
      </c>
      <c r="AC21" s="36">
        <v>383</v>
      </c>
      <c r="AD21" s="1">
        <v>2201557605</v>
      </c>
      <c r="AE21" s="1"/>
      <c r="AF21" s="1" t="s">
        <v>179</v>
      </c>
      <c r="AG21" s="34">
        <v>45565</v>
      </c>
    </row>
    <row r="22" spans="1:33" x14ac:dyDescent="0.35">
      <c r="A22" s="4">
        <v>900094053</v>
      </c>
      <c r="B22" s="4" t="s">
        <v>11</v>
      </c>
      <c r="C22" s="4" t="s">
        <v>64</v>
      </c>
      <c r="D22" s="4" t="s">
        <v>31</v>
      </c>
      <c r="E22" s="4" t="s">
        <v>31</v>
      </c>
      <c r="F22" s="14" t="s">
        <v>107</v>
      </c>
      <c r="G22" s="16">
        <v>45391</v>
      </c>
      <c r="H22" s="16">
        <v>45397</v>
      </c>
      <c r="I22" s="15">
        <v>45397.739162812497</v>
      </c>
      <c r="J22" s="25">
        <v>312700</v>
      </c>
      <c r="K22" s="25">
        <v>312700</v>
      </c>
      <c r="L22" s="18" t="s">
        <v>12</v>
      </c>
      <c r="M22" s="8" t="s">
        <v>13</v>
      </c>
      <c r="N22" s="1"/>
      <c r="O22" s="1" t="s">
        <v>186</v>
      </c>
      <c r="P22" s="1" t="s">
        <v>157</v>
      </c>
      <c r="Q22" s="1" t="s">
        <v>171</v>
      </c>
      <c r="R22" s="30">
        <v>312700</v>
      </c>
      <c r="S22" s="30">
        <v>0</v>
      </c>
      <c r="T22" s="30">
        <v>0</v>
      </c>
      <c r="U22" s="30"/>
      <c r="V22" s="30">
        <v>312700</v>
      </c>
      <c r="W22" s="30">
        <v>0</v>
      </c>
      <c r="X22" s="30">
        <v>0</v>
      </c>
      <c r="Y22" s="30">
        <v>310636</v>
      </c>
      <c r="Z22" s="30">
        <v>0</v>
      </c>
      <c r="AA22" s="1"/>
      <c r="AB22" s="30">
        <v>310636</v>
      </c>
      <c r="AC22" s="36">
        <v>2064</v>
      </c>
      <c r="AD22" s="1">
        <v>2201557605</v>
      </c>
      <c r="AE22" s="1"/>
      <c r="AF22" s="1" t="s">
        <v>179</v>
      </c>
      <c r="AG22" s="34">
        <v>45565</v>
      </c>
    </row>
    <row r="23" spans="1:33" x14ac:dyDescent="0.35">
      <c r="A23" s="4">
        <v>900094053</v>
      </c>
      <c r="B23" s="4" t="s">
        <v>11</v>
      </c>
      <c r="C23" s="4" t="s">
        <v>64</v>
      </c>
      <c r="D23" s="4" t="s">
        <v>32</v>
      </c>
      <c r="E23" s="4" t="s">
        <v>32</v>
      </c>
      <c r="F23" s="14" t="s">
        <v>108</v>
      </c>
      <c r="G23" s="16">
        <v>45391</v>
      </c>
      <c r="H23" s="16">
        <v>45397</v>
      </c>
      <c r="I23" s="15">
        <v>45397.728322141207</v>
      </c>
      <c r="J23" s="25">
        <v>13200000</v>
      </c>
      <c r="K23" s="25">
        <v>13200000</v>
      </c>
      <c r="L23" s="18" t="s">
        <v>12</v>
      </c>
      <c r="M23" s="8" t="s">
        <v>13</v>
      </c>
      <c r="N23" s="1"/>
      <c r="O23" s="1" t="s">
        <v>186</v>
      </c>
      <c r="P23" s="1" t="s">
        <v>157</v>
      </c>
      <c r="Q23" s="1" t="s">
        <v>171</v>
      </c>
      <c r="R23" s="30">
        <v>13200000</v>
      </c>
      <c r="S23" s="30">
        <v>0</v>
      </c>
      <c r="T23" s="30">
        <v>0</v>
      </c>
      <c r="U23" s="30"/>
      <c r="V23" s="30">
        <v>13200000</v>
      </c>
      <c r="W23" s="30">
        <v>0</v>
      </c>
      <c r="X23" s="30">
        <v>0</v>
      </c>
      <c r="Y23" s="30">
        <v>12782880</v>
      </c>
      <c r="Z23" s="30">
        <v>0</v>
      </c>
      <c r="AA23" s="1"/>
      <c r="AB23" s="30">
        <v>12782880</v>
      </c>
      <c r="AC23" s="36">
        <v>417120</v>
      </c>
      <c r="AD23" s="1">
        <v>2201557605</v>
      </c>
      <c r="AE23" s="1"/>
      <c r="AF23" s="1" t="s">
        <v>179</v>
      </c>
      <c r="AG23" s="34">
        <v>45565</v>
      </c>
    </row>
    <row r="24" spans="1:33" x14ac:dyDescent="0.35">
      <c r="A24" s="4">
        <v>900094053</v>
      </c>
      <c r="B24" s="4" t="s">
        <v>11</v>
      </c>
      <c r="C24" s="4" t="s">
        <v>64</v>
      </c>
      <c r="D24" s="4" t="s">
        <v>33</v>
      </c>
      <c r="E24" s="4" t="s">
        <v>33</v>
      </c>
      <c r="F24" s="14" t="s">
        <v>109</v>
      </c>
      <c r="G24" s="16">
        <v>45391</v>
      </c>
      <c r="H24" s="16">
        <v>45397</v>
      </c>
      <c r="I24" s="15">
        <v>45397.728322141207</v>
      </c>
      <c r="J24" s="25">
        <v>2550000</v>
      </c>
      <c r="K24" s="25">
        <v>2550000</v>
      </c>
      <c r="L24" s="18" t="s">
        <v>12</v>
      </c>
      <c r="M24" s="8" t="s">
        <v>13</v>
      </c>
      <c r="N24" s="1"/>
      <c r="O24" s="1" t="s">
        <v>186</v>
      </c>
      <c r="P24" s="1" t="s">
        <v>157</v>
      </c>
      <c r="Q24" s="1" t="s">
        <v>171</v>
      </c>
      <c r="R24" s="30">
        <v>2550000</v>
      </c>
      <c r="S24" s="30">
        <v>0</v>
      </c>
      <c r="T24" s="30">
        <v>0</v>
      </c>
      <c r="U24" s="30"/>
      <c r="V24" s="30">
        <v>2550000</v>
      </c>
      <c r="W24" s="30">
        <v>0</v>
      </c>
      <c r="X24" s="30">
        <v>0</v>
      </c>
      <c r="Y24" s="30">
        <v>2533170</v>
      </c>
      <c r="Z24" s="30">
        <v>0</v>
      </c>
      <c r="AA24" s="1"/>
      <c r="AB24" s="30">
        <v>2533170</v>
      </c>
      <c r="AC24" s="36">
        <v>16830</v>
      </c>
      <c r="AD24" s="1">
        <v>2201557605</v>
      </c>
      <c r="AE24" s="1"/>
      <c r="AF24" s="1" t="s">
        <v>179</v>
      </c>
      <c r="AG24" s="34">
        <v>45565</v>
      </c>
    </row>
    <row r="25" spans="1:33" x14ac:dyDescent="0.35">
      <c r="A25" s="4">
        <v>900094053</v>
      </c>
      <c r="B25" s="4" t="s">
        <v>11</v>
      </c>
      <c r="C25" s="4" t="s">
        <v>64</v>
      </c>
      <c r="D25" s="4" t="s">
        <v>34</v>
      </c>
      <c r="E25" s="4" t="s">
        <v>34</v>
      </c>
      <c r="F25" s="14" t="s">
        <v>110</v>
      </c>
      <c r="G25" s="16">
        <v>45395</v>
      </c>
      <c r="H25" s="16">
        <v>45397</v>
      </c>
      <c r="I25" s="15">
        <v>45397.739162812497</v>
      </c>
      <c r="J25" s="25">
        <v>40000</v>
      </c>
      <c r="K25" s="25">
        <v>40000</v>
      </c>
      <c r="L25" s="18" t="s">
        <v>12</v>
      </c>
      <c r="M25" s="8" t="s">
        <v>13</v>
      </c>
      <c r="N25" s="1"/>
      <c r="O25" s="1" t="s">
        <v>186</v>
      </c>
      <c r="P25" s="1" t="s">
        <v>157</v>
      </c>
      <c r="Q25" s="1" t="s">
        <v>171</v>
      </c>
      <c r="R25" s="30">
        <v>40000</v>
      </c>
      <c r="S25" s="30">
        <v>0</v>
      </c>
      <c r="T25" s="30">
        <v>0</v>
      </c>
      <c r="U25" s="30"/>
      <c r="V25" s="30">
        <v>40000</v>
      </c>
      <c r="W25" s="30">
        <v>0</v>
      </c>
      <c r="X25" s="30">
        <v>0</v>
      </c>
      <c r="Y25" s="30">
        <v>39736</v>
      </c>
      <c r="Z25" s="30">
        <v>0</v>
      </c>
      <c r="AA25" s="1"/>
      <c r="AB25" s="30">
        <v>39736</v>
      </c>
      <c r="AC25" s="36">
        <v>264</v>
      </c>
      <c r="AD25" s="1">
        <v>2201557605</v>
      </c>
      <c r="AE25" s="1"/>
      <c r="AF25" s="1" t="s">
        <v>179</v>
      </c>
      <c r="AG25" s="34">
        <v>45565</v>
      </c>
    </row>
    <row r="26" spans="1:33" x14ac:dyDescent="0.35">
      <c r="A26" s="4">
        <v>900094053</v>
      </c>
      <c r="B26" s="4" t="s">
        <v>11</v>
      </c>
      <c r="C26" s="4" t="s">
        <v>64</v>
      </c>
      <c r="D26" s="4" t="s">
        <v>35</v>
      </c>
      <c r="E26" s="4" t="s">
        <v>35</v>
      </c>
      <c r="F26" s="14" t="s">
        <v>111</v>
      </c>
      <c r="G26" s="16">
        <v>45415</v>
      </c>
      <c r="H26" s="16">
        <v>45422</v>
      </c>
      <c r="I26" s="15">
        <v>45422.446016747686</v>
      </c>
      <c r="J26" s="25">
        <v>170000</v>
      </c>
      <c r="K26" s="25">
        <v>170000</v>
      </c>
      <c r="L26" s="18" t="s">
        <v>12</v>
      </c>
      <c r="M26" s="8" t="s">
        <v>13</v>
      </c>
      <c r="N26" s="1"/>
      <c r="O26" s="1" t="s">
        <v>186</v>
      </c>
      <c r="P26" s="1" t="s">
        <v>157</v>
      </c>
      <c r="Q26" s="1" t="s">
        <v>171</v>
      </c>
      <c r="R26" s="30">
        <v>170000</v>
      </c>
      <c r="S26" s="30">
        <v>0</v>
      </c>
      <c r="T26" s="30">
        <v>0</v>
      </c>
      <c r="U26" s="30"/>
      <c r="V26" s="30">
        <v>170000</v>
      </c>
      <c r="W26" s="30">
        <v>0</v>
      </c>
      <c r="X26" s="30">
        <v>0</v>
      </c>
      <c r="Y26" s="30">
        <v>168878</v>
      </c>
      <c r="Z26" s="30">
        <v>0</v>
      </c>
      <c r="AA26" s="1"/>
      <c r="AB26" s="30">
        <v>168878</v>
      </c>
      <c r="AC26" s="36">
        <v>1122</v>
      </c>
      <c r="AD26" s="1">
        <v>2201557605</v>
      </c>
      <c r="AE26" s="1"/>
      <c r="AF26" s="1" t="s">
        <v>179</v>
      </c>
      <c r="AG26" s="34">
        <v>45565</v>
      </c>
    </row>
    <row r="27" spans="1:33" x14ac:dyDescent="0.35">
      <c r="A27" s="4">
        <v>900094053</v>
      </c>
      <c r="B27" s="4" t="s">
        <v>11</v>
      </c>
      <c r="C27" s="4" t="s">
        <v>64</v>
      </c>
      <c r="D27" s="4" t="s">
        <v>36</v>
      </c>
      <c r="E27" s="4" t="s">
        <v>36</v>
      </c>
      <c r="F27" s="14" t="s">
        <v>112</v>
      </c>
      <c r="G27" s="16">
        <v>45415</v>
      </c>
      <c r="H27" s="16">
        <v>45422</v>
      </c>
      <c r="I27" s="15">
        <v>45422.446016747686</v>
      </c>
      <c r="J27" s="25">
        <v>158000</v>
      </c>
      <c r="K27" s="25">
        <v>158000</v>
      </c>
      <c r="L27" s="18" t="s">
        <v>12</v>
      </c>
      <c r="M27" s="8" t="s">
        <v>13</v>
      </c>
      <c r="N27" s="1"/>
      <c r="O27" s="1" t="s">
        <v>186</v>
      </c>
      <c r="P27" s="1" t="s">
        <v>157</v>
      </c>
      <c r="Q27" s="1" t="s">
        <v>171</v>
      </c>
      <c r="R27" s="30">
        <v>158000</v>
      </c>
      <c r="S27" s="30">
        <v>0</v>
      </c>
      <c r="T27" s="30">
        <v>0</v>
      </c>
      <c r="U27" s="30"/>
      <c r="V27" s="30">
        <v>158000</v>
      </c>
      <c r="W27" s="30">
        <v>0</v>
      </c>
      <c r="X27" s="30">
        <v>0</v>
      </c>
      <c r="Y27" s="30">
        <v>156957</v>
      </c>
      <c r="Z27" s="30">
        <v>0</v>
      </c>
      <c r="AA27" s="1"/>
      <c r="AB27" s="30">
        <v>156957</v>
      </c>
      <c r="AC27" s="36">
        <v>1043</v>
      </c>
      <c r="AD27" s="1">
        <v>2201557605</v>
      </c>
      <c r="AE27" s="1"/>
      <c r="AF27" s="1" t="s">
        <v>179</v>
      </c>
      <c r="AG27" s="34">
        <v>45565</v>
      </c>
    </row>
    <row r="28" spans="1:33" x14ac:dyDescent="0.35">
      <c r="A28" s="4">
        <v>900094053</v>
      </c>
      <c r="B28" s="4" t="s">
        <v>11</v>
      </c>
      <c r="C28" s="4" t="s">
        <v>64</v>
      </c>
      <c r="D28" s="4" t="s">
        <v>38</v>
      </c>
      <c r="E28" s="4" t="s">
        <v>38</v>
      </c>
      <c r="F28" s="14" t="s">
        <v>113</v>
      </c>
      <c r="G28" s="16">
        <v>45448</v>
      </c>
      <c r="H28" s="16">
        <v>45456</v>
      </c>
      <c r="I28" s="15">
        <v>45456.718221145835</v>
      </c>
      <c r="J28" s="25">
        <v>277400</v>
      </c>
      <c r="K28" s="25">
        <v>277400</v>
      </c>
      <c r="L28" s="18" t="s">
        <v>12</v>
      </c>
      <c r="M28" s="8" t="s">
        <v>13</v>
      </c>
      <c r="N28" s="1"/>
      <c r="O28" s="1" t="s">
        <v>186</v>
      </c>
      <c r="P28" s="1" t="s">
        <v>157</v>
      </c>
      <c r="Q28" s="1" t="s">
        <v>171</v>
      </c>
      <c r="R28" s="30">
        <v>277400</v>
      </c>
      <c r="S28" s="30">
        <v>0</v>
      </c>
      <c r="T28" s="30">
        <v>0</v>
      </c>
      <c r="U28" s="30"/>
      <c r="V28" s="30">
        <v>277400</v>
      </c>
      <c r="W28" s="30">
        <v>0</v>
      </c>
      <c r="X28" s="30">
        <v>0</v>
      </c>
      <c r="Y28" s="30">
        <v>275569</v>
      </c>
      <c r="Z28" s="30">
        <v>0</v>
      </c>
      <c r="AA28" s="1"/>
      <c r="AB28" s="30">
        <v>275569</v>
      </c>
      <c r="AC28" s="36">
        <v>1831</v>
      </c>
      <c r="AD28" s="1">
        <v>2201557605</v>
      </c>
      <c r="AE28" s="1"/>
      <c r="AF28" s="1" t="s">
        <v>179</v>
      </c>
      <c r="AG28" s="34">
        <v>45565</v>
      </c>
    </row>
    <row r="29" spans="1:33" x14ac:dyDescent="0.35">
      <c r="A29" s="4">
        <v>900094053</v>
      </c>
      <c r="B29" s="4" t="s">
        <v>11</v>
      </c>
      <c r="C29" s="4" t="s">
        <v>64</v>
      </c>
      <c r="D29" s="4" t="s">
        <v>39</v>
      </c>
      <c r="E29" s="4" t="s">
        <v>39</v>
      </c>
      <c r="F29" s="14" t="s">
        <v>114</v>
      </c>
      <c r="G29" s="16">
        <v>45448</v>
      </c>
      <c r="H29" s="16">
        <v>45457</v>
      </c>
      <c r="I29" s="15">
        <v>45457.432015706021</v>
      </c>
      <c r="J29" s="25">
        <v>100900</v>
      </c>
      <c r="K29" s="25">
        <v>100900</v>
      </c>
      <c r="L29" s="18" t="s">
        <v>12</v>
      </c>
      <c r="M29" s="8" t="s">
        <v>13</v>
      </c>
      <c r="N29" s="1"/>
      <c r="O29" s="1" t="s">
        <v>186</v>
      </c>
      <c r="P29" s="1" t="s">
        <v>157</v>
      </c>
      <c r="Q29" s="1" t="s">
        <v>171</v>
      </c>
      <c r="R29" s="30">
        <v>100900</v>
      </c>
      <c r="S29" s="30">
        <v>0</v>
      </c>
      <c r="T29" s="30">
        <v>0</v>
      </c>
      <c r="U29" s="30"/>
      <c r="V29" s="30">
        <v>100900</v>
      </c>
      <c r="W29" s="30">
        <v>0</v>
      </c>
      <c r="X29" s="30">
        <v>0</v>
      </c>
      <c r="Y29" s="30">
        <v>100234</v>
      </c>
      <c r="Z29" s="30">
        <v>0</v>
      </c>
      <c r="AA29" s="1"/>
      <c r="AB29" s="30">
        <v>100234</v>
      </c>
      <c r="AC29" s="36">
        <v>666</v>
      </c>
      <c r="AD29" s="1">
        <v>2201557605</v>
      </c>
      <c r="AE29" s="1"/>
      <c r="AF29" s="1" t="s">
        <v>179</v>
      </c>
      <c r="AG29" s="34">
        <v>45565</v>
      </c>
    </row>
    <row r="30" spans="1:33" x14ac:dyDescent="0.35">
      <c r="A30" s="4">
        <v>900094053</v>
      </c>
      <c r="B30" s="4" t="s">
        <v>11</v>
      </c>
      <c r="C30" s="4" t="s">
        <v>64</v>
      </c>
      <c r="D30" s="4" t="s">
        <v>40</v>
      </c>
      <c r="E30" s="4" t="s">
        <v>40</v>
      </c>
      <c r="F30" s="14" t="s">
        <v>115</v>
      </c>
      <c r="G30" s="16">
        <v>45448</v>
      </c>
      <c r="H30" s="16">
        <v>45457</v>
      </c>
      <c r="I30" s="15">
        <v>45457.4722744213</v>
      </c>
      <c r="J30" s="25">
        <v>12210000</v>
      </c>
      <c r="K30" s="25">
        <v>12210000</v>
      </c>
      <c r="L30" s="18" t="s">
        <v>12</v>
      </c>
      <c r="M30" s="8" t="s">
        <v>13</v>
      </c>
      <c r="N30" s="1"/>
      <c r="O30" s="1" t="s">
        <v>186</v>
      </c>
      <c r="P30" s="1" t="s">
        <v>157</v>
      </c>
      <c r="Q30" s="1" t="s">
        <v>171</v>
      </c>
      <c r="R30" s="30">
        <v>12210000</v>
      </c>
      <c r="S30" s="30">
        <v>0</v>
      </c>
      <c r="T30" s="30">
        <v>0</v>
      </c>
      <c r="U30" s="30"/>
      <c r="V30" s="30">
        <v>12210000</v>
      </c>
      <c r="W30" s="30">
        <v>0</v>
      </c>
      <c r="X30" s="30">
        <v>0</v>
      </c>
      <c r="Y30" s="30">
        <v>11824164</v>
      </c>
      <c r="Z30" s="30">
        <v>0</v>
      </c>
      <c r="AA30" s="1"/>
      <c r="AB30" s="30">
        <v>11824164</v>
      </c>
      <c r="AC30" s="36">
        <v>385836</v>
      </c>
      <c r="AD30" s="1">
        <v>2201557605</v>
      </c>
      <c r="AE30" s="1"/>
      <c r="AF30" s="1" t="s">
        <v>179</v>
      </c>
      <c r="AG30" s="34">
        <v>45565</v>
      </c>
    </row>
    <row r="31" spans="1:33" x14ac:dyDescent="0.35">
      <c r="A31" s="4">
        <v>900094053</v>
      </c>
      <c r="B31" s="4" t="s">
        <v>11</v>
      </c>
      <c r="C31" s="4" t="s">
        <v>64</v>
      </c>
      <c r="D31" s="4" t="s">
        <v>42</v>
      </c>
      <c r="E31" s="4" t="s">
        <v>42</v>
      </c>
      <c r="F31" s="14" t="s">
        <v>116</v>
      </c>
      <c r="G31" s="16">
        <v>45477</v>
      </c>
      <c r="H31" s="16">
        <v>45485</v>
      </c>
      <c r="I31" s="15">
        <v>45485.46810096065</v>
      </c>
      <c r="J31" s="25">
        <v>211800</v>
      </c>
      <c r="K31" s="25">
        <v>211800</v>
      </c>
      <c r="L31" s="18" t="s">
        <v>12</v>
      </c>
      <c r="M31" s="8" t="s">
        <v>13</v>
      </c>
      <c r="N31" s="1"/>
      <c r="O31" s="1" t="s">
        <v>184</v>
      </c>
      <c r="P31" s="1" t="s">
        <v>157</v>
      </c>
      <c r="Q31" s="1" t="s">
        <v>171</v>
      </c>
      <c r="R31" s="30">
        <v>211800</v>
      </c>
      <c r="S31" s="30">
        <v>0</v>
      </c>
      <c r="T31" s="30">
        <v>0</v>
      </c>
      <c r="U31" s="30"/>
      <c r="V31" s="30">
        <v>211800</v>
      </c>
      <c r="W31" s="30">
        <v>0</v>
      </c>
      <c r="X31" s="30">
        <v>0</v>
      </c>
      <c r="Y31" s="30">
        <v>210402</v>
      </c>
      <c r="Z31" s="30">
        <v>210402</v>
      </c>
      <c r="AA31" s="1">
        <v>1222479050</v>
      </c>
      <c r="AB31" s="30">
        <v>0</v>
      </c>
      <c r="AC31" s="1"/>
      <c r="AD31" s="1"/>
      <c r="AE31" s="1"/>
      <c r="AF31" s="1"/>
      <c r="AG31" s="34">
        <v>45565</v>
      </c>
    </row>
    <row r="32" spans="1:33" x14ac:dyDescent="0.35">
      <c r="A32" s="4">
        <v>900094053</v>
      </c>
      <c r="B32" s="4" t="s">
        <v>11</v>
      </c>
      <c r="C32" s="4" t="s">
        <v>64</v>
      </c>
      <c r="D32" s="4" t="s">
        <v>43</v>
      </c>
      <c r="E32" s="4" t="s">
        <v>43</v>
      </c>
      <c r="F32" s="14" t="s">
        <v>117</v>
      </c>
      <c r="G32" s="16">
        <v>45509</v>
      </c>
      <c r="H32" s="16">
        <v>45516</v>
      </c>
      <c r="I32" s="15">
        <v>45516.439323726852</v>
      </c>
      <c r="J32" s="25">
        <v>35400</v>
      </c>
      <c r="K32" s="25">
        <v>35400</v>
      </c>
      <c r="L32" s="18" t="s">
        <v>12</v>
      </c>
      <c r="M32" s="8" t="s">
        <v>13</v>
      </c>
      <c r="N32" s="1"/>
      <c r="O32" s="1" t="s">
        <v>184</v>
      </c>
      <c r="P32" s="1" t="s">
        <v>157</v>
      </c>
      <c r="Q32" s="1" t="e">
        <v>#N/A</v>
      </c>
      <c r="R32" s="30">
        <v>40000</v>
      </c>
      <c r="S32" s="30">
        <v>0</v>
      </c>
      <c r="T32" s="30">
        <v>0</v>
      </c>
      <c r="U32" s="30"/>
      <c r="V32" s="30">
        <v>40000</v>
      </c>
      <c r="W32" s="30">
        <v>0</v>
      </c>
      <c r="X32" s="30">
        <v>0</v>
      </c>
      <c r="Y32" s="30">
        <v>35136</v>
      </c>
      <c r="Z32" s="30">
        <v>35136</v>
      </c>
      <c r="AA32" s="1">
        <v>1222498187</v>
      </c>
      <c r="AB32" s="30">
        <v>0</v>
      </c>
      <c r="AC32" s="1"/>
      <c r="AD32" s="1"/>
      <c r="AE32" s="1"/>
      <c r="AF32" s="1"/>
      <c r="AG32" s="34">
        <v>45565</v>
      </c>
    </row>
    <row r="33" spans="1:33" x14ac:dyDescent="0.35">
      <c r="A33" s="4">
        <v>900094053</v>
      </c>
      <c r="B33" s="4" t="s">
        <v>11</v>
      </c>
      <c r="C33" s="4" t="s">
        <v>64</v>
      </c>
      <c r="D33" s="4" t="s">
        <v>44</v>
      </c>
      <c r="E33" s="4" t="s">
        <v>44</v>
      </c>
      <c r="F33" s="14" t="s">
        <v>118</v>
      </c>
      <c r="G33" s="16">
        <v>45509</v>
      </c>
      <c r="H33" s="16">
        <v>45516</v>
      </c>
      <c r="I33" s="15">
        <v>45516.439323726852</v>
      </c>
      <c r="J33" s="25">
        <v>93721</v>
      </c>
      <c r="K33" s="25">
        <v>93721</v>
      </c>
      <c r="L33" s="18" t="s">
        <v>12</v>
      </c>
      <c r="M33" s="8" t="s">
        <v>13</v>
      </c>
      <c r="N33" s="1"/>
      <c r="O33" s="1" t="s">
        <v>184</v>
      </c>
      <c r="P33" s="1" t="s">
        <v>157</v>
      </c>
      <c r="Q33" s="1" t="e">
        <v>#N/A</v>
      </c>
      <c r="R33" s="30">
        <v>105900</v>
      </c>
      <c r="S33" s="30">
        <v>0</v>
      </c>
      <c r="T33" s="30">
        <v>0</v>
      </c>
      <c r="U33" s="30"/>
      <c r="V33" s="30">
        <v>105900</v>
      </c>
      <c r="W33" s="30">
        <v>0</v>
      </c>
      <c r="X33" s="30">
        <v>0</v>
      </c>
      <c r="Y33" s="30">
        <v>93022</v>
      </c>
      <c r="Z33" s="30">
        <v>93022</v>
      </c>
      <c r="AA33" s="1">
        <v>1222498188</v>
      </c>
      <c r="AB33" s="30">
        <v>0</v>
      </c>
      <c r="AC33" s="1"/>
      <c r="AD33" s="1"/>
      <c r="AE33" s="1"/>
      <c r="AF33" s="1"/>
      <c r="AG33" s="34">
        <v>45565</v>
      </c>
    </row>
    <row r="34" spans="1:33" x14ac:dyDescent="0.35">
      <c r="A34" s="4">
        <v>900094053</v>
      </c>
      <c r="B34" s="4" t="s">
        <v>11</v>
      </c>
      <c r="C34" s="4" t="s">
        <v>64</v>
      </c>
      <c r="D34" s="4" t="s">
        <v>45</v>
      </c>
      <c r="E34" s="4" t="s">
        <v>45</v>
      </c>
      <c r="F34" s="14" t="s">
        <v>119</v>
      </c>
      <c r="G34" s="16">
        <v>45509</v>
      </c>
      <c r="H34" s="16">
        <v>45516</v>
      </c>
      <c r="I34" s="15">
        <v>45516.439323726852</v>
      </c>
      <c r="J34" s="25">
        <v>34500</v>
      </c>
      <c r="K34" s="25">
        <v>34500</v>
      </c>
      <c r="L34" s="18" t="s">
        <v>12</v>
      </c>
      <c r="M34" s="8" t="s">
        <v>13</v>
      </c>
      <c r="N34" s="1"/>
      <c r="O34" s="1" t="s">
        <v>184</v>
      </c>
      <c r="P34" s="1" t="s">
        <v>157</v>
      </c>
      <c r="Q34" s="1" t="e">
        <v>#N/A</v>
      </c>
      <c r="R34" s="30">
        <v>34500</v>
      </c>
      <c r="S34" s="30">
        <v>0</v>
      </c>
      <c r="T34" s="30">
        <v>0</v>
      </c>
      <c r="U34" s="30"/>
      <c r="V34" s="30">
        <v>34500</v>
      </c>
      <c r="W34" s="30">
        <v>0</v>
      </c>
      <c r="X34" s="30">
        <v>0</v>
      </c>
      <c r="Y34" s="30">
        <v>34272</v>
      </c>
      <c r="Z34" s="30">
        <v>34272</v>
      </c>
      <c r="AA34" s="1">
        <v>1222498189</v>
      </c>
      <c r="AB34" s="30">
        <v>0</v>
      </c>
      <c r="AC34" s="1"/>
      <c r="AD34" s="1"/>
      <c r="AE34" s="1"/>
      <c r="AF34" s="1"/>
      <c r="AG34" s="34">
        <v>45565</v>
      </c>
    </row>
    <row r="35" spans="1:33" x14ac:dyDescent="0.35">
      <c r="A35" s="4">
        <v>900094053</v>
      </c>
      <c r="B35" s="4" t="s">
        <v>11</v>
      </c>
      <c r="C35" s="4" t="s">
        <v>64</v>
      </c>
      <c r="D35" s="4" t="s">
        <v>46</v>
      </c>
      <c r="E35" s="4" t="s">
        <v>46</v>
      </c>
      <c r="F35" s="14" t="s">
        <v>120</v>
      </c>
      <c r="G35" s="16">
        <v>45510</v>
      </c>
      <c r="H35" s="16">
        <v>45516</v>
      </c>
      <c r="I35" s="15">
        <v>45516.439323726852</v>
      </c>
      <c r="J35" s="25">
        <v>45000</v>
      </c>
      <c r="K35" s="25">
        <v>45000</v>
      </c>
      <c r="L35" s="18" t="s">
        <v>12</v>
      </c>
      <c r="M35" s="8" t="s">
        <v>13</v>
      </c>
      <c r="N35" s="1"/>
      <c r="O35" s="1" t="s">
        <v>184</v>
      </c>
      <c r="P35" s="1" t="s">
        <v>157</v>
      </c>
      <c r="Q35" s="1" t="e">
        <v>#N/A</v>
      </c>
      <c r="R35" s="30">
        <v>45000</v>
      </c>
      <c r="S35" s="30">
        <v>0</v>
      </c>
      <c r="T35" s="30">
        <v>0</v>
      </c>
      <c r="U35" s="30"/>
      <c r="V35" s="30">
        <v>45000</v>
      </c>
      <c r="W35" s="30">
        <v>0</v>
      </c>
      <c r="X35" s="30">
        <v>0</v>
      </c>
      <c r="Y35" s="30">
        <v>44703</v>
      </c>
      <c r="Z35" s="30">
        <v>44703</v>
      </c>
      <c r="AA35" s="1">
        <v>1222498190</v>
      </c>
      <c r="AB35" s="30">
        <v>0</v>
      </c>
      <c r="AC35" s="1"/>
      <c r="AD35" s="1"/>
      <c r="AE35" s="1"/>
      <c r="AF35" s="1"/>
      <c r="AG35" s="34">
        <v>45565</v>
      </c>
    </row>
    <row r="36" spans="1:33" x14ac:dyDescent="0.35">
      <c r="A36" s="4">
        <v>900094053</v>
      </c>
      <c r="B36" s="4" t="s">
        <v>11</v>
      </c>
      <c r="C36" s="4" t="s">
        <v>64</v>
      </c>
      <c r="D36" s="4" t="s">
        <v>47</v>
      </c>
      <c r="E36" s="4" t="s">
        <v>47</v>
      </c>
      <c r="F36" s="14" t="s">
        <v>121</v>
      </c>
      <c r="G36" s="16">
        <v>45510</v>
      </c>
      <c r="H36" s="16">
        <v>45516</v>
      </c>
      <c r="I36" s="15">
        <v>45516.439323726852</v>
      </c>
      <c r="J36" s="25">
        <v>40000</v>
      </c>
      <c r="K36" s="25">
        <v>40000</v>
      </c>
      <c r="L36" s="18" t="s">
        <v>12</v>
      </c>
      <c r="M36" s="8" t="s">
        <v>13</v>
      </c>
      <c r="N36" s="1"/>
      <c r="O36" s="1" t="s">
        <v>184</v>
      </c>
      <c r="P36" s="1" t="s">
        <v>157</v>
      </c>
      <c r="Q36" s="1" t="e">
        <v>#N/A</v>
      </c>
      <c r="R36" s="30">
        <v>40000</v>
      </c>
      <c r="S36" s="30">
        <v>0</v>
      </c>
      <c r="T36" s="30">
        <v>0</v>
      </c>
      <c r="U36" s="30"/>
      <c r="V36" s="30">
        <v>40000</v>
      </c>
      <c r="W36" s="30">
        <v>0</v>
      </c>
      <c r="X36" s="30">
        <v>0</v>
      </c>
      <c r="Y36" s="30">
        <v>39736</v>
      </c>
      <c r="Z36" s="30">
        <v>39736</v>
      </c>
      <c r="AA36" s="1">
        <v>1222498191</v>
      </c>
      <c r="AB36" s="30">
        <v>0</v>
      </c>
      <c r="AC36" s="1"/>
      <c r="AD36" s="1"/>
      <c r="AE36" s="1"/>
      <c r="AF36" s="1"/>
      <c r="AG36" s="34">
        <v>45565</v>
      </c>
    </row>
    <row r="37" spans="1:33" x14ac:dyDescent="0.35">
      <c r="A37" s="4">
        <v>900094053</v>
      </c>
      <c r="B37" s="4" t="s">
        <v>11</v>
      </c>
      <c r="C37" s="4" t="s">
        <v>64</v>
      </c>
      <c r="D37" s="4" t="s">
        <v>48</v>
      </c>
      <c r="E37" s="4" t="s">
        <v>48</v>
      </c>
      <c r="F37" s="14" t="s">
        <v>122</v>
      </c>
      <c r="G37" s="16">
        <v>45510</v>
      </c>
      <c r="H37" s="16">
        <v>45516</v>
      </c>
      <c r="I37" s="15">
        <v>45516.439323726852</v>
      </c>
      <c r="J37" s="25">
        <v>40000</v>
      </c>
      <c r="K37" s="25">
        <v>40000</v>
      </c>
      <c r="L37" s="18" t="s">
        <v>12</v>
      </c>
      <c r="M37" s="8" t="s">
        <v>13</v>
      </c>
      <c r="N37" s="1"/>
      <c r="O37" s="1" t="s">
        <v>184</v>
      </c>
      <c r="P37" s="1" t="s">
        <v>157</v>
      </c>
      <c r="Q37" s="1" t="e">
        <v>#N/A</v>
      </c>
      <c r="R37" s="30">
        <v>40000</v>
      </c>
      <c r="S37" s="30">
        <v>0</v>
      </c>
      <c r="T37" s="30">
        <v>0</v>
      </c>
      <c r="U37" s="30"/>
      <c r="V37" s="30">
        <v>40000</v>
      </c>
      <c r="W37" s="30">
        <v>0</v>
      </c>
      <c r="X37" s="30">
        <v>0</v>
      </c>
      <c r="Y37" s="30">
        <v>39736</v>
      </c>
      <c r="Z37" s="30">
        <v>39736</v>
      </c>
      <c r="AA37" s="1">
        <v>1222498192</v>
      </c>
      <c r="AB37" s="30">
        <v>0</v>
      </c>
      <c r="AC37" s="1"/>
      <c r="AD37" s="1"/>
      <c r="AE37" s="1"/>
      <c r="AF37" s="1"/>
      <c r="AG37" s="34">
        <v>45565</v>
      </c>
    </row>
    <row r="38" spans="1:33" x14ac:dyDescent="0.35">
      <c r="A38" s="4">
        <v>900094053</v>
      </c>
      <c r="B38" s="4" t="s">
        <v>11</v>
      </c>
      <c r="C38" s="4" t="s">
        <v>64</v>
      </c>
      <c r="D38" s="4" t="s">
        <v>49</v>
      </c>
      <c r="E38" s="4" t="s">
        <v>49</v>
      </c>
      <c r="F38" s="14" t="s">
        <v>123</v>
      </c>
      <c r="G38" s="16">
        <v>45510</v>
      </c>
      <c r="H38" s="16">
        <v>45516</v>
      </c>
      <c r="I38" s="15">
        <v>45516.439323726852</v>
      </c>
      <c r="J38" s="25">
        <v>37600</v>
      </c>
      <c r="K38" s="25">
        <v>37600</v>
      </c>
      <c r="L38" s="18" t="s">
        <v>12</v>
      </c>
      <c r="M38" s="8" t="s">
        <v>13</v>
      </c>
      <c r="N38" s="1"/>
      <c r="O38" s="1" t="s">
        <v>184</v>
      </c>
      <c r="P38" s="1" t="s">
        <v>157</v>
      </c>
      <c r="Q38" s="1" t="e">
        <v>#N/A</v>
      </c>
      <c r="R38" s="30">
        <v>37600</v>
      </c>
      <c r="S38" s="30">
        <v>0</v>
      </c>
      <c r="T38" s="30">
        <v>0</v>
      </c>
      <c r="U38" s="30"/>
      <c r="V38" s="30">
        <v>37600</v>
      </c>
      <c r="W38" s="30">
        <v>0</v>
      </c>
      <c r="X38" s="30">
        <v>0</v>
      </c>
      <c r="Y38" s="30">
        <v>37352</v>
      </c>
      <c r="Z38" s="30">
        <v>37352</v>
      </c>
      <c r="AA38" s="1">
        <v>1222498193</v>
      </c>
      <c r="AB38" s="30">
        <v>0</v>
      </c>
      <c r="AC38" s="1"/>
      <c r="AD38" s="1"/>
      <c r="AE38" s="1"/>
      <c r="AF38" s="1"/>
      <c r="AG38" s="34">
        <v>45565</v>
      </c>
    </row>
    <row r="39" spans="1:33" x14ac:dyDescent="0.35">
      <c r="A39" s="4">
        <v>900094053</v>
      </c>
      <c r="B39" s="4" t="s">
        <v>11</v>
      </c>
      <c r="C39" s="4" t="s">
        <v>64</v>
      </c>
      <c r="D39" s="4" t="s">
        <v>50</v>
      </c>
      <c r="E39" s="4" t="s">
        <v>50</v>
      </c>
      <c r="F39" s="14" t="s">
        <v>124</v>
      </c>
      <c r="G39" s="16">
        <v>45510</v>
      </c>
      <c r="H39" s="16">
        <v>45516</v>
      </c>
      <c r="I39" s="15">
        <v>45516.439323726852</v>
      </c>
      <c r="J39" s="25">
        <v>206800</v>
      </c>
      <c r="K39" s="25">
        <v>206800</v>
      </c>
      <c r="L39" s="18" t="s">
        <v>12</v>
      </c>
      <c r="M39" s="8" t="s">
        <v>13</v>
      </c>
      <c r="N39" s="1"/>
      <c r="O39" s="1" t="s">
        <v>184</v>
      </c>
      <c r="P39" s="1" t="s">
        <v>157</v>
      </c>
      <c r="Q39" s="1" t="e">
        <v>#N/A</v>
      </c>
      <c r="R39" s="30">
        <v>206800</v>
      </c>
      <c r="S39" s="30">
        <v>0</v>
      </c>
      <c r="T39" s="30">
        <v>0</v>
      </c>
      <c r="U39" s="30"/>
      <c r="V39" s="30">
        <v>206800</v>
      </c>
      <c r="W39" s="30">
        <v>0</v>
      </c>
      <c r="X39" s="30">
        <v>0</v>
      </c>
      <c r="Y39" s="30">
        <v>205435</v>
      </c>
      <c r="Z39" s="30">
        <v>205435</v>
      </c>
      <c r="AA39" s="1">
        <v>1222498194</v>
      </c>
      <c r="AB39" s="30">
        <v>0</v>
      </c>
      <c r="AC39" s="1"/>
      <c r="AD39" s="1"/>
      <c r="AE39" s="1"/>
      <c r="AF39" s="1"/>
      <c r="AG39" s="34">
        <v>45565</v>
      </c>
    </row>
    <row r="40" spans="1:33" x14ac:dyDescent="0.35">
      <c r="A40" s="4">
        <v>900094053</v>
      </c>
      <c r="B40" s="4" t="s">
        <v>11</v>
      </c>
      <c r="C40" s="4" t="s">
        <v>64</v>
      </c>
      <c r="D40" s="4" t="s">
        <v>51</v>
      </c>
      <c r="E40" s="4" t="s">
        <v>51</v>
      </c>
      <c r="F40" s="14" t="s">
        <v>125</v>
      </c>
      <c r="G40" s="16">
        <v>45510</v>
      </c>
      <c r="H40" s="16">
        <v>45516</v>
      </c>
      <c r="I40" s="15">
        <v>45516.439323726852</v>
      </c>
      <c r="J40" s="25">
        <v>20000</v>
      </c>
      <c r="K40" s="25">
        <v>20000</v>
      </c>
      <c r="L40" s="18" t="s">
        <v>12</v>
      </c>
      <c r="M40" s="8" t="s">
        <v>13</v>
      </c>
      <c r="N40" s="1"/>
      <c r="O40" s="1" t="s">
        <v>184</v>
      </c>
      <c r="P40" s="1" t="s">
        <v>157</v>
      </c>
      <c r="Q40" s="1" t="e">
        <v>#N/A</v>
      </c>
      <c r="R40" s="30">
        <v>20000</v>
      </c>
      <c r="S40" s="30">
        <v>0</v>
      </c>
      <c r="T40" s="30">
        <v>0</v>
      </c>
      <c r="U40" s="30"/>
      <c r="V40" s="30">
        <v>20000</v>
      </c>
      <c r="W40" s="30">
        <v>0</v>
      </c>
      <c r="X40" s="30">
        <v>0</v>
      </c>
      <c r="Y40" s="30">
        <v>19868</v>
      </c>
      <c r="Z40" s="30">
        <v>19868</v>
      </c>
      <c r="AA40" s="1">
        <v>1222498195</v>
      </c>
      <c r="AB40" s="30">
        <v>0</v>
      </c>
      <c r="AC40" s="1"/>
      <c r="AD40" s="1"/>
      <c r="AE40" s="1"/>
      <c r="AF40" s="1"/>
      <c r="AG40" s="34">
        <v>45565</v>
      </c>
    </row>
    <row r="41" spans="1:33" x14ac:dyDescent="0.35">
      <c r="A41" s="4">
        <v>900094053</v>
      </c>
      <c r="B41" s="4" t="s">
        <v>11</v>
      </c>
      <c r="C41" s="4" t="s">
        <v>64</v>
      </c>
      <c r="D41" s="4" t="s">
        <v>52</v>
      </c>
      <c r="E41" s="4" t="s">
        <v>52</v>
      </c>
      <c r="F41" s="14" t="s">
        <v>126</v>
      </c>
      <c r="G41" s="16">
        <v>45510</v>
      </c>
      <c r="H41" s="16">
        <v>45516</v>
      </c>
      <c r="I41" s="15">
        <v>45516.439323726852</v>
      </c>
      <c r="J41" s="25">
        <v>37600</v>
      </c>
      <c r="K41" s="25">
        <v>37600</v>
      </c>
      <c r="L41" s="18" t="s">
        <v>12</v>
      </c>
      <c r="M41" s="8" t="s">
        <v>13</v>
      </c>
      <c r="N41" s="1"/>
      <c r="O41" s="1" t="s">
        <v>184</v>
      </c>
      <c r="P41" s="1" t="s">
        <v>157</v>
      </c>
      <c r="Q41" s="1" t="e">
        <v>#N/A</v>
      </c>
      <c r="R41" s="30">
        <v>37600</v>
      </c>
      <c r="S41" s="30">
        <v>0</v>
      </c>
      <c r="T41" s="30">
        <v>0</v>
      </c>
      <c r="U41" s="30"/>
      <c r="V41" s="30">
        <v>37600</v>
      </c>
      <c r="W41" s="30">
        <v>0</v>
      </c>
      <c r="X41" s="30">
        <v>0</v>
      </c>
      <c r="Y41" s="30">
        <v>37352</v>
      </c>
      <c r="Z41" s="30">
        <v>37352</v>
      </c>
      <c r="AA41" s="1">
        <v>1222498196</v>
      </c>
      <c r="AB41" s="30">
        <v>0</v>
      </c>
      <c r="AC41" s="1"/>
      <c r="AD41" s="1"/>
      <c r="AE41" s="1"/>
      <c r="AF41" s="1"/>
      <c r="AG41" s="34">
        <v>45565</v>
      </c>
    </row>
    <row r="42" spans="1:33" x14ac:dyDescent="0.35">
      <c r="A42" s="4">
        <v>900094053</v>
      </c>
      <c r="B42" s="4" t="s">
        <v>11</v>
      </c>
      <c r="C42" s="4" t="s">
        <v>64</v>
      </c>
      <c r="D42" s="4" t="s">
        <v>53</v>
      </c>
      <c r="E42" s="4" t="s">
        <v>53</v>
      </c>
      <c r="F42" s="14" t="s">
        <v>127</v>
      </c>
      <c r="G42" s="16">
        <v>45510</v>
      </c>
      <c r="H42" s="16">
        <v>45516</v>
      </c>
      <c r="I42" s="15">
        <v>45516.439323726852</v>
      </c>
      <c r="J42" s="25">
        <v>3310000</v>
      </c>
      <c r="K42" s="25">
        <v>3310000</v>
      </c>
      <c r="L42" s="18" t="s">
        <v>12</v>
      </c>
      <c r="M42" s="8" t="s">
        <v>13</v>
      </c>
      <c r="N42" s="1"/>
      <c r="O42" s="1" t="s">
        <v>184</v>
      </c>
      <c r="P42" s="1" t="s">
        <v>157</v>
      </c>
      <c r="Q42" s="1" t="e">
        <v>#N/A</v>
      </c>
      <c r="R42" s="30">
        <v>3310000</v>
      </c>
      <c r="S42" s="30">
        <v>0</v>
      </c>
      <c r="T42" s="30">
        <v>0</v>
      </c>
      <c r="U42" s="30"/>
      <c r="V42" s="30">
        <v>3310000</v>
      </c>
      <c r="W42" s="30">
        <v>0</v>
      </c>
      <c r="X42" s="30">
        <v>0</v>
      </c>
      <c r="Y42" s="30">
        <v>3205404</v>
      </c>
      <c r="Z42" s="30">
        <v>3205404</v>
      </c>
      <c r="AA42" s="1">
        <v>1222498197</v>
      </c>
      <c r="AB42" s="30">
        <v>0</v>
      </c>
      <c r="AC42" s="1"/>
      <c r="AD42" s="1"/>
      <c r="AE42" s="1"/>
      <c r="AF42" s="1"/>
      <c r="AG42" s="34">
        <v>45565</v>
      </c>
    </row>
    <row r="43" spans="1:33" x14ac:dyDescent="0.35">
      <c r="A43" s="4">
        <v>900094053</v>
      </c>
      <c r="B43" s="4" t="s">
        <v>11</v>
      </c>
      <c r="C43" s="4" t="s">
        <v>64</v>
      </c>
      <c r="D43" s="4" t="s">
        <v>54</v>
      </c>
      <c r="E43" s="4" t="s">
        <v>54</v>
      </c>
      <c r="F43" s="14" t="s">
        <v>128</v>
      </c>
      <c r="G43" s="16">
        <v>45510</v>
      </c>
      <c r="H43" s="16">
        <v>45516</v>
      </c>
      <c r="I43" s="15">
        <v>45516.439323726852</v>
      </c>
      <c r="J43" s="25">
        <v>3840000</v>
      </c>
      <c r="K43" s="25">
        <v>3840000</v>
      </c>
      <c r="L43" s="18" t="s">
        <v>12</v>
      </c>
      <c r="M43" s="8" t="s">
        <v>13</v>
      </c>
      <c r="N43" s="1"/>
      <c r="O43" s="1" t="s">
        <v>184</v>
      </c>
      <c r="P43" s="1" t="s">
        <v>157</v>
      </c>
      <c r="Q43" s="1" t="e">
        <v>#N/A</v>
      </c>
      <c r="R43" s="30">
        <v>3840000</v>
      </c>
      <c r="S43" s="30">
        <v>0</v>
      </c>
      <c r="T43" s="30">
        <v>0</v>
      </c>
      <c r="U43" s="30"/>
      <c r="V43" s="30">
        <v>3840000</v>
      </c>
      <c r="W43" s="30">
        <v>0</v>
      </c>
      <c r="X43" s="30">
        <v>0</v>
      </c>
      <c r="Y43" s="30">
        <v>3718656</v>
      </c>
      <c r="Z43" s="30">
        <v>3718656</v>
      </c>
      <c r="AA43" s="1">
        <v>1222498207</v>
      </c>
      <c r="AB43" s="30">
        <v>0</v>
      </c>
      <c r="AC43" s="1"/>
      <c r="AD43" s="1"/>
      <c r="AE43" s="1"/>
      <c r="AF43" s="1"/>
      <c r="AG43" s="34">
        <v>45565</v>
      </c>
    </row>
    <row r="44" spans="1:33" x14ac:dyDescent="0.35">
      <c r="A44" s="4">
        <v>900094053</v>
      </c>
      <c r="B44" s="4" t="s">
        <v>11</v>
      </c>
      <c r="C44" s="4" t="s">
        <v>64</v>
      </c>
      <c r="D44" s="4" t="s">
        <v>55</v>
      </c>
      <c r="E44" s="4" t="s">
        <v>55</v>
      </c>
      <c r="F44" s="14" t="s">
        <v>129</v>
      </c>
      <c r="G44" s="16">
        <v>45510</v>
      </c>
      <c r="H44" s="16">
        <v>45516</v>
      </c>
      <c r="I44" s="15">
        <v>45516.439323726852</v>
      </c>
      <c r="J44" s="25">
        <v>211800</v>
      </c>
      <c r="K44" s="25">
        <v>211800</v>
      </c>
      <c r="L44" s="18" t="s">
        <v>12</v>
      </c>
      <c r="M44" s="8" t="s">
        <v>13</v>
      </c>
      <c r="N44" s="1"/>
      <c r="O44" s="1" t="s">
        <v>184</v>
      </c>
      <c r="P44" s="1" t="s">
        <v>157</v>
      </c>
      <c r="Q44" s="1" t="e">
        <v>#N/A</v>
      </c>
      <c r="R44" s="30">
        <v>211800</v>
      </c>
      <c r="S44" s="30">
        <v>0</v>
      </c>
      <c r="T44" s="30">
        <v>0</v>
      </c>
      <c r="U44" s="30"/>
      <c r="V44" s="30">
        <v>211800</v>
      </c>
      <c r="W44" s="30">
        <v>0</v>
      </c>
      <c r="X44" s="30">
        <v>0</v>
      </c>
      <c r="Y44" s="30">
        <v>210402</v>
      </c>
      <c r="Z44" s="30">
        <v>210402</v>
      </c>
      <c r="AA44" s="1">
        <v>1222498198</v>
      </c>
      <c r="AB44" s="30">
        <v>0</v>
      </c>
      <c r="AC44" s="1"/>
      <c r="AD44" s="1"/>
      <c r="AE44" s="1"/>
      <c r="AF44" s="1"/>
      <c r="AG44" s="34">
        <v>45565</v>
      </c>
    </row>
    <row r="45" spans="1:33" x14ac:dyDescent="0.35">
      <c r="A45" s="4">
        <v>900094053</v>
      </c>
      <c r="B45" s="4" t="s">
        <v>11</v>
      </c>
      <c r="C45" s="4" t="s">
        <v>64</v>
      </c>
      <c r="D45" s="4" t="s">
        <v>56</v>
      </c>
      <c r="E45" s="4" t="s">
        <v>56</v>
      </c>
      <c r="F45" s="14" t="s">
        <v>130</v>
      </c>
      <c r="G45" s="16">
        <v>45510</v>
      </c>
      <c r="H45" s="16">
        <v>45516</v>
      </c>
      <c r="I45" s="15">
        <v>45516.439323726852</v>
      </c>
      <c r="J45" s="25">
        <v>40000</v>
      </c>
      <c r="K45" s="25">
        <v>40000</v>
      </c>
      <c r="L45" s="18" t="s">
        <v>12</v>
      </c>
      <c r="M45" s="8" t="s">
        <v>13</v>
      </c>
      <c r="N45" s="1"/>
      <c r="O45" s="1" t="s">
        <v>184</v>
      </c>
      <c r="P45" s="1" t="s">
        <v>157</v>
      </c>
      <c r="Q45" s="1" t="e">
        <v>#N/A</v>
      </c>
      <c r="R45" s="30">
        <v>40000</v>
      </c>
      <c r="S45" s="30">
        <v>0</v>
      </c>
      <c r="T45" s="30">
        <v>0</v>
      </c>
      <c r="U45" s="30"/>
      <c r="V45" s="30">
        <v>40000</v>
      </c>
      <c r="W45" s="30">
        <v>0</v>
      </c>
      <c r="X45" s="30">
        <v>0</v>
      </c>
      <c r="Y45" s="30">
        <v>39736</v>
      </c>
      <c r="Z45" s="30">
        <v>39736</v>
      </c>
      <c r="AA45" s="1">
        <v>1222498199</v>
      </c>
      <c r="AB45" s="30">
        <v>0</v>
      </c>
      <c r="AC45" s="1"/>
      <c r="AD45" s="1"/>
      <c r="AE45" s="1"/>
      <c r="AF45" s="1"/>
      <c r="AG45" s="34">
        <v>45565</v>
      </c>
    </row>
    <row r="46" spans="1:33" x14ac:dyDescent="0.35">
      <c r="A46" s="4">
        <v>900094053</v>
      </c>
      <c r="B46" s="4" t="s">
        <v>11</v>
      </c>
      <c r="C46" s="4" t="s">
        <v>64</v>
      </c>
      <c r="D46" s="4" t="s">
        <v>57</v>
      </c>
      <c r="E46" s="4" t="s">
        <v>57</v>
      </c>
      <c r="F46" s="14" t="s">
        <v>131</v>
      </c>
      <c r="G46" s="16">
        <v>45510</v>
      </c>
      <c r="H46" s="16">
        <v>45516</v>
      </c>
      <c r="I46" s="15">
        <v>45516.439323726852</v>
      </c>
      <c r="J46" s="25">
        <v>40000</v>
      </c>
      <c r="K46" s="25">
        <v>40000</v>
      </c>
      <c r="L46" s="18" t="s">
        <v>12</v>
      </c>
      <c r="M46" s="8" t="s">
        <v>13</v>
      </c>
      <c r="N46" s="1"/>
      <c r="O46" s="1" t="s">
        <v>184</v>
      </c>
      <c r="P46" s="1" t="s">
        <v>157</v>
      </c>
      <c r="Q46" s="1" t="e">
        <v>#N/A</v>
      </c>
      <c r="R46" s="30">
        <v>40000</v>
      </c>
      <c r="S46" s="30">
        <v>0</v>
      </c>
      <c r="T46" s="30">
        <v>0</v>
      </c>
      <c r="U46" s="30"/>
      <c r="V46" s="30">
        <v>40000</v>
      </c>
      <c r="W46" s="30">
        <v>0</v>
      </c>
      <c r="X46" s="30">
        <v>0</v>
      </c>
      <c r="Y46" s="30">
        <v>39736</v>
      </c>
      <c r="Z46" s="30">
        <v>39736</v>
      </c>
      <c r="AA46" s="1">
        <v>1222498200</v>
      </c>
      <c r="AB46" s="30">
        <v>0</v>
      </c>
      <c r="AC46" s="1"/>
      <c r="AD46" s="1"/>
      <c r="AE46" s="1"/>
      <c r="AF46" s="1"/>
      <c r="AG46" s="34">
        <v>45565</v>
      </c>
    </row>
    <row r="47" spans="1:33" x14ac:dyDescent="0.35">
      <c r="A47" s="4">
        <v>900094053</v>
      </c>
      <c r="B47" s="4" t="s">
        <v>11</v>
      </c>
      <c r="C47" s="4" t="s">
        <v>64</v>
      </c>
      <c r="D47" s="4" t="s">
        <v>58</v>
      </c>
      <c r="E47" s="4" t="s">
        <v>58</v>
      </c>
      <c r="F47" s="14" t="s">
        <v>132</v>
      </c>
      <c r="G47" s="16">
        <v>45510</v>
      </c>
      <c r="H47" s="16">
        <v>45516</v>
      </c>
      <c r="I47" s="15">
        <v>45516.439323726852</v>
      </c>
      <c r="J47" s="25">
        <v>50000</v>
      </c>
      <c r="K47" s="25">
        <v>50000</v>
      </c>
      <c r="L47" s="18" t="s">
        <v>12</v>
      </c>
      <c r="M47" s="8" t="s">
        <v>13</v>
      </c>
      <c r="N47" s="1"/>
      <c r="O47" s="1" t="s">
        <v>184</v>
      </c>
      <c r="P47" s="1" t="s">
        <v>157</v>
      </c>
      <c r="Q47" s="1" t="e">
        <v>#N/A</v>
      </c>
      <c r="R47" s="30">
        <v>50000</v>
      </c>
      <c r="S47" s="30">
        <v>0</v>
      </c>
      <c r="T47" s="30">
        <v>0</v>
      </c>
      <c r="U47" s="30"/>
      <c r="V47" s="30">
        <v>50000</v>
      </c>
      <c r="W47" s="30">
        <v>0</v>
      </c>
      <c r="X47" s="30">
        <v>0</v>
      </c>
      <c r="Y47" s="30">
        <v>49670</v>
      </c>
      <c r="Z47" s="30">
        <v>49670</v>
      </c>
      <c r="AA47" s="1">
        <v>1222498201</v>
      </c>
      <c r="AB47" s="30">
        <v>0</v>
      </c>
      <c r="AC47" s="1"/>
      <c r="AD47" s="1"/>
      <c r="AE47" s="1"/>
      <c r="AF47" s="1"/>
      <c r="AG47" s="34">
        <v>45565</v>
      </c>
    </row>
    <row r="48" spans="1:33" x14ac:dyDescent="0.35">
      <c r="A48" s="4">
        <v>900094053</v>
      </c>
      <c r="B48" s="4" t="s">
        <v>11</v>
      </c>
      <c r="C48" s="4" t="s">
        <v>64</v>
      </c>
      <c r="D48" s="4" t="s">
        <v>59</v>
      </c>
      <c r="E48" s="4" t="s">
        <v>59</v>
      </c>
      <c r="F48" s="14" t="s">
        <v>133</v>
      </c>
      <c r="G48" s="16">
        <v>45510</v>
      </c>
      <c r="H48" s="16">
        <v>45516</v>
      </c>
      <c r="I48" s="15">
        <v>45516.439323726852</v>
      </c>
      <c r="J48" s="25">
        <v>105900</v>
      </c>
      <c r="K48" s="25">
        <v>105900</v>
      </c>
      <c r="L48" s="18" t="s">
        <v>12</v>
      </c>
      <c r="M48" s="8" t="s">
        <v>13</v>
      </c>
      <c r="N48" s="1"/>
      <c r="O48" s="1" t="s">
        <v>184</v>
      </c>
      <c r="P48" s="1" t="s">
        <v>157</v>
      </c>
      <c r="Q48" s="1" t="e">
        <v>#N/A</v>
      </c>
      <c r="R48" s="30">
        <v>105900</v>
      </c>
      <c r="S48" s="30">
        <v>0</v>
      </c>
      <c r="T48" s="30">
        <v>0</v>
      </c>
      <c r="U48" s="30"/>
      <c r="V48" s="30">
        <v>105900</v>
      </c>
      <c r="W48" s="30">
        <v>0</v>
      </c>
      <c r="X48" s="30">
        <v>0</v>
      </c>
      <c r="Y48" s="30">
        <v>105201</v>
      </c>
      <c r="Z48" s="30">
        <v>105201</v>
      </c>
      <c r="AA48" s="1">
        <v>1222498202</v>
      </c>
      <c r="AB48" s="30">
        <v>0</v>
      </c>
      <c r="AC48" s="1"/>
      <c r="AD48" s="1"/>
      <c r="AE48" s="1"/>
      <c r="AF48" s="1"/>
      <c r="AG48" s="34">
        <v>45565</v>
      </c>
    </row>
    <row r="49" spans="1:33" x14ac:dyDescent="0.35">
      <c r="A49" s="4">
        <v>900094053</v>
      </c>
      <c r="B49" s="4" t="s">
        <v>11</v>
      </c>
      <c r="C49" s="4" t="s">
        <v>64</v>
      </c>
      <c r="D49" s="4" t="s">
        <v>60</v>
      </c>
      <c r="E49" s="4" t="s">
        <v>60</v>
      </c>
      <c r="F49" s="14" t="s">
        <v>134</v>
      </c>
      <c r="G49" s="16">
        <v>45510</v>
      </c>
      <c r="H49" s="16">
        <v>45516</v>
      </c>
      <c r="I49" s="15">
        <v>45516.439323726852</v>
      </c>
      <c r="J49" s="25">
        <v>211800</v>
      </c>
      <c r="K49" s="25">
        <v>211800</v>
      </c>
      <c r="L49" s="18" t="s">
        <v>12</v>
      </c>
      <c r="M49" s="8" t="s">
        <v>13</v>
      </c>
      <c r="N49" s="1"/>
      <c r="O49" s="1" t="s">
        <v>184</v>
      </c>
      <c r="P49" s="1" t="s">
        <v>157</v>
      </c>
      <c r="Q49" s="1" t="e">
        <v>#N/A</v>
      </c>
      <c r="R49" s="30">
        <v>211800</v>
      </c>
      <c r="S49" s="30">
        <v>0</v>
      </c>
      <c r="T49" s="30">
        <v>0</v>
      </c>
      <c r="U49" s="30"/>
      <c r="V49" s="30">
        <v>211800</v>
      </c>
      <c r="W49" s="30">
        <v>0</v>
      </c>
      <c r="X49" s="30">
        <v>0</v>
      </c>
      <c r="Y49" s="30">
        <v>210402</v>
      </c>
      <c r="Z49" s="30">
        <v>210402</v>
      </c>
      <c r="AA49" s="1">
        <v>1222498203</v>
      </c>
      <c r="AB49" s="30">
        <v>0</v>
      </c>
      <c r="AC49" s="1"/>
      <c r="AD49" s="1"/>
      <c r="AE49" s="1"/>
      <c r="AF49" s="1"/>
      <c r="AG49" s="34">
        <v>45565</v>
      </c>
    </row>
    <row r="50" spans="1:33" x14ac:dyDescent="0.35">
      <c r="A50" s="4">
        <v>900094053</v>
      </c>
      <c r="B50" s="4" t="s">
        <v>11</v>
      </c>
      <c r="C50" s="4" t="s">
        <v>64</v>
      </c>
      <c r="D50" s="4" t="s">
        <v>61</v>
      </c>
      <c r="E50" s="4" t="s">
        <v>61</v>
      </c>
      <c r="F50" s="14" t="s">
        <v>135</v>
      </c>
      <c r="G50" s="16">
        <v>45512</v>
      </c>
      <c r="H50" s="16">
        <v>45516</v>
      </c>
      <c r="I50" s="15">
        <v>45516.439323726852</v>
      </c>
      <c r="J50" s="25">
        <v>50000</v>
      </c>
      <c r="K50" s="25">
        <v>50000</v>
      </c>
      <c r="L50" s="18" t="s">
        <v>12</v>
      </c>
      <c r="M50" s="8" t="s">
        <v>13</v>
      </c>
      <c r="N50" s="1"/>
      <c r="O50" s="1" t="s">
        <v>184</v>
      </c>
      <c r="P50" s="1" t="s">
        <v>157</v>
      </c>
      <c r="Q50" s="1" t="e">
        <v>#N/A</v>
      </c>
      <c r="R50" s="30">
        <v>50000</v>
      </c>
      <c r="S50" s="30">
        <v>0</v>
      </c>
      <c r="T50" s="30">
        <v>0</v>
      </c>
      <c r="U50" s="30"/>
      <c r="V50" s="30">
        <v>50000</v>
      </c>
      <c r="W50" s="30">
        <v>0</v>
      </c>
      <c r="X50" s="30">
        <v>0</v>
      </c>
      <c r="Y50" s="30">
        <v>49670</v>
      </c>
      <c r="Z50" s="30">
        <v>49670</v>
      </c>
      <c r="AA50" s="1">
        <v>1222498204</v>
      </c>
      <c r="AB50" s="30">
        <v>0</v>
      </c>
      <c r="AC50" s="1"/>
      <c r="AD50" s="1"/>
      <c r="AE50" s="1"/>
      <c r="AF50" s="1"/>
      <c r="AG50" s="34">
        <v>45565</v>
      </c>
    </row>
    <row r="51" spans="1:33" x14ac:dyDescent="0.35">
      <c r="A51" s="4">
        <v>900094053</v>
      </c>
      <c r="B51" s="4" t="s">
        <v>11</v>
      </c>
      <c r="C51" s="4" t="s">
        <v>64</v>
      </c>
      <c r="D51" s="4" t="s">
        <v>62</v>
      </c>
      <c r="E51" s="4" t="s">
        <v>62</v>
      </c>
      <c r="F51" s="14" t="s">
        <v>136</v>
      </c>
      <c r="G51" s="16">
        <v>45512</v>
      </c>
      <c r="H51" s="16">
        <v>45516</v>
      </c>
      <c r="I51" s="15">
        <v>45516.439323726852</v>
      </c>
      <c r="J51" s="25">
        <v>40000</v>
      </c>
      <c r="K51" s="25">
        <v>40000</v>
      </c>
      <c r="L51" s="18" t="s">
        <v>12</v>
      </c>
      <c r="M51" s="8" t="s">
        <v>13</v>
      </c>
      <c r="N51" s="1"/>
      <c r="O51" s="1" t="s">
        <v>184</v>
      </c>
      <c r="P51" s="1" t="s">
        <v>157</v>
      </c>
      <c r="Q51" s="1" t="e">
        <v>#N/A</v>
      </c>
      <c r="R51" s="30">
        <v>40000</v>
      </c>
      <c r="S51" s="30">
        <v>0</v>
      </c>
      <c r="T51" s="30">
        <v>0</v>
      </c>
      <c r="U51" s="30"/>
      <c r="V51" s="30">
        <v>40000</v>
      </c>
      <c r="W51" s="30">
        <v>0</v>
      </c>
      <c r="X51" s="30">
        <v>0</v>
      </c>
      <c r="Y51" s="30">
        <v>39736</v>
      </c>
      <c r="Z51" s="30">
        <v>39736</v>
      </c>
      <c r="AA51" s="1">
        <v>1222498205</v>
      </c>
      <c r="AB51" s="30">
        <v>0</v>
      </c>
      <c r="AC51" s="1"/>
      <c r="AD51" s="1"/>
      <c r="AE51" s="1"/>
      <c r="AF51" s="1"/>
      <c r="AG51" s="34">
        <v>45565</v>
      </c>
    </row>
    <row r="52" spans="1:33" s="9" customFormat="1" x14ac:dyDescent="0.35">
      <c r="A52" s="4">
        <v>900094053</v>
      </c>
      <c r="B52" s="4" t="s">
        <v>11</v>
      </c>
      <c r="C52" s="4" t="s">
        <v>64</v>
      </c>
      <c r="D52" s="4" t="s">
        <v>63</v>
      </c>
      <c r="E52" s="4" t="s">
        <v>63</v>
      </c>
      <c r="F52" s="14" t="s">
        <v>137</v>
      </c>
      <c r="G52" s="16">
        <v>45512</v>
      </c>
      <c r="H52" s="16">
        <v>45516</v>
      </c>
      <c r="I52" s="15">
        <v>45516.439323726852</v>
      </c>
      <c r="J52" s="25">
        <v>211800</v>
      </c>
      <c r="K52" s="25">
        <v>211800</v>
      </c>
      <c r="L52" s="18" t="s">
        <v>12</v>
      </c>
      <c r="M52" s="8" t="s">
        <v>13</v>
      </c>
      <c r="N52" s="1"/>
      <c r="O52" s="1" t="s">
        <v>184</v>
      </c>
      <c r="P52" s="1" t="s">
        <v>157</v>
      </c>
      <c r="Q52" s="1" t="e">
        <v>#N/A</v>
      </c>
      <c r="R52" s="30">
        <v>211800</v>
      </c>
      <c r="S52" s="30">
        <v>0</v>
      </c>
      <c r="T52" s="30">
        <v>0</v>
      </c>
      <c r="U52" s="30"/>
      <c r="V52" s="30">
        <v>211800</v>
      </c>
      <c r="W52" s="30">
        <v>0</v>
      </c>
      <c r="X52" s="30">
        <v>0</v>
      </c>
      <c r="Y52" s="30">
        <v>210402</v>
      </c>
      <c r="Z52" s="30">
        <v>210402</v>
      </c>
      <c r="AA52" s="1">
        <v>1222498206</v>
      </c>
      <c r="AB52" s="30">
        <v>0</v>
      </c>
      <c r="AC52" s="1"/>
      <c r="AD52" s="1"/>
      <c r="AE52" s="1"/>
      <c r="AF52" s="1"/>
      <c r="AG52" s="34">
        <v>45565</v>
      </c>
    </row>
    <row r="53" spans="1:33" s="9" customFormat="1" x14ac:dyDescent="0.35">
      <c r="A53" s="4">
        <v>900094053</v>
      </c>
      <c r="B53" s="4" t="s">
        <v>11</v>
      </c>
      <c r="C53" s="4" t="s">
        <v>64</v>
      </c>
      <c r="D53" s="4" t="s">
        <v>65</v>
      </c>
      <c r="E53" s="4" t="s">
        <v>65</v>
      </c>
      <c r="F53" s="14" t="s">
        <v>138</v>
      </c>
      <c r="G53" s="16">
        <v>45538</v>
      </c>
      <c r="H53" s="16">
        <v>45548</v>
      </c>
      <c r="I53" s="15">
        <v>45548.450249108799</v>
      </c>
      <c r="J53" s="25">
        <v>511800</v>
      </c>
      <c r="K53" s="25">
        <v>511800</v>
      </c>
      <c r="L53" s="18" t="s">
        <v>12</v>
      </c>
      <c r="M53" s="8" t="s">
        <v>13</v>
      </c>
      <c r="N53" s="1"/>
      <c r="O53" s="1" t="s">
        <v>184</v>
      </c>
      <c r="P53" s="1" t="s">
        <v>157</v>
      </c>
      <c r="Q53" s="1" t="e">
        <v>#N/A</v>
      </c>
      <c r="R53" s="30">
        <v>511800</v>
      </c>
      <c r="S53" s="30">
        <v>0</v>
      </c>
      <c r="T53" s="30">
        <v>0</v>
      </c>
      <c r="U53" s="30"/>
      <c r="V53" s="30">
        <v>511800</v>
      </c>
      <c r="W53" s="30">
        <v>0</v>
      </c>
      <c r="X53" s="30">
        <v>0</v>
      </c>
      <c r="Y53" s="30">
        <v>508422</v>
      </c>
      <c r="Z53" s="30">
        <v>508422</v>
      </c>
      <c r="AA53" s="1">
        <v>1222510844</v>
      </c>
      <c r="AB53" s="30">
        <v>0</v>
      </c>
      <c r="AC53" s="1"/>
      <c r="AD53" s="1"/>
      <c r="AE53" s="1"/>
      <c r="AF53" s="1"/>
      <c r="AG53" s="34">
        <v>45565</v>
      </c>
    </row>
    <row r="54" spans="1:33" s="9" customFormat="1" x14ac:dyDescent="0.35">
      <c r="A54" s="4">
        <v>900094053</v>
      </c>
      <c r="B54" s="4" t="s">
        <v>11</v>
      </c>
      <c r="C54" s="4" t="s">
        <v>64</v>
      </c>
      <c r="D54" s="4" t="s">
        <v>66</v>
      </c>
      <c r="E54" s="4" t="s">
        <v>66</v>
      </c>
      <c r="F54" s="14" t="s">
        <v>139</v>
      </c>
      <c r="G54" s="16">
        <v>45539</v>
      </c>
      <c r="H54" s="16">
        <v>45548</v>
      </c>
      <c r="I54" s="15">
        <v>45548.450249108799</v>
      </c>
      <c r="J54" s="25">
        <v>100900</v>
      </c>
      <c r="K54" s="25">
        <v>100900</v>
      </c>
      <c r="L54" s="18" t="s">
        <v>12</v>
      </c>
      <c r="M54" s="8" t="s">
        <v>13</v>
      </c>
      <c r="N54" s="1"/>
      <c r="O54" s="1" t="s">
        <v>184</v>
      </c>
      <c r="P54" s="1" t="s">
        <v>157</v>
      </c>
      <c r="Q54" s="1" t="e">
        <v>#N/A</v>
      </c>
      <c r="R54" s="30">
        <v>100900</v>
      </c>
      <c r="S54" s="30">
        <v>0</v>
      </c>
      <c r="T54" s="30">
        <v>0</v>
      </c>
      <c r="U54" s="30"/>
      <c r="V54" s="30">
        <v>100900</v>
      </c>
      <c r="W54" s="30">
        <v>0</v>
      </c>
      <c r="X54" s="30">
        <v>0</v>
      </c>
      <c r="Y54" s="30">
        <v>100234</v>
      </c>
      <c r="Z54" s="30">
        <v>100234</v>
      </c>
      <c r="AA54" s="1">
        <v>1222510845</v>
      </c>
      <c r="AB54" s="30">
        <v>0</v>
      </c>
      <c r="AC54" s="1"/>
      <c r="AD54" s="1"/>
      <c r="AE54" s="1"/>
      <c r="AF54" s="1"/>
      <c r="AG54" s="34">
        <v>45565</v>
      </c>
    </row>
    <row r="55" spans="1:33" s="9" customFormat="1" x14ac:dyDescent="0.35">
      <c r="A55" s="4">
        <v>900094053</v>
      </c>
      <c r="B55" s="4" t="s">
        <v>11</v>
      </c>
      <c r="C55" s="4" t="s">
        <v>64</v>
      </c>
      <c r="D55" s="4" t="s">
        <v>67</v>
      </c>
      <c r="E55" s="4" t="s">
        <v>67</v>
      </c>
      <c r="F55" s="14" t="s">
        <v>140</v>
      </c>
      <c r="G55" s="16">
        <v>45539</v>
      </c>
      <c r="H55" s="16">
        <v>45548</v>
      </c>
      <c r="I55" s="15">
        <v>45548.450249108799</v>
      </c>
      <c r="J55" s="25">
        <v>40000</v>
      </c>
      <c r="K55" s="25">
        <v>40000</v>
      </c>
      <c r="L55" s="18" t="s">
        <v>12</v>
      </c>
      <c r="M55" s="8" t="s">
        <v>13</v>
      </c>
      <c r="N55" s="1"/>
      <c r="O55" s="1" t="s">
        <v>184</v>
      </c>
      <c r="P55" s="1" t="s">
        <v>157</v>
      </c>
      <c r="Q55" s="1" t="e">
        <v>#N/A</v>
      </c>
      <c r="R55" s="30">
        <v>40000</v>
      </c>
      <c r="S55" s="30">
        <v>0</v>
      </c>
      <c r="T55" s="30">
        <v>0</v>
      </c>
      <c r="U55" s="30"/>
      <c r="V55" s="30">
        <v>40000</v>
      </c>
      <c r="W55" s="30">
        <v>0</v>
      </c>
      <c r="X55" s="30">
        <v>0</v>
      </c>
      <c r="Y55" s="30">
        <v>39736</v>
      </c>
      <c r="Z55" s="30">
        <v>39736</v>
      </c>
      <c r="AA55" s="1">
        <v>1222510846</v>
      </c>
      <c r="AB55" s="30">
        <v>0</v>
      </c>
      <c r="AC55" s="1"/>
      <c r="AD55" s="1"/>
      <c r="AE55" s="1"/>
      <c r="AF55" s="1"/>
      <c r="AG55" s="34">
        <v>45565</v>
      </c>
    </row>
    <row r="56" spans="1:33" x14ac:dyDescent="0.35">
      <c r="A56" s="4">
        <v>900094053</v>
      </c>
      <c r="B56" s="4" t="s">
        <v>11</v>
      </c>
      <c r="C56" s="4" t="s">
        <v>64</v>
      </c>
      <c r="D56" s="4" t="s">
        <v>68</v>
      </c>
      <c r="E56" s="4" t="s">
        <v>68</v>
      </c>
      <c r="F56" s="14" t="s">
        <v>141</v>
      </c>
      <c r="G56" s="16">
        <v>45539</v>
      </c>
      <c r="H56" s="16">
        <v>45548</v>
      </c>
      <c r="I56" s="15">
        <v>45548.450249108799</v>
      </c>
      <c r="J56" s="25">
        <v>100900</v>
      </c>
      <c r="K56" s="25">
        <v>100900</v>
      </c>
      <c r="L56" s="18" t="s">
        <v>12</v>
      </c>
      <c r="M56" s="8" t="s">
        <v>13</v>
      </c>
      <c r="N56" s="1"/>
      <c r="O56" s="1" t="s">
        <v>184</v>
      </c>
      <c r="P56" s="1" t="s">
        <v>157</v>
      </c>
      <c r="Q56" s="1" t="e">
        <v>#N/A</v>
      </c>
      <c r="R56" s="30">
        <v>100900</v>
      </c>
      <c r="S56" s="30">
        <v>0</v>
      </c>
      <c r="T56" s="30">
        <v>0</v>
      </c>
      <c r="U56" s="30"/>
      <c r="V56" s="30">
        <v>100900</v>
      </c>
      <c r="W56" s="30">
        <v>0</v>
      </c>
      <c r="X56" s="30">
        <v>0</v>
      </c>
      <c r="Y56" s="30">
        <v>100234</v>
      </c>
      <c r="Z56" s="30">
        <v>100234</v>
      </c>
      <c r="AA56" s="1">
        <v>1222510847</v>
      </c>
      <c r="AB56" s="30">
        <v>0</v>
      </c>
      <c r="AC56" s="1"/>
      <c r="AD56" s="1"/>
      <c r="AE56" s="1"/>
      <c r="AF56" s="1"/>
      <c r="AG56" s="34">
        <v>45565</v>
      </c>
    </row>
    <row r="57" spans="1:33" x14ac:dyDescent="0.35">
      <c r="A57" s="4">
        <v>900094053</v>
      </c>
      <c r="B57" s="4" t="s">
        <v>11</v>
      </c>
      <c r="C57" s="4" t="s">
        <v>64</v>
      </c>
      <c r="D57" s="4" t="s">
        <v>69</v>
      </c>
      <c r="E57" s="4" t="s">
        <v>69</v>
      </c>
      <c r="F57" s="14" t="s">
        <v>142</v>
      </c>
      <c r="G57" s="16">
        <v>45539</v>
      </c>
      <c r="H57" s="16">
        <v>45548</v>
      </c>
      <c r="I57" s="15">
        <v>45548.450249108799</v>
      </c>
      <c r="J57" s="25">
        <v>380000</v>
      </c>
      <c r="K57" s="25">
        <v>380000</v>
      </c>
      <c r="L57" s="18" t="s">
        <v>12</v>
      </c>
      <c r="M57" s="8" t="s">
        <v>13</v>
      </c>
      <c r="N57" s="1"/>
      <c r="O57" s="1" t="s">
        <v>184</v>
      </c>
      <c r="P57" s="1" t="s">
        <v>157</v>
      </c>
      <c r="Q57" s="1" t="e">
        <v>#N/A</v>
      </c>
      <c r="R57" s="30">
        <v>380000</v>
      </c>
      <c r="S57" s="30">
        <v>0</v>
      </c>
      <c r="T57" s="30">
        <v>0</v>
      </c>
      <c r="U57" s="30"/>
      <c r="V57" s="30">
        <v>380000</v>
      </c>
      <c r="W57" s="30">
        <v>0</v>
      </c>
      <c r="X57" s="30">
        <v>0</v>
      </c>
      <c r="Y57" s="30">
        <v>377492</v>
      </c>
      <c r="Z57" s="30">
        <v>377492</v>
      </c>
      <c r="AA57" s="1">
        <v>1222510848</v>
      </c>
      <c r="AB57" s="30">
        <v>0</v>
      </c>
      <c r="AC57" s="1"/>
      <c r="AD57" s="1"/>
      <c r="AE57" s="1"/>
      <c r="AF57" s="1"/>
      <c r="AG57" s="34">
        <v>45565</v>
      </c>
    </row>
    <row r="58" spans="1:33" x14ac:dyDescent="0.35">
      <c r="A58" s="4">
        <v>900094053</v>
      </c>
      <c r="B58" s="4" t="s">
        <v>11</v>
      </c>
      <c r="C58" s="4" t="s">
        <v>64</v>
      </c>
      <c r="D58" s="4" t="s">
        <v>70</v>
      </c>
      <c r="E58" s="4" t="s">
        <v>70</v>
      </c>
      <c r="F58" s="14" t="s">
        <v>143</v>
      </c>
      <c r="G58" s="16">
        <v>45539</v>
      </c>
      <c r="H58" s="16">
        <v>45548</v>
      </c>
      <c r="I58" s="15">
        <v>45548.450249108799</v>
      </c>
      <c r="J58" s="25">
        <v>190000</v>
      </c>
      <c r="K58" s="25">
        <v>190000</v>
      </c>
      <c r="L58" s="18" t="s">
        <v>12</v>
      </c>
      <c r="M58" s="8" t="s">
        <v>13</v>
      </c>
      <c r="N58" s="1"/>
      <c r="O58" s="1" t="s">
        <v>184</v>
      </c>
      <c r="P58" s="1" t="s">
        <v>157</v>
      </c>
      <c r="Q58" s="1" t="e">
        <v>#N/A</v>
      </c>
      <c r="R58" s="30">
        <v>190000</v>
      </c>
      <c r="S58" s="30">
        <v>0</v>
      </c>
      <c r="T58" s="30">
        <v>0</v>
      </c>
      <c r="U58" s="30"/>
      <c r="V58" s="30">
        <v>190000</v>
      </c>
      <c r="W58" s="30">
        <v>0</v>
      </c>
      <c r="X58" s="30">
        <v>0</v>
      </c>
      <c r="Y58" s="30">
        <v>188746</v>
      </c>
      <c r="Z58" s="30">
        <v>188746</v>
      </c>
      <c r="AA58" s="1">
        <v>1222510849</v>
      </c>
      <c r="AB58" s="30">
        <v>0</v>
      </c>
      <c r="AC58" s="1"/>
      <c r="AD58" s="1"/>
      <c r="AE58" s="1"/>
      <c r="AF58" s="1"/>
      <c r="AG58" s="34">
        <v>45565</v>
      </c>
    </row>
    <row r="59" spans="1:33" x14ac:dyDescent="0.35">
      <c r="A59" s="4">
        <v>900094053</v>
      </c>
      <c r="B59" s="4" t="s">
        <v>11</v>
      </c>
      <c r="C59" s="4" t="s">
        <v>64</v>
      </c>
      <c r="D59" s="4" t="s">
        <v>71</v>
      </c>
      <c r="E59" s="4" t="s">
        <v>71</v>
      </c>
      <c r="F59" s="14" t="s">
        <v>144</v>
      </c>
      <c r="G59" s="16">
        <v>45539</v>
      </c>
      <c r="H59" s="16">
        <v>45548</v>
      </c>
      <c r="I59" s="15">
        <v>45548.450249108799</v>
      </c>
      <c r="J59" s="25">
        <v>153690</v>
      </c>
      <c r="K59" s="25">
        <v>153690</v>
      </c>
      <c r="L59" s="18" t="s">
        <v>12</v>
      </c>
      <c r="M59" s="8" t="s">
        <v>13</v>
      </c>
      <c r="N59" s="1"/>
      <c r="O59" s="1" t="s">
        <v>184</v>
      </c>
      <c r="P59" s="1" t="s">
        <v>157</v>
      </c>
      <c r="Q59" s="1" t="e">
        <v>#N/A</v>
      </c>
      <c r="R59" s="30">
        <v>235000</v>
      </c>
      <c r="S59" s="30">
        <v>0</v>
      </c>
      <c r="T59" s="30">
        <v>0</v>
      </c>
      <c r="U59" s="30"/>
      <c r="V59" s="30">
        <v>235000</v>
      </c>
      <c r="W59" s="30">
        <v>0</v>
      </c>
      <c r="X59" s="30">
        <v>0</v>
      </c>
      <c r="Y59" s="30">
        <v>152139</v>
      </c>
      <c r="Z59" s="30">
        <v>152139</v>
      </c>
      <c r="AA59" s="1">
        <v>1222510843</v>
      </c>
      <c r="AB59" s="30">
        <v>0</v>
      </c>
      <c r="AC59" s="1"/>
      <c r="AD59" s="1"/>
      <c r="AE59" s="1"/>
      <c r="AF59" s="1"/>
      <c r="AG59" s="34">
        <v>45565</v>
      </c>
    </row>
    <row r="60" spans="1:33" x14ac:dyDescent="0.35">
      <c r="A60" s="4">
        <v>900094053</v>
      </c>
      <c r="B60" s="4" t="s">
        <v>11</v>
      </c>
      <c r="C60" s="4" t="s">
        <v>64</v>
      </c>
      <c r="D60" s="4" t="s">
        <v>72</v>
      </c>
      <c r="E60" s="4" t="s">
        <v>72</v>
      </c>
      <c r="F60" s="14" t="s">
        <v>145</v>
      </c>
      <c r="G60" s="16">
        <v>45539</v>
      </c>
      <c r="H60" s="16">
        <v>45548</v>
      </c>
      <c r="I60" s="15">
        <v>45548.450249108799</v>
      </c>
      <c r="J60" s="25">
        <v>25000</v>
      </c>
      <c r="K60" s="25">
        <v>25000</v>
      </c>
      <c r="L60" s="18" t="s">
        <v>12</v>
      </c>
      <c r="M60" s="8" t="s">
        <v>13</v>
      </c>
      <c r="N60" s="1"/>
      <c r="O60" s="1" t="s">
        <v>184</v>
      </c>
      <c r="P60" s="1" t="s">
        <v>157</v>
      </c>
      <c r="Q60" s="1" t="e">
        <v>#N/A</v>
      </c>
      <c r="R60" s="30">
        <v>25000</v>
      </c>
      <c r="S60" s="30">
        <v>0</v>
      </c>
      <c r="T60" s="30">
        <v>0</v>
      </c>
      <c r="U60" s="30"/>
      <c r="V60" s="30">
        <v>25000</v>
      </c>
      <c r="W60" s="30">
        <v>0</v>
      </c>
      <c r="X60" s="30">
        <v>0</v>
      </c>
      <c r="Y60" s="30">
        <v>24835</v>
      </c>
      <c r="Z60" s="30">
        <v>24835</v>
      </c>
      <c r="AA60" s="1">
        <v>1222510838</v>
      </c>
      <c r="AB60" s="30">
        <v>0</v>
      </c>
      <c r="AC60" s="1"/>
      <c r="AD60" s="1"/>
      <c r="AE60" s="1"/>
      <c r="AF60" s="1"/>
      <c r="AG60" s="34">
        <v>45565</v>
      </c>
    </row>
    <row r="61" spans="1:33" x14ac:dyDescent="0.35">
      <c r="A61" s="4">
        <v>900094053</v>
      </c>
      <c r="B61" s="4" t="s">
        <v>11</v>
      </c>
      <c r="C61" s="4" t="s">
        <v>64</v>
      </c>
      <c r="D61" s="4" t="s">
        <v>73</v>
      </c>
      <c r="E61" s="4" t="s">
        <v>73</v>
      </c>
      <c r="F61" s="14" t="s">
        <v>146</v>
      </c>
      <c r="G61" s="16">
        <v>45539</v>
      </c>
      <c r="H61" s="16">
        <v>45548</v>
      </c>
      <c r="I61" s="15">
        <v>45548.450249108799</v>
      </c>
      <c r="J61" s="25">
        <v>40000</v>
      </c>
      <c r="K61" s="25">
        <v>40000</v>
      </c>
      <c r="L61" s="18" t="s">
        <v>12</v>
      </c>
      <c r="M61" s="8" t="s">
        <v>13</v>
      </c>
      <c r="N61" s="1"/>
      <c r="O61" s="1" t="s">
        <v>184</v>
      </c>
      <c r="P61" s="1" t="s">
        <v>157</v>
      </c>
      <c r="Q61" s="1" t="e">
        <v>#N/A</v>
      </c>
      <c r="R61" s="30">
        <v>40000</v>
      </c>
      <c r="S61" s="30">
        <v>0</v>
      </c>
      <c r="T61" s="30">
        <v>0</v>
      </c>
      <c r="U61" s="30"/>
      <c r="V61" s="30">
        <v>40000</v>
      </c>
      <c r="W61" s="30">
        <v>0</v>
      </c>
      <c r="X61" s="30">
        <v>0</v>
      </c>
      <c r="Y61" s="30">
        <v>39736</v>
      </c>
      <c r="Z61" s="30">
        <v>39736</v>
      </c>
      <c r="AA61" s="1">
        <v>1222510850</v>
      </c>
      <c r="AB61" s="30">
        <v>0</v>
      </c>
      <c r="AC61" s="1"/>
      <c r="AD61" s="1"/>
      <c r="AE61" s="1"/>
      <c r="AF61" s="1"/>
      <c r="AG61" s="34">
        <v>45565</v>
      </c>
    </row>
    <row r="62" spans="1:33" x14ac:dyDescent="0.35">
      <c r="A62" s="4">
        <v>900094053</v>
      </c>
      <c r="B62" s="4" t="s">
        <v>11</v>
      </c>
      <c r="C62" s="4" t="s">
        <v>64</v>
      </c>
      <c r="D62" s="4" t="s">
        <v>74</v>
      </c>
      <c r="E62" s="4" t="s">
        <v>74</v>
      </c>
      <c r="F62" s="14" t="s">
        <v>147</v>
      </c>
      <c r="G62" s="16">
        <v>45539</v>
      </c>
      <c r="H62" s="16">
        <v>45548</v>
      </c>
      <c r="I62" s="15">
        <v>45548.450249108799</v>
      </c>
      <c r="J62" s="25">
        <v>50000</v>
      </c>
      <c r="K62" s="25">
        <v>50000</v>
      </c>
      <c r="L62" s="18" t="s">
        <v>12</v>
      </c>
      <c r="M62" s="8" t="s">
        <v>13</v>
      </c>
      <c r="N62" s="1"/>
      <c r="O62" s="1" t="s">
        <v>184</v>
      </c>
      <c r="P62" s="1" t="s">
        <v>157</v>
      </c>
      <c r="Q62" s="1" t="e">
        <v>#N/A</v>
      </c>
      <c r="R62" s="30">
        <v>50000</v>
      </c>
      <c r="S62" s="30">
        <v>0</v>
      </c>
      <c r="T62" s="30">
        <v>0</v>
      </c>
      <c r="U62" s="30"/>
      <c r="V62" s="30">
        <v>50000</v>
      </c>
      <c r="W62" s="30">
        <v>0</v>
      </c>
      <c r="X62" s="30">
        <v>0</v>
      </c>
      <c r="Y62" s="30">
        <v>49670</v>
      </c>
      <c r="Z62" s="30">
        <v>49670</v>
      </c>
      <c r="AA62" s="1">
        <v>1222510851</v>
      </c>
      <c r="AB62" s="30">
        <v>0</v>
      </c>
      <c r="AC62" s="1"/>
      <c r="AD62" s="1"/>
      <c r="AE62" s="1"/>
      <c r="AF62" s="1"/>
      <c r="AG62" s="34">
        <v>45565</v>
      </c>
    </row>
    <row r="63" spans="1:33" x14ac:dyDescent="0.35">
      <c r="A63" s="4">
        <v>900094053</v>
      </c>
      <c r="B63" s="4" t="s">
        <v>11</v>
      </c>
      <c r="C63" s="4" t="s">
        <v>64</v>
      </c>
      <c r="D63" s="4" t="s">
        <v>75</v>
      </c>
      <c r="E63" s="4" t="s">
        <v>75</v>
      </c>
      <c r="F63" s="14" t="s">
        <v>148</v>
      </c>
      <c r="G63" s="16">
        <v>45539</v>
      </c>
      <c r="H63" s="16">
        <v>45548</v>
      </c>
      <c r="I63" s="15">
        <v>45548.450249108799</v>
      </c>
      <c r="J63" s="25">
        <v>58000</v>
      </c>
      <c r="K63" s="25">
        <v>58000</v>
      </c>
      <c r="L63" s="18" t="s">
        <v>12</v>
      </c>
      <c r="M63" s="8" t="s">
        <v>13</v>
      </c>
      <c r="N63" s="1"/>
      <c r="O63" s="1" t="s">
        <v>184</v>
      </c>
      <c r="P63" s="1" t="s">
        <v>157</v>
      </c>
      <c r="Q63" s="1" t="e">
        <v>#N/A</v>
      </c>
      <c r="R63" s="30">
        <v>58000</v>
      </c>
      <c r="S63" s="30">
        <v>0</v>
      </c>
      <c r="T63" s="30">
        <v>0</v>
      </c>
      <c r="U63" s="30"/>
      <c r="V63" s="30">
        <v>58000</v>
      </c>
      <c r="W63" s="30">
        <v>0</v>
      </c>
      <c r="X63" s="30">
        <v>0</v>
      </c>
      <c r="Y63" s="30">
        <v>57617</v>
      </c>
      <c r="Z63" s="30">
        <v>57617</v>
      </c>
      <c r="AA63" s="1">
        <v>1222510852</v>
      </c>
      <c r="AB63" s="30">
        <v>0</v>
      </c>
      <c r="AC63" s="1"/>
      <c r="AD63" s="1"/>
      <c r="AE63" s="1"/>
      <c r="AF63" s="1"/>
      <c r="AG63" s="34">
        <v>45565</v>
      </c>
    </row>
    <row r="64" spans="1:33" x14ac:dyDescent="0.35">
      <c r="A64" s="4">
        <v>900094053</v>
      </c>
      <c r="B64" s="4" t="s">
        <v>11</v>
      </c>
      <c r="C64" s="4" t="s">
        <v>64</v>
      </c>
      <c r="D64" s="4" t="s">
        <v>76</v>
      </c>
      <c r="E64" s="4" t="s">
        <v>76</v>
      </c>
      <c r="F64" s="14" t="s">
        <v>149</v>
      </c>
      <c r="G64" s="16">
        <v>45539</v>
      </c>
      <c r="H64" s="16">
        <v>45548</v>
      </c>
      <c r="I64" s="15">
        <v>45548.450249108799</v>
      </c>
      <c r="J64" s="25">
        <v>25000</v>
      </c>
      <c r="K64" s="25">
        <v>25000</v>
      </c>
      <c r="L64" s="18" t="s">
        <v>12</v>
      </c>
      <c r="M64" s="8" t="s">
        <v>13</v>
      </c>
      <c r="N64" s="1"/>
      <c r="O64" s="1" t="s">
        <v>184</v>
      </c>
      <c r="P64" s="1" t="s">
        <v>157</v>
      </c>
      <c r="Q64" s="1" t="e">
        <v>#N/A</v>
      </c>
      <c r="R64" s="30">
        <v>25000</v>
      </c>
      <c r="S64" s="30">
        <v>0</v>
      </c>
      <c r="T64" s="30">
        <v>0</v>
      </c>
      <c r="U64" s="30"/>
      <c r="V64" s="30">
        <v>25000</v>
      </c>
      <c r="W64" s="30">
        <v>0</v>
      </c>
      <c r="X64" s="30">
        <v>0</v>
      </c>
      <c r="Y64" s="30">
        <v>24835</v>
      </c>
      <c r="Z64" s="30">
        <v>24835</v>
      </c>
      <c r="AA64" s="1">
        <v>1222510853</v>
      </c>
      <c r="AB64" s="30">
        <v>0</v>
      </c>
      <c r="AC64" s="1"/>
      <c r="AD64" s="1"/>
      <c r="AE64" s="1"/>
      <c r="AF64" s="1"/>
      <c r="AG64" s="34">
        <v>45565</v>
      </c>
    </row>
    <row r="65" spans="1:33" x14ac:dyDescent="0.35">
      <c r="A65" s="4">
        <v>900094053</v>
      </c>
      <c r="B65" s="4" t="s">
        <v>11</v>
      </c>
      <c r="C65" s="4" t="s">
        <v>64</v>
      </c>
      <c r="D65" s="4" t="s">
        <v>77</v>
      </c>
      <c r="E65" s="4" t="s">
        <v>77</v>
      </c>
      <c r="F65" s="14" t="s">
        <v>150</v>
      </c>
      <c r="G65" s="16">
        <v>45539</v>
      </c>
      <c r="H65" s="16">
        <v>45548</v>
      </c>
      <c r="I65" s="15">
        <v>45548.450249108799</v>
      </c>
      <c r="J65" s="25">
        <v>60000</v>
      </c>
      <c r="K65" s="25">
        <v>60000</v>
      </c>
      <c r="L65" s="18" t="s">
        <v>12</v>
      </c>
      <c r="M65" s="8" t="s">
        <v>13</v>
      </c>
      <c r="N65" s="1"/>
      <c r="O65" s="1" t="s">
        <v>184</v>
      </c>
      <c r="P65" s="1" t="s">
        <v>157</v>
      </c>
      <c r="Q65" s="1" t="e">
        <v>#N/A</v>
      </c>
      <c r="R65" s="30">
        <v>60000</v>
      </c>
      <c r="S65" s="30">
        <v>0</v>
      </c>
      <c r="T65" s="30">
        <v>0</v>
      </c>
      <c r="U65" s="30"/>
      <c r="V65" s="30">
        <v>60000</v>
      </c>
      <c r="W65" s="30">
        <v>0</v>
      </c>
      <c r="X65" s="30">
        <v>0</v>
      </c>
      <c r="Y65" s="30">
        <v>59604</v>
      </c>
      <c r="Z65" s="30">
        <v>59604</v>
      </c>
      <c r="AA65" s="1">
        <v>1222510854</v>
      </c>
      <c r="AB65" s="30">
        <v>0</v>
      </c>
      <c r="AC65" s="1"/>
      <c r="AD65" s="1"/>
      <c r="AE65" s="1"/>
      <c r="AF65" s="1"/>
      <c r="AG65" s="34">
        <v>45565</v>
      </c>
    </row>
    <row r="66" spans="1:33" x14ac:dyDescent="0.35">
      <c r="A66" s="4">
        <v>900094053</v>
      </c>
      <c r="B66" s="4" t="s">
        <v>11</v>
      </c>
      <c r="C66" s="4" t="s">
        <v>64</v>
      </c>
      <c r="D66" s="4" t="s">
        <v>78</v>
      </c>
      <c r="E66" s="4" t="s">
        <v>78</v>
      </c>
      <c r="F66" s="14" t="s">
        <v>151</v>
      </c>
      <c r="G66" s="16">
        <v>45539</v>
      </c>
      <c r="H66" s="16">
        <v>45548</v>
      </c>
      <c r="I66" s="15">
        <v>45548.450249108799</v>
      </c>
      <c r="J66" s="25">
        <v>1450000</v>
      </c>
      <c r="K66" s="25">
        <v>1450000</v>
      </c>
      <c r="L66" s="18" t="s">
        <v>12</v>
      </c>
      <c r="M66" s="8" t="s">
        <v>13</v>
      </c>
      <c r="N66" s="1"/>
      <c r="O66" s="1" t="s">
        <v>185</v>
      </c>
      <c r="P66" s="1" t="s">
        <v>157</v>
      </c>
      <c r="Q66" s="1" t="e">
        <v>#N/A</v>
      </c>
      <c r="R66" s="30">
        <v>1450000</v>
      </c>
      <c r="S66" s="30">
        <v>0</v>
      </c>
      <c r="T66" s="30">
        <v>0</v>
      </c>
      <c r="U66" s="30"/>
      <c r="V66" s="30">
        <v>1450000</v>
      </c>
      <c r="W66" s="30">
        <v>0</v>
      </c>
      <c r="X66" s="30">
        <v>0</v>
      </c>
      <c r="Y66" s="30">
        <v>1404180</v>
      </c>
      <c r="Z66" s="30">
        <v>657785</v>
      </c>
      <c r="AA66" s="1">
        <v>4800065424</v>
      </c>
      <c r="AB66" s="30">
        <v>746395</v>
      </c>
      <c r="AC66" s="30">
        <v>45820</v>
      </c>
      <c r="AD66" s="1">
        <v>4800065424</v>
      </c>
      <c r="AE66" s="1"/>
      <c r="AF66" s="1" t="s">
        <v>180</v>
      </c>
      <c r="AG66" s="34">
        <v>45565</v>
      </c>
    </row>
    <row r="67" spans="1:33" x14ac:dyDescent="0.35">
      <c r="A67" s="4">
        <v>900094053</v>
      </c>
      <c r="B67" s="4" t="s">
        <v>11</v>
      </c>
      <c r="C67" s="4" t="s">
        <v>64</v>
      </c>
      <c r="D67" s="4" t="s">
        <v>79</v>
      </c>
      <c r="E67" s="4" t="s">
        <v>79</v>
      </c>
      <c r="F67" s="14" t="s">
        <v>152</v>
      </c>
      <c r="G67" s="16">
        <v>45540</v>
      </c>
      <c r="H67" s="16">
        <v>45548</v>
      </c>
      <c r="I67" s="15">
        <v>45548.450249108799</v>
      </c>
      <c r="J67" s="25">
        <v>1165900</v>
      </c>
      <c r="K67" s="25">
        <v>1165900</v>
      </c>
      <c r="L67" s="18" t="s">
        <v>12</v>
      </c>
      <c r="M67" s="8" t="s">
        <v>13</v>
      </c>
      <c r="N67" s="1"/>
      <c r="O67" s="1" t="s">
        <v>184</v>
      </c>
      <c r="P67" s="1" t="s">
        <v>157</v>
      </c>
      <c r="Q67" s="1" t="e">
        <v>#N/A</v>
      </c>
      <c r="R67" s="30">
        <v>1165900</v>
      </c>
      <c r="S67" s="30">
        <v>0</v>
      </c>
      <c r="T67" s="30">
        <v>0</v>
      </c>
      <c r="U67" s="30"/>
      <c r="V67" s="30">
        <v>1165900</v>
      </c>
      <c r="W67" s="30">
        <v>0</v>
      </c>
      <c r="X67" s="30">
        <v>0</v>
      </c>
      <c r="Y67" s="30">
        <v>1158205</v>
      </c>
      <c r="Z67" s="30">
        <v>1158205</v>
      </c>
      <c r="AA67" s="1">
        <v>1222510839</v>
      </c>
      <c r="AB67" s="30">
        <v>0</v>
      </c>
      <c r="AC67" s="1"/>
      <c r="AD67" s="1"/>
      <c r="AE67" s="1"/>
      <c r="AF67" s="1"/>
      <c r="AG67" s="34">
        <v>45565</v>
      </c>
    </row>
    <row r="68" spans="1:33" x14ac:dyDescent="0.35">
      <c r="A68" s="4">
        <v>900094053</v>
      </c>
      <c r="B68" s="4" t="s">
        <v>11</v>
      </c>
      <c r="C68" s="4" t="s">
        <v>64</v>
      </c>
      <c r="D68" s="4" t="s">
        <v>80</v>
      </c>
      <c r="E68" s="4" t="s">
        <v>80</v>
      </c>
      <c r="F68" s="14" t="s">
        <v>153</v>
      </c>
      <c r="G68" s="16">
        <v>45545</v>
      </c>
      <c r="H68" s="16">
        <v>45548</v>
      </c>
      <c r="I68" s="15">
        <v>45548.450249108799</v>
      </c>
      <c r="J68" s="25">
        <v>40000</v>
      </c>
      <c r="K68" s="25">
        <v>40000</v>
      </c>
      <c r="L68" s="18" t="s">
        <v>12</v>
      </c>
      <c r="M68" s="8" t="s">
        <v>13</v>
      </c>
      <c r="N68" s="1"/>
      <c r="O68" s="1" t="s">
        <v>184</v>
      </c>
      <c r="P68" s="1" t="s">
        <v>157</v>
      </c>
      <c r="Q68" s="1" t="e">
        <v>#N/A</v>
      </c>
      <c r="R68" s="30">
        <v>40000</v>
      </c>
      <c r="S68" s="30">
        <v>0</v>
      </c>
      <c r="T68" s="30">
        <v>0</v>
      </c>
      <c r="U68" s="30"/>
      <c r="V68" s="30">
        <v>40000</v>
      </c>
      <c r="W68" s="30">
        <v>0</v>
      </c>
      <c r="X68" s="30">
        <v>0</v>
      </c>
      <c r="Y68" s="30">
        <v>39736</v>
      </c>
      <c r="Z68" s="30">
        <v>39736</v>
      </c>
      <c r="AA68" s="1">
        <v>1222510856</v>
      </c>
      <c r="AB68" s="30">
        <v>0</v>
      </c>
      <c r="AC68" s="1"/>
      <c r="AD68" s="1"/>
      <c r="AE68" s="1"/>
      <c r="AF68" s="1"/>
      <c r="AG68" s="34">
        <v>45565</v>
      </c>
    </row>
    <row r="69" spans="1:33" x14ac:dyDescent="0.35">
      <c r="A69" s="4">
        <v>900094053</v>
      </c>
      <c r="B69" s="4" t="s">
        <v>11</v>
      </c>
      <c r="C69" s="4" t="s">
        <v>64</v>
      </c>
      <c r="D69" s="4" t="s">
        <v>81</v>
      </c>
      <c r="E69" s="4" t="s">
        <v>81</v>
      </c>
      <c r="F69" s="14" t="s">
        <v>154</v>
      </c>
      <c r="G69" s="16">
        <v>45545</v>
      </c>
      <c r="H69" s="16">
        <v>45548</v>
      </c>
      <c r="I69" s="15">
        <v>45548.450249108799</v>
      </c>
      <c r="J69" s="25">
        <v>50000</v>
      </c>
      <c r="K69" s="25">
        <v>50000</v>
      </c>
      <c r="L69" s="18" t="s">
        <v>12</v>
      </c>
      <c r="M69" s="8" t="s">
        <v>13</v>
      </c>
      <c r="N69" s="1"/>
      <c r="O69" s="1" t="s">
        <v>184</v>
      </c>
      <c r="P69" s="1" t="s">
        <v>157</v>
      </c>
      <c r="Q69" s="1" t="e">
        <v>#N/A</v>
      </c>
      <c r="R69" s="30">
        <v>50000</v>
      </c>
      <c r="S69" s="30">
        <v>0</v>
      </c>
      <c r="T69" s="30">
        <v>0</v>
      </c>
      <c r="U69" s="30"/>
      <c r="V69" s="30">
        <v>50000</v>
      </c>
      <c r="W69" s="30">
        <v>0</v>
      </c>
      <c r="X69" s="30">
        <v>0</v>
      </c>
      <c r="Y69" s="30">
        <v>49670</v>
      </c>
      <c r="Z69" s="30">
        <v>49670</v>
      </c>
      <c r="AA69" s="1">
        <v>1222510857</v>
      </c>
      <c r="AB69" s="30">
        <v>0</v>
      </c>
      <c r="AC69" s="1"/>
      <c r="AD69" s="1"/>
      <c r="AE69" s="1"/>
      <c r="AF69" s="1"/>
      <c r="AG69" s="34">
        <v>45565</v>
      </c>
    </row>
    <row r="70" spans="1:33" x14ac:dyDescent="0.35">
      <c r="A70" s="4">
        <v>900094053</v>
      </c>
      <c r="B70" s="4" t="s">
        <v>11</v>
      </c>
      <c r="C70" s="4" t="s">
        <v>64</v>
      </c>
      <c r="D70" s="4" t="s">
        <v>82</v>
      </c>
      <c r="E70" s="4" t="s">
        <v>82</v>
      </c>
      <c r="F70" s="14" t="s">
        <v>155</v>
      </c>
      <c r="G70" s="16">
        <v>45546</v>
      </c>
      <c r="H70" s="16">
        <v>45548</v>
      </c>
      <c r="I70" s="15">
        <v>45548.450249108799</v>
      </c>
      <c r="J70" s="25">
        <v>40000</v>
      </c>
      <c r="K70" s="25">
        <v>40000</v>
      </c>
      <c r="L70" s="18" t="s">
        <v>12</v>
      </c>
      <c r="M70" s="8" t="s">
        <v>13</v>
      </c>
      <c r="N70" s="1"/>
      <c r="O70" s="1" t="s">
        <v>184</v>
      </c>
      <c r="P70" s="1" t="s">
        <v>157</v>
      </c>
      <c r="Q70" s="1" t="e">
        <v>#N/A</v>
      </c>
      <c r="R70" s="30">
        <v>40000</v>
      </c>
      <c r="S70" s="30">
        <v>0</v>
      </c>
      <c r="T70" s="30">
        <v>0</v>
      </c>
      <c r="U70" s="30"/>
      <c r="V70" s="30">
        <v>40000</v>
      </c>
      <c r="W70" s="30">
        <v>0</v>
      </c>
      <c r="X70" s="30">
        <v>0</v>
      </c>
      <c r="Y70" s="30">
        <v>39736</v>
      </c>
      <c r="Z70" s="30">
        <v>39736</v>
      </c>
      <c r="AA70" s="1">
        <v>1222510858</v>
      </c>
      <c r="AB70" s="30">
        <v>0</v>
      </c>
      <c r="AC70" s="1"/>
      <c r="AD70" s="1"/>
      <c r="AE70" s="1"/>
      <c r="AF70" s="1"/>
      <c r="AG70" s="34">
        <v>45565</v>
      </c>
    </row>
    <row r="71" spans="1:33" x14ac:dyDescent="0.35">
      <c r="M71"/>
    </row>
    <row r="72" spans="1:33" x14ac:dyDescent="0.35">
      <c r="M72"/>
      <c r="AB72" s="35"/>
    </row>
    <row r="73" spans="1:33" x14ac:dyDescent="0.35">
      <c r="M73"/>
    </row>
    <row r="74" spans="1:33" x14ac:dyDescent="0.35">
      <c r="M74"/>
    </row>
    <row r="75" spans="1:33" x14ac:dyDescent="0.35">
      <c r="M75"/>
    </row>
    <row r="76" spans="1:33" x14ac:dyDescent="0.35">
      <c r="M76"/>
    </row>
    <row r="77" spans="1:33" x14ac:dyDescent="0.35">
      <c r="M77"/>
    </row>
    <row r="78" spans="1:33" x14ac:dyDescent="0.35">
      <c r="M78"/>
    </row>
    <row r="79" spans="1:33" x14ac:dyDescent="0.35">
      <c r="M79"/>
    </row>
    <row r="80" spans="1:33" x14ac:dyDescent="0.35">
      <c r="M80"/>
    </row>
    <row r="81" spans="13:13" x14ac:dyDescent="0.35">
      <c r="M81"/>
    </row>
    <row r="82" spans="13:13" x14ac:dyDescent="0.35">
      <c r="M82"/>
    </row>
    <row r="83" spans="13:13" x14ac:dyDescent="0.35">
      <c r="M83"/>
    </row>
    <row r="84" spans="13:13" x14ac:dyDescent="0.35">
      <c r="M84"/>
    </row>
    <row r="85" spans="13:13" x14ac:dyDescent="0.35">
      <c r="M85"/>
    </row>
    <row r="86" spans="13:13" x14ac:dyDescent="0.35">
      <c r="M86"/>
    </row>
    <row r="87" spans="13:13" x14ac:dyDescent="0.35">
      <c r="M87"/>
    </row>
    <row r="88" spans="13:13" x14ac:dyDescent="0.35">
      <c r="M88"/>
    </row>
    <row r="89" spans="13:13" x14ac:dyDescent="0.35">
      <c r="M89"/>
    </row>
    <row r="90" spans="13:13" x14ac:dyDescent="0.35">
      <c r="M90"/>
    </row>
    <row r="91" spans="13:13" x14ac:dyDescent="0.35">
      <c r="M91"/>
    </row>
    <row r="92" spans="13:13" x14ac:dyDescent="0.35">
      <c r="M92"/>
    </row>
    <row r="93" spans="13:13" x14ac:dyDescent="0.35">
      <c r="M93"/>
    </row>
    <row r="94" spans="13:13" x14ac:dyDescent="0.35">
      <c r="M94"/>
    </row>
    <row r="95" spans="13:13" x14ac:dyDescent="0.35">
      <c r="M95"/>
    </row>
    <row r="96" spans="13:13" x14ac:dyDescent="0.35">
      <c r="M96"/>
    </row>
    <row r="97" spans="13:13" x14ac:dyDescent="0.35">
      <c r="M97"/>
    </row>
    <row r="98" spans="13:13" x14ac:dyDescent="0.35">
      <c r="M98"/>
    </row>
    <row r="99" spans="13:13" x14ac:dyDescent="0.35">
      <c r="M99"/>
    </row>
    <row r="100" spans="13:13" x14ac:dyDescent="0.35">
      <c r="M100"/>
    </row>
    <row r="101" spans="13:13" x14ac:dyDescent="0.35">
      <c r="M101"/>
    </row>
    <row r="102" spans="13:13" x14ac:dyDescent="0.35">
      <c r="M102"/>
    </row>
    <row r="103" spans="13:13" x14ac:dyDescent="0.35">
      <c r="M103"/>
    </row>
    <row r="104" spans="13:13" x14ac:dyDescent="0.35">
      <c r="M104"/>
    </row>
    <row r="105" spans="13:13" x14ac:dyDescent="0.35">
      <c r="M105"/>
    </row>
    <row r="106" spans="13:13" x14ac:dyDescent="0.35">
      <c r="M106"/>
    </row>
    <row r="107" spans="13:13" x14ac:dyDescent="0.35">
      <c r="M107"/>
    </row>
    <row r="108" spans="13:13" x14ac:dyDescent="0.35">
      <c r="M108"/>
    </row>
    <row r="109" spans="13:13" x14ac:dyDescent="0.35">
      <c r="M109"/>
    </row>
    <row r="110" spans="13:13" x14ac:dyDescent="0.35">
      <c r="M110"/>
    </row>
    <row r="111" spans="13:13" x14ac:dyDescent="0.35">
      <c r="M111"/>
    </row>
    <row r="112" spans="13:13" x14ac:dyDescent="0.35">
      <c r="M112"/>
    </row>
    <row r="113" spans="13:13" x14ac:dyDescent="0.35">
      <c r="M113"/>
    </row>
    <row r="114" spans="13:13" x14ac:dyDescent="0.35">
      <c r="M114"/>
    </row>
    <row r="115" spans="13:13" x14ac:dyDescent="0.35">
      <c r="M115"/>
    </row>
    <row r="116" spans="13:13" x14ac:dyDescent="0.35">
      <c r="M116"/>
    </row>
    <row r="117" spans="13:13" x14ac:dyDescent="0.35">
      <c r="M117"/>
    </row>
    <row r="118" spans="13:13" x14ac:dyDescent="0.35">
      <c r="M118"/>
    </row>
    <row r="119" spans="13:13" x14ac:dyDescent="0.35">
      <c r="M119"/>
    </row>
    <row r="120" spans="13:13" x14ac:dyDescent="0.35">
      <c r="M120"/>
    </row>
    <row r="121" spans="13:13" x14ac:dyDescent="0.35">
      <c r="M121"/>
    </row>
    <row r="122" spans="13:13" x14ac:dyDescent="0.35">
      <c r="M122"/>
    </row>
    <row r="123" spans="13:13" x14ac:dyDescent="0.35">
      <c r="M123"/>
    </row>
    <row r="124" spans="13:13" x14ac:dyDescent="0.35">
      <c r="M124"/>
    </row>
    <row r="125" spans="13:13" x14ac:dyDescent="0.35">
      <c r="M125"/>
    </row>
    <row r="126" spans="13:13" x14ac:dyDescent="0.35">
      <c r="M126"/>
    </row>
    <row r="127" spans="13:13" x14ac:dyDescent="0.35">
      <c r="M127"/>
    </row>
    <row r="128" spans="13:13" x14ac:dyDescent="0.35">
      <c r="M128"/>
    </row>
    <row r="129" spans="13:13" x14ac:dyDescent="0.35">
      <c r="M129"/>
    </row>
    <row r="130" spans="13:13" x14ac:dyDescent="0.35">
      <c r="M130"/>
    </row>
    <row r="131" spans="13:13" x14ac:dyDescent="0.35">
      <c r="M131"/>
    </row>
    <row r="132" spans="13:13" x14ac:dyDescent="0.35">
      <c r="M132"/>
    </row>
    <row r="133" spans="13:13" x14ac:dyDescent="0.35">
      <c r="M133"/>
    </row>
    <row r="134" spans="13:13" x14ac:dyDescent="0.35">
      <c r="M134"/>
    </row>
    <row r="135" spans="13:13" x14ac:dyDescent="0.35">
      <c r="M135"/>
    </row>
    <row r="136" spans="13:13" x14ac:dyDescent="0.35">
      <c r="M136"/>
    </row>
    <row r="137" spans="13:13" x14ac:dyDescent="0.35">
      <c r="M137"/>
    </row>
    <row r="138" spans="13:13" x14ac:dyDescent="0.35">
      <c r="M138"/>
    </row>
    <row r="139" spans="13:13" x14ac:dyDescent="0.35">
      <c r="M139"/>
    </row>
    <row r="140" spans="13:13" x14ac:dyDescent="0.35">
      <c r="M140"/>
    </row>
    <row r="141" spans="13:13" x14ac:dyDescent="0.35">
      <c r="M141"/>
    </row>
    <row r="142" spans="13:13" x14ac:dyDescent="0.35">
      <c r="M142"/>
    </row>
    <row r="143" spans="13:13" x14ac:dyDescent="0.35">
      <c r="M143"/>
    </row>
    <row r="144" spans="13:13" x14ac:dyDescent="0.35">
      <c r="M144"/>
    </row>
    <row r="145" spans="13:13" x14ac:dyDescent="0.35">
      <c r="M145"/>
    </row>
    <row r="146" spans="13:13" x14ac:dyDescent="0.35">
      <c r="M146"/>
    </row>
    <row r="147" spans="13:13" x14ac:dyDescent="0.35">
      <c r="M147"/>
    </row>
    <row r="148" spans="13:13" x14ac:dyDescent="0.35">
      <c r="M148"/>
    </row>
    <row r="149" spans="13:13" x14ac:dyDescent="0.35">
      <c r="M149"/>
    </row>
    <row r="150" spans="13:13" x14ac:dyDescent="0.35">
      <c r="M150"/>
    </row>
    <row r="151" spans="13:13" x14ac:dyDescent="0.35">
      <c r="M151"/>
    </row>
    <row r="152" spans="13:13" x14ac:dyDescent="0.35">
      <c r="M152"/>
    </row>
    <row r="153" spans="13:13" x14ac:dyDescent="0.35">
      <c r="M153"/>
    </row>
    <row r="154" spans="13:13" x14ac:dyDescent="0.35">
      <c r="M154"/>
    </row>
    <row r="155" spans="13:13" x14ac:dyDescent="0.35">
      <c r="M155"/>
    </row>
    <row r="156" spans="13:13" x14ac:dyDescent="0.35">
      <c r="M156"/>
    </row>
    <row r="157" spans="13:13" x14ac:dyDescent="0.35">
      <c r="M157"/>
    </row>
    <row r="158" spans="13:13" x14ac:dyDescent="0.35">
      <c r="M158"/>
    </row>
    <row r="159" spans="13:13" x14ac:dyDescent="0.35">
      <c r="M159"/>
    </row>
    <row r="160" spans="13:13" x14ac:dyDescent="0.35">
      <c r="M160"/>
    </row>
    <row r="161" spans="13:13" x14ac:dyDescent="0.35">
      <c r="M161"/>
    </row>
    <row r="162" spans="13:13" x14ac:dyDescent="0.35">
      <c r="M162"/>
    </row>
    <row r="163" spans="13:13" x14ac:dyDescent="0.35">
      <c r="M163"/>
    </row>
    <row r="164" spans="13:13" x14ac:dyDescent="0.35">
      <c r="M164"/>
    </row>
    <row r="165" spans="13:13" x14ac:dyDescent="0.35">
      <c r="M165"/>
    </row>
    <row r="166" spans="13:13" x14ac:dyDescent="0.35">
      <c r="M166"/>
    </row>
    <row r="167" spans="13:13" x14ac:dyDescent="0.35">
      <c r="M167"/>
    </row>
    <row r="168" spans="13:13" x14ac:dyDescent="0.35">
      <c r="M168"/>
    </row>
    <row r="169" spans="13:13" x14ac:dyDescent="0.35">
      <c r="M169"/>
    </row>
    <row r="170" spans="13:13" x14ac:dyDescent="0.35">
      <c r="M170"/>
    </row>
    <row r="171" spans="13:13" x14ac:dyDescent="0.35">
      <c r="M171"/>
    </row>
    <row r="172" spans="13:13" x14ac:dyDescent="0.35">
      <c r="M172"/>
    </row>
    <row r="173" spans="13:13" x14ac:dyDescent="0.35">
      <c r="M173"/>
    </row>
    <row r="174" spans="13:13" x14ac:dyDescent="0.35">
      <c r="M174"/>
    </row>
    <row r="175" spans="13:13" x14ac:dyDescent="0.35">
      <c r="M175"/>
    </row>
    <row r="176" spans="13:13" x14ac:dyDescent="0.35">
      <c r="M176"/>
    </row>
    <row r="177" spans="13:13" x14ac:dyDescent="0.35">
      <c r="M177"/>
    </row>
    <row r="178" spans="13:13" x14ac:dyDescent="0.35">
      <c r="M178"/>
    </row>
    <row r="179" spans="13:13" x14ac:dyDescent="0.35">
      <c r="M179"/>
    </row>
    <row r="180" spans="13:13" x14ac:dyDescent="0.35">
      <c r="M180"/>
    </row>
    <row r="181" spans="13:13" x14ac:dyDescent="0.35">
      <c r="M181"/>
    </row>
    <row r="182" spans="13:13" x14ac:dyDescent="0.35">
      <c r="M182"/>
    </row>
    <row r="183" spans="13:13" x14ac:dyDescent="0.35">
      <c r="M183"/>
    </row>
    <row r="184" spans="13:13" x14ac:dyDescent="0.35">
      <c r="M184"/>
    </row>
    <row r="185" spans="13:13" x14ac:dyDescent="0.35">
      <c r="M185"/>
    </row>
    <row r="186" spans="13:13" x14ac:dyDescent="0.35">
      <c r="M186"/>
    </row>
    <row r="187" spans="13:13" x14ac:dyDescent="0.35">
      <c r="M187"/>
    </row>
    <row r="188" spans="13:13" x14ac:dyDescent="0.35">
      <c r="M188"/>
    </row>
    <row r="189" spans="13:13" x14ac:dyDescent="0.35">
      <c r="M189"/>
    </row>
    <row r="190" spans="13:13" x14ac:dyDescent="0.35">
      <c r="M190"/>
    </row>
    <row r="191" spans="13:13" x14ac:dyDescent="0.35">
      <c r="M191"/>
    </row>
    <row r="192" spans="13:13" x14ac:dyDescent="0.35">
      <c r="M192"/>
    </row>
    <row r="193" spans="13:13" x14ac:dyDescent="0.35">
      <c r="M193"/>
    </row>
    <row r="194" spans="13:13" x14ac:dyDescent="0.35">
      <c r="M194"/>
    </row>
    <row r="195" spans="13:13" x14ac:dyDescent="0.35">
      <c r="M195"/>
    </row>
    <row r="196" spans="13:13" x14ac:dyDescent="0.35">
      <c r="M196"/>
    </row>
    <row r="197" spans="13:13" x14ac:dyDescent="0.35">
      <c r="M197"/>
    </row>
    <row r="198" spans="13:13" x14ac:dyDescent="0.35">
      <c r="M198"/>
    </row>
    <row r="199" spans="13:13" x14ac:dyDescent="0.35">
      <c r="M199"/>
    </row>
    <row r="200" spans="13:13" x14ac:dyDescent="0.35">
      <c r="M200"/>
    </row>
    <row r="201" spans="13:13" x14ac:dyDescent="0.35">
      <c r="M201"/>
    </row>
    <row r="202" spans="13:13" x14ac:dyDescent="0.35">
      <c r="M202"/>
    </row>
    <row r="203" spans="13:13" x14ac:dyDescent="0.35">
      <c r="M203"/>
    </row>
    <row r="204" spans="13:13" x14ac:dyDescent="0.35">
      <c r="M204"/>
    </row>
    <row r="205" spans="13:13" x14ac:dyDescent="0.35">
      <c r="M205"/>
    </row>
    <row r="206" spans="13:13" x14ac:dyDescent="0.35">
      <c r="M206"/>
    </row>
    <row r="207" spans="13:13" x14ac:dyDescent="0.35">
      <c r="M207"/>
    </row>
    <row r="208" spans="13:13" x14ac:dyDescent="0.35">
      <c r="M208"/>
    </row>
    <row r="209" spans="13:13" x14ac:dyDescent="0.35">
      <c r="M209"/>
    </row>
    <row r="210" spans="13:13" x14ac:dyDescent="0.35">
      <c r="M210"/>
    </row>
    <row r="211" spans="13:13" x14ac:dyDescent="0.35">
      <c r="M211"/>
    </row>
    <row r="212" spans="13:13" x14ac:dyDescent="0.35">
      <c r="M212"/>
    </row>
    <row r="213" spans="13:13" x14ac:dyDescent="0.35">
      <c r="M213"/>
    </row>
    <row r="214" spans="13:13" x14ac:dyDescent="0.35">
      <c r="M214"/>
    </row>
    <row r="215" spans="13:13" x14ac:dyDescent="0.35">
      <c r="M215"/>
    </row>
    <row r="216" spans="13:13" x14ac:dyDescent="0.35">
      <c r="M216"/>
    </row>
    <row r="217" spans="13:13" x14ac:dyDescent="0.35">
      <c r="M217"/>
    </row>
    <row r="218" spans="13:13" x14ac:dyDescent="0.35">
      <c r="M218"/>
    </row>
    <row r="219" spans="13:13" x14ac:dyDescent="0.35">
      <c r="M219"/>
    </row>
    <row r="220" spans="13:13" x14ac:dyDescent="0.35">
      <c r="M220"/>
    </row>
    <row r="221" spans="13:13" x14ac:dyDescent="0.35">
      <c r="M221"/>
    </row>
    <row r="222" spans="13:13" x14ac:dyDescent="0.35">
      <c r="M222"/>
    </row>
    <row r="223" spans="13:13" x14ac:dyDescent="0.35">
      <c r="M223"/>
    </row>
    <row r="224" spans="13:13" x14ac:dyDescent="0.35">
      <c r="M224"/>
    </row>
    <row r="225" spans="13:13" x14ac:dyDescent="0.35">
      <c r="M225"/>
    </row>
    <row r="226" spans="13:13" x14ac:dyDescent="0.35">
      <c r="M226"/>
    </row>
    <row r="227" spans="13:13" x14ac:dyDescent="0.35">
      <c r="M227"/>
    </row>
    <row r="228" spans="13:13" x14ac:dyDescent="0.35">
      <c r="M228"/>
    </row>
    <row r="229" spans="13:13" x14ac:dyDescent="0.35">
      <c r="M229"/>
    </row>
    <row r="230" spans="13:13" x14ac:dyDescent="0.35">
      <c r="M230"/>
    </row>
    <row r="231" spans="13:13" x14ac:dyDescent="0.35">
      <c r="M231"/>
    </row>
    <row r="232" spans="13:13" x14ac:dyDescent="0.35">
      <c r="M232"/>
    </row>
    <row r="233" spans="13:13" x14ac:dyDescent="0.35">
      <c r="M233"/>
    </row>
    <row r="234" spans="13:13" x14ac:dyDescent="0.35">
      <c r="M234"/>
    </row>
    <row r="235" spans="13:13" x14ac:dyDescent="0.35">
      <c r="M235"/>
    </row>
    <row r="236" spans="13:13" x14ac:dyDescent="0.35">
      <c r="M236"/>
    </row>
    <row r="237" spans="13:13" x14ac:dyDescent="0.35">
      <c r="M237"/>
    </row>
    <row r="238" spans="13:13" x14ac:dyDescent="0.35">
      <c r="M238"/>
    </row>
    <row r="239" spans="13:13" x14ac:dyDescent="0.35">
      <c r="M239"/>
    </row>
    <row r="240" spans="13:13" x14ac:dyDescent="0.35">
      <c r="M240"/>
    </row>
    <row r="241" spans="13:13" x14ac:dyDescent="0.35">
      <c r="M241"/>
    </row>
    <row r="242" spans="13:13" x14ac:dyDescent="0.35">
      <c r="M242"/>
    </row>
    <row r="243" spans="13:13" x14ac:dyDescent="0.35">
      <c r="M243"/>
    </row>
    <row r="244" spans="13:13" x14ac:dyDescent="0.35">
      <c r="M244"/>
    </row>
    <row r="245" spans="13:13" x14ac:dyDescent="0.35">
      <c r="M245"/>
    </row>
    <row r="246" spans="13:13" x14ac:dyDescent="0.35">
      <c r="M246"/>
    </row>
    <row r="247" spans="13:13" x14ac:dyDescent="0.35">
      <c r="M247"/>
    </row>
    <row r="248" spans="13:13" x14ac:dyDescent="0.35">
      <c r="M248"/>
    </row>
    <row r="249" spans="13:13" x14ac:dyDescent="0.35">
      <c r="M249"/>
    </row>
    <row r="250" spans="13:13" x14ac:dyDescent="0.35">
      <c r="M250"/>
    </row>
    <row r="251" spans="13:13" x14ac:dyDescent="0.35">
      <c r="M251"/>
    </row>
    <row r="252" spans="13:13" x14ac:dyDescent="0.35">
      <c r="M252"/>
    </row>
    <row r="253" spans="13:13" x14ac:dyDescent="0.35">
      <c r="M253"/>
    </row>
    <row r="254" spans="13:13" x14ac:dyDescent="0.35">
      <c r="M254"/>
    </row>
    <row r="255" spans="13:13" x14ac:dyDescent="0.35">
      <c r="M255"/>
    </row>
    <row r="256" spans="13:13" x14ac:dyDescent="0.35">
      <c r="M256"/>
    </row>
    <row r="257" spans="13:13" x14ac:dyDescent="0.35">
      <c r="M257"/>
    </row>
    <row r="258" spans="13:13" x14ac:dyDescent="0.35">
      <c r="M258"/>
    </row>
    <row r="259" spans="13:13" x14ac:dyDescent="0.35">
      <c r="M259"/>
    </row>
    <row r="260" spans="13:13" x14ac:dyDescent="0.35">
      <c r="M260"/>
    </row>
    <row r="261" spans="13:13" x14ac:dyDescent="0.35">
      <c r="M261"/>
    </row>
    <row r="262" spans="13:13" x14ac:dyDescent="0.35">
      <c r="M262"/>
    </row>
    <row r="263" spans="13:13" x14ac:dyDescent="0.35">
      <c r="M263"/>
    </row>
    <row r="264" spans="13:13" x14ac:dyDescent="0.35">
      <c r="M264"/>
    </row>
    <row r="265" spans="13:13" x14ac:dyDescent="0.35">
      <c r="M265"/>
    </row>
    <row r="266" spans="13:13" x14ac:dyDescent="0.35">
      <c r="M266"/>
    </row>
    <row r="267" spans="13:13" x14ac:dyDescent="0.35">
      <c r="M267"/>
    </row>
    <row r="268" spans="13:13" x14ac:dyDescent="0.35">
      <c r="M268"/>
    </row>
    <row r="269" spans="13:13" x14ac:dyDescent="0.35">
      <c r="M269"/>
    </row>
    <row r="270" spans="13:13" x14ac:dyDescent="0.35">
      <c r="M270"/>
    </row>
    <row r="271" spans="13:13" x14ac:dyDescent="0.35">
      <c r="M271"/>
    </row>
    <row r="272" spans="13:13" x14ac:dyDescent="0.35">
      <c r="M272"/>
    </row>
    <row r="273" spans="13:13" x14ac:dyDescent="0.35">
      <c r="M273"/>
    </row>
    <row r="274" spans="13:13" x14ac:dyDescent="0.35">
      <c r="M274"/>
    </row>
    <row r="275" spans="13:13" x14ac:dyDescent="0.35">
      <c r="M275"/>
    </row>
    <row r="276" spans="13:13" x14ac:dyDescent="0.35">
      <c r="M276"/>
    </row>
    <row r="277" spans="13:13" x14ac:dyDescent="0.35">
      <c r="M277"/>
    </row>
    <row r="278" spans="13:13" x14ac:dyDescent="0.35">
      <c r="M278"/>
    </row>
    <row r="279" spans="13:13" x14ac:dyDescent="0.35">
      <c r="M279"/>
    </row>
    <row r="280" spans="13:13" x14ac:dyDescent="0.35">
      <c r="M280"/>
    </row>
    <row r="281" spans="13:13" x14ac:dyDescent="0.35">
      <c r="M281"/>
    </row>
    <row r="282" spans="13:13" x14ac:dyDescent="0.35">
      <c r="M282"/>
    </row>
    <row r="283" spans="13:13" x14ac:dyDescent="0.35">
      <c r="M283"/>
    </row>
    <row r="284" spans="13:13" x14ac:dyDescent="0.35">
      <c r="M284"/>
    </row>
    <row r="285" spans="13:13" x14ac:dyDescent="0.35">
      <c r="M285"/>
    </row>
    <row r="286" spans="13:13" x14ac:dyDescent="0.35">
      <c r="M286"/>
    </row>
    <row r="287" spans="13:13" x14ac:dyDescent="0.35">
      <c r="M287"/>
    </row>
    <row r="288" spans="13:13" x14ac:dyDescent="0.35">
      <c r="M288"/>
    </row>
    <row r="289" spans="13:13" x14ac:dyDescent="0.35">
      <c r="M289"/>
    </row>
    <row r="290" spans="13:13" x14ac:dyDescent="0.35">
      <c r="M290"/>
    </row>
    <row r="291" spans="13:13" x14ac:dyDescent="0.35">
      <c r="M291"/>
    </row>
    <row r="292" spans="13:13" x14ac:dyDescent="0.35">
      <c r="M292"/>
    </row>
    <row r="293" spans="13:13" x14ac:dyDescent="0.35">
      <c r="M293"/>
    </row>
    <row r="294" spans="13:13" x14ac:dyDescent="0.35">
      <c r="M294"/>
    </row>
    <row r="295" spans="13:13" x14ac:dyDescent="0.35">
      <c r="M295"/>
    </row>
    <row r="296" spans="13:13" x14ac:dyDescent="0.35">
      <c r="M296"/>
    </row>
    <row r="297" spans="13:13" x14ac:dyDescent="0.35">
      <c r="M297"/>
    </row>
    <row r="298" spans="13:13" x14ac:dyDescent="0.35">
      <c r="M298"/>
    </row>
    <row r="299" spans="13:13" x14ac:dyDescent="0.35">
      <c r="M299"/>
    </row>
    <row r="300" spans="13:13" x14ac:dyDescent="0.35">
      <c r="M300"/>
    </row>
    <row r="301" spans="13:13" x14ac:dyDescent="0.35">
      <c r="M301"/>
    </row>
    <row r="302" spans="13:13" x14ac:dyDescent="0.35">
      <c r="M302"/>
    </row>
    <row r="303" spans="13:13" x14ac:dyDescent="0.35">
      <c r="M303"/>
    </row>
    <row r="304" spans="13:13" x14ac:dyDescent="0.35">
      <c r="M304"/>
    </row>
    <row r="305" spans="13:13" x14ac:dyDescent="0.35">
      <c r="M305"/>
    </row>
    <row r="306" spans="13:13" x14ac:dyDescent="0.35">
      <c r="M306"/>
    </row>
    <row r="307" spans="13:13" x14ac:dyDescent="0.35">
      <c r="M307"/>
    </row>
    <row r="308" spans="13:13" x14ac:dyDescent="0.35">
      <c r="M308"/>
    </row>
    <row r="309" spans="13:13" x14ac:dyDescent="0.35">
      <c r="M309"/>
    </row>
    <row r="310" spans="13:13" x14ac:dyDescent="0.35">
      <c r="M310"/>
    </row>
    <row r="311" spans="13:13" x14ac:dyDescent="0.35">
      <c r="M311"/>
    </row>
    <row r="312" spans="13:13" x14ac:dyDescent="0.35">
      <c r="M312"/>
    </row>
    <row r="313" spans="13:13" x14ac:dyDescent="0.35">
      <c r="M313"/>
    </row>
    <row r="314" spans="13:13" x14ac:dyDescent="0.35">
      <c r="M314"/>
    </row>
    <row r="315" spans="13:13" x14ac:dyDescent="0.35">
      <c r="M315"/>
    </row>
    <row r="316" spans="13:13" x14ac:dyDescent="0.35">
      <c r="M316"/>
    </row>
    <row r="317" spans="13:13" x14ac:dyDescent="0.35">
      <c r="M317"/>
    </row>
    <row r="318" spans="13:13" x14ac:dyDescent="0.35">
      <c r="M318"/>
    </row>
    <row r="319" spans="13:13" x14ac:dyDescent="0.35">
      <c r="M319"/>
    </row>
    <row r="320" spans="13:13" x14ac:dyDescent="0.35">
      <c r="M320"/>
    </row>
    <row r="321" spans="13:13" x14ac:dyDescent="0.35">
      <c r="M321"/>
    </row>
  </sheetData>
  <dataValidations count="1">
    <dataValidation type="whole" operator="greaterThan" allowBlank="1" showInputMessage="1" showErrorMessage="1" errorTitle="DATO ERRADO" error="El valor debe ser diferente de cero" sqref="J1:K1048576 R1:Z1 AB1 S7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P23" sqref="P23"/>
    </sheetView>
  </sheetViews>
  <sheetFormatPr baseColWidth="10" defaultRowHeight="12.5" x14ac:dyDescent="0.25"/>
  <cols>
    <col min="1" max="1" width="1" style="45" customWidth="1"/>
    <col min="2" max="2" width="7.81640625" style="45" customWidth="1"/>
    <col min="3" max="3" width="17.54296875" style="45" customWidth="1"/>
    <col min="4" max="4" width="11.54296875" style="45" customWidth="1"/>
    <col min="5" max="6" width="11.453125" style="45" customWidth="1"/>
    <col min="7" max="7" width="8.1796875" style="45" customWidth="1"/>
    <col min="8" max="8" width="20.81640625" style="45" customWidth="1"/>
    <col min="9" max="9" width="25.453125" style="45" customWidth="1"/>
    <col min="10" max="10" width="12.453125" style="45" customWidth="1"/>
    <col min="11" max="11" width="1.7265625" style="45" customWidth="1"/>
    <col min="12" max="12" width="8.7265625" style="45" customWidth="1"/>
    <col min="13" max="13" width="16.54296875" style="74" bestFit="1" customWidth="1"/>
    <col min="14" max="14" width="13.81640625" style="45" bestFit="1" customWidth="1"/>
    <col min="15" max="15" width="7.453125" style="45" bestFit="1" customWidth="1"/>
    <col min="16" max="16" width="13.26953125" style="45" bestFit="1" customWidth="1"/>
    <col min="17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48" t="s">
        <v>192</v>
      </c>
      <c r="E2" s="49"/>
      <c r="F2" s="49"/>
      <c r="G2" s="49"/>
      <c r="H2" s="49"/>
      <c r="I2" s="50"/>
      <c r="J2" s="51" t="s">
        <v>193</v>
      </c>
    </row>
    <row r="3" spans="2:10" ht="4.5" customHeight="1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" ht="13" x14ac:dyDescent="0.25">
      <c r="B4" s="52"/>
      <c r="C4" s="53"/>
      <c r="D4" s="48" t="s">
        <v>194</v>
      </c>
      <c r="E4" s="49"/>
      <c r="F4" s="49"/>
      <c r="G4" s="49"/>
      <c r="H4" s="49"/>
      <c r="I4" s="50"/>
      <c r="J4" s="51" t="s">
        <v>195</v>
      </c>
    </row>
    <row r="5" spans="2:10" ht="5.25" customHeight="1" x14ac:dyDescent="0.25">
      <c r="B5" s="52"/>
      <c r="C5" s="53"/>
      <c r="D5" s="58"/>
      <c r="E5" s="59"/>
      <c r="F5" s="59"/>
      <c r="G5" s="59"/>
      <c r="H5" s="59"/>
      <c r="I5" s="60"/>
      <c r="J5" s="61"/>
    </row>
    <row r="6" spans="2:10" ht="4.5" customHeight="1" thickBot="1" x14ac:dyDescent="0.3">
      <c r="B6" s="62"/>
      <c r="C6" s="63"/>
      <c r="D6" s="54"/>
      <c r="E6" s="55"/>
      <c r="F6" s="55"/>
      <c r="G6" s="55"/>
      <c r="H6" s="55"/>
      <c r="I6" s="56"/>
      <c r="J6" s="57"/>
    </row>
    <row r="7" spans="2:10" ht="6" customHeight="1" x14ac:dyDescent="0.25">
      <c r="B7" s="64"/>
      <c r="J7" s="65"/>
    </row>
    <row r="8" spans="2:10" ht="9" customHeight="1" x14ac:dyDescent="0.25">
      <c r="B8" s="64"/>
      <c r="J8" s="65"/>
    </row>
    <row r="9" spans="2:10" ht="13" x14ac:dyDescent="0.3">
      <c r="B9" s="64"/>
      <c r="C9" s="66" t="s">
        <v>217</v>
      </c>
      <c r="E9" s="67"/>
      <c r="H9" s="68"/>
      <c r="J9" s="65"/>
    </row>
    <row r="10" spans="2:10" ht="8.25" customHeight="1" x14ac:dyDescent="0.25">
      <c r="B10" s="64"/>
      <c r="J10" s="65"/>
    </row>
    <row r="11" spans="2:10" ht="13" x14ac:dyDescent="0.3">
      <c r="B11" s="64"/>
      <c r="C11" s="66" t="s">
        <v>215</v>
      </c>
      <c r="J11" s="65"/>
    </row>
    <row r="12" spans="2:10" ht="13" x14ac:dyDescent="0.3">
      <c r="B12" s="64"/>
      <c r="C12" s="66" t="s">
        <v>216</v>
      </c>
      <c r="J12" s="65"/>
    </row>
    <row r="13" spans="2:10" x14ac:dyDescent="0.25">
      <c r="B13" s="64"/>
      <c r="J13" s="65"/>
    </row>
    <row r="14" spans="2:10" x14ac:dyDescent="0.25">
      <c r="B14" s="64"/>
      <c r="C14" s="45" t="s">
        <v>234</v>
      </c>
      <c r="G14" s="69"/>
      <c r="H14" s="69"/>
      <c r="I14" s="69"/>
      <c r="J14" s="65"/>
    </row>
    <row r="15" spans="2:10" ht="9" customHeight="1" x14ac:dyDescent="0.25">
      <c r="B15" s="64"/>
      <c r="C15" s="70"/>
      <c r="G15" s="69"/>
      <c r="H15" s="69"/>
      <c r="I15" s="69"/>
      <c r="J15" s="65"/>
    </row>
    <row r="16" spans="2:10" ht="13" x14ac:dyDescent="0.3">
      <c r="B16" s="64"/>
      <c r="C16" s="45" t="s">
        <v>218</v>
      </c>
      <c r="D16" s="67"/>
      <c r="G16" s="69"/>
      <c r="H16" s="71" t="s">
        <v>196</v>
      </c>
      <c r="I16" s="71" t="s">
        <v>197</v>
      </c>
      <c r="J16" s="65"/>
    </row>
    <row r="17" spans="2:14" ht="13" x14ac:dyDescent="0.3">
      <c r="B17" s="64"/>
      <c r="C17" s="66" t="s">
        <v>198</v>
      </c>
      <c r="D17" s="66"/>
      <c r="E17" s="66"/>
      <c r="F17" s="66"/>
      <c r="G17" s="69"/>
      <c r="H17" s="72">
        <v>68</v>
      </c>
      <c r="I17" s="73">
        <v>99801126</v>
      </c>
      <c r="J17" s="65"/>
    </row>
    <row r="18" spans="2:14" x14ac:dyDescent="0.25">
      <c r="B18" s="64"/>
      <c r="C18" s="45" t="s">
        <v>199</v>
      </c>
      <c r="G18" s="69"/>
      <c r="H18" s="75">
        <v>22</v>
      </c>
      <c r="I18" s="76">
        <v>57379685</v>
      </c>
      <c r="J18" s="65"/>
    </row>
    <row r="19" spans="2:14" x14ac:dyDescent="0.25">
      <c r="B19" s="64"/>
      <c r="C19" s="45" t="s">
        <v>200</v>
      </c>
      <c r="G19" s="69"/>
      <c r="H19" s="75">
        <v>3</v>
      </c>
      <c r="I19" s="76">
        <v>7580000</v>
      </c>
      <c r="J19" s="65"/>
    </row>
    <row r="20" spans="2:14" x14ac:dyDescent="0.25">
      <c r="B20" s="64"/>
      <c r="C20" s="45" t="s">
        <v>201</v>
      </c>
      <c r="H20" s="77">
        <v>0</v>
      </c>
      <c r="I20" s="78">
        <v>0</v>
      </c>
      <c r="J20" s="65"/>
    </row>
    <row r="21" spans="2:14" x14ac:dyDescent="0.25">
      <c r="B21" s="64"/>
      <c r="C21" s="45" t="s">
        <v>202</v>
      </c>
      <c r="H21" s="77">
        <v>0</v>
      </c>
      <c r="I21" s="78">
        <v>0</v>
      </c>
      <c r="J21" s="65"/>
      <c r="N21" s="79"/>
    </row>
    <row r="22" spans="2:14" ht="13" thickBot="1" x14ac:dyDescent="0.3">
      <c r="B22" s="64"/>
      <c r="C22" s="45" t="s">
        <v>203</v>
      </c>
      <c r="H22" s="80">
        <v>0</v>
      </c>
      <c r="I22" s="81">
        <v>0</v>
      </c>
      <c r="J22" s="65"/>
    </row>
    <row r="23" spans="2:14" ht="13" x14ac:dyDescent="0.3">
      <c r="B23" s="64"/>
      <c r="C23" s="66" t="s">
        <v>204</v>
      </c>
      <c r="D23" s="66"/>
      <c r="E23" s="66"/>
      <c r="F23" s="66"/>
      <c r="H23" s="82">
        <f>H18+H19+H20+H21+H22</f>
        <v>25</v>
      </c>
      <c r="I23" s="83">
        <f>I18+I19+I20+I21+I22</f>
        <v>64959685</v>
      </c>
      <c r="J23" s="65"/>
    </row>
    <row r="24" spans="2:14" x14ac:dyDescent="0.25">
      <c r="B24" s="64"/>
      <c r="C24" s="45" t="s">
        <v>205</v>
      </c>
      <c r="H24" s="77">
        <v>43</v>
      </c>
      <c r="I24" s="78">
        <v>34841441</v>
      </c>
      <c r="J24" s="65"/>
    </row>
    <row r="25" spans="2:14" ht="13" thickBot="1" x14ac:dyDescent="0.3">
      <c r="B25" s="64"/>
      <c r="C25" s="45" t="s">
        <v>170</v>
      </c>
      <c r="H25" s="80">
        <v>0</v>
      </c>
      <c r="I25" s="81">
        <v>0</v>
      </c>
      <c r="J25" s="65"/>
    </row>
    <row r="26" spans="2:14" ht="13" x14ac:dyDescent="0.3">
      <c r="B26" s="64"/>
      <c r="C26" s="66" t="s">
        <v>206</v>
      </c>
      <c r="D26" s="66"/>
      <c r="E26" s="66"/>
      <c r="F26" s="66"/>
      <c r="H26" s="82">
        <f>H24+H25</f>
        <v>43</v>
      </c>
      <c r="I26" s="83">
        <f>I24+I25</f>
        <v>34841441</v>
      </c>
      <c r="J26" s="65"/>
    </row>
    <row r="27" spans="2:14" ht="13.5" thickBot="1" x14ac:dyDescent="0.35">
      <c r="B27" s="64"/>
      <c r="C27" s="69" t="s">
        <v>207</v>
      </c>
      <c r="D27" s="84"/>
      <c r="E27" s="84"/>
      <c r="F27" s="84"/>
      <c r="G27" s="69"/>
      <c r="H27" s="85">
        <v>0</v>
      </c>
      <c r="I27" s="86">
        <v>0</v>
      </c>
      <c r="J27" s="87"/>
    </row>
    <row r="28" spans="2:14" ht="13" x14ac:dyDescent="0.3">
      <c r="B28" s="64"/>
      <c r="C28" s="84" t="s">
        <v>208</v>
      </c>
      <c r="D28" s="84"/>
      <c r="E28" s="84"/>
      <c r="F28" s="84"/>
      <c r="G28" s="69"/>
      <c r="H28" s="88">
        <f>H27</f>
        <v>0</v>
      </c>
      <c r="I28" s="76">
        <f>I27</f>
        <v>0</v>
      </c>
      <c r="J28" s="87"/>
    </row>
    <row r="29" spans="2:14" ht="13" x14ac:dyDescent="0.3">
      <c r="B29" s="64"/>
      <c r="C29" s="84"/>
      <c r="D29" s="84"/>
      <c r="E29" s="84"/>
      <c r="F29" s="84"/>
      <c r="G29" s="69"/>
      <c r="H29" s="75"/>
      <c r="I29" s="73"/>
      <c r="J29" s="87"/>
    </row>
    <row r="30" spans="2:14" ht="13.5" thickBot="1" x14ac:dyDescent="0.35">
      <c r="B30" s="64"/>
      <c r="C30" s="84" t="s">
        <v>209</v>
      </c>
      <c r="D30" s="84"/>
      <c r="E30" s="69"/>
      <c r="F30" s="69"/>
      <c r="G30" s="69"/>
      <c r="H30" s="89"/>
      <c r="I30" s="90"/>
      <c r="J30" s="87"/>
    </row>
    <row r="31" spans="2:14" ht="13.5" thickTop="1" x14ac:dyDescent="0.3">
      <c r="B31" s="64"/>
      <c r="C31" s="84"/>
      <c r="D31" s="84"/>
      <c r="E31" s="69"/>
      <c r="F31" s="69"/>
      <c r="G31" s="69"/>
      <c r="H31" s="76">
        <f>H23+H26+H28</f>
        <v>68</v>
      </c>
      <c r="I31" s="76">
        <f>I23+I26+I28</f>
        <v>99801126</v>
      </c>
      <c r="J31" s="87"/>
    </row>
    <row r="32" spans="2:14" ht="9.75" customHeight="1" x14ac:dyDescent="0.25">
      <c r="B32" s="64"/>
      <c r="C32" s="69"/>
      <c r="D32" s="69"/>
      <c r="E32" s="69"/>
      <c r="F32" s="69"/>
      <c r="G32" s="91"/>
      <c r="H32" s="92"/>
      <c r="I32" s="93"/>
      <c r="J32" s="87"/>
    </row>
    <row r="33" spans="2:10" ht="9.75" customHeight="1" x14ac:dyDescent="0.25">
      <c r="B33" s="64"/>
      <c r="C33" s="69"/>
      <c r="D33" s="69"/>
      <c r="E33" s="69"/>
      <c r="F33" s="69"/>
      <c r="G33" s="91"/>
      <c r="H33" s="92"/>
      <c r="I33" s="93"/>
      <c r="J33" s="87"/>
    </row>
    <row r="34" spans="2:10" ht="9.75" customHeight="1" x14ac:dyDescent="0.25">
      <c r="B34" s="64"/>
      <c r="C34" s="69"/>
      <c r="D34" s="69"/>
      <c r="E34" s="69"/>
      <c r="F34" s="69"/>
      <c r="G34" s="91"/>
      <c r="H34" s="92"/>
      <c r="I34" s="93"/>
      <c r="J34" s="87"/>
    </row>
    <row r="35" spans="2:10" ht="9.75" customHeight="1" x14ac:dyDescent="0.25">
      <c r="B35" s="64"/>
      <c r="C35" s="69"/>
      <c r="D35" s="69"/>
      <c r="E35" s="69"/>
      <c r="F35" s="69"/>
      <c r="G35" s="91"/>
      <c r="H35" s="92"/>
      <c r="I35" s="93"/>
      <c r="J35" s="87"/>
    </row>
    <row r="36" spans="2:10" ht="9.75" customHeight="1" x14ac:dyDescent="0.25">
      <c r="B36" s="64"/>
      <c r="C36" s="69"/>
      <c r="D36" s="69"/>
      <c r="E36" s="69"/>
      <c r="F36" s="69"/>
      <c r="G36" s="91"/>
      <c r="H36" s="92"/>
      <c r="I36" s="93"/>
      <c r="J36" s="87"/>
    </row>
    <row r="37" spans="2:10" ht="13.5" thickBot="1" x14ac:dyDescent="0.35">
      <c r="B37" s="64"/>
      <c r="C37" s="94"/>
      <c r="D37" s="95"/>
      <c r="E37" s="69"/>
      <c r="F37" s="69"/>
      <c r="G37" s="69"/>
      <c r="H37" s="96"/>
      <c r="I37" s="97"/>
      <c r="J37" s="87"/>
    </row>
    <row r="38" spans="2:10" ht="13" x14ac:dyDescent="0.3">
      <c r="B38" s="64"/>
      <c r="C38" s="84" t="s">
        <v>210</v>
      </c>
      <c r="D38" s="91"/>
      <c r="E38" s="69"/>
      <c r="F38" s="69"/>
      <c r="G38" s="69"/>
      <c r="H38" s="98" t="s">
        <v>211</v>
      </c>
      <c r="I38" s="91"/>
      <c r="J38" s="87"/>
    </row>
    <row r="39" spans="2:10" ht="13" x14ac:dyDescent="0.3">
      <c r="B39" s="64"/>
      <c r="C39" s="84" t="s">
        <v>232</v>
      </c>
      <c r="D39" s="69"/>
      <c r="E39" s="69"/>
      <c r="F39" s="69"/>
      <c r="G39" s="69"/>
      <c r="H39" s="84" t="s">
        <v>212</v>
      </c>
      <c r="I39" s="91"/>
      <c r="J39" s="87"/>
    </row>
    <row r="40" spans="2:10" ht="13" x14ac:dyDescent="0.3">
      <c r="B40" s="64"/>
      <c r="C40" s="69"/>
      <c r="D40" s="69"/>
      <c r="E40" s="69"/>
      <c r="F40" s="69"/>
      <c r="G40" s="69"/>
      <c r="H40" s="84" t="s">
        <v>213</v>
      </c>
      <c r="I40" s="91"/>
      <c r="J40" s="87"/>
    </row>
    <row r="41" spans="2:10" ht="13" x14ac:dyDescent="0.3">
      <c r="B41" s="64"/>
      <c r="C41" s="69"/>
      <c r="D41" s="69"/>
      <c r="E41" s="69"/>
      <c r="F41" s="69"/>
      <c r="G41" s="84"/>
      <c r="H41" s="91"/>
      <c r="I41" s="91"/>
      <c r="J41" s="87"/>
    </row>
    <row r="42" spans="2:10" x14ac:dyDescent="0.25">
      <c r="B42" s="64"/>
      <c r="C42" s="99" t="s">
        <v>214</v>
      </c>
      <c r="D42" s="99"/>
      <c r="E42" s="99"/>
      <c r="F42" s="99"/>
      <c r="G42" s="99"/>
      <c r="H42" s="99"/>
      <c r="I42" s="99"/>
      <c r="J42" s="87"/>
    </row>
    <row r="43" spans="2:10" x14ac:dyDescent="0.25">
      <c r="B43" s="64"/>
      <c r="C43" s="99"/>
      <c r="D43" s="99"/>
      <c r="E43" s="99"/>
      <c r="F43" s="99"/>
      <c r="G43" s="99"/>
      <c r="H43" s="99"/>
      <c r="I43" s="99"/>
      <c r="J43" s="87"/>
    </row>
    <row r="44" spans="2:10" ht="7.5" customHeight="1" thickBot="1" x14ac:dyDescent="0.3">
      <c r="B44" s="100"/>
      <c r="C44" s="101"/>
      <c r="D44" s="101"/>
      <c r="E44" s="101"/>
      <c r="F44" s="101"/>
      <c r="G44" s="102"/>
      <c r="H44" s="102"/>
      <c r="I44" s="102"/>
      <c r="J44" s="10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1" sqref="F11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9"/>
      <c r="B1" s="110"/>
      <c r="C1" s="111" t="s">
        <v>219</v>
      </c>
      <c r="D1" s="112"/>
      <c r="E1" s="112"/>
      <c r="F1" s="112"/>
      <c r="G1" s="112"/>
      <c r="H1" s="113"/>
      <c r="I1" s="114" t="s">
        <v>193</v>
      </c>
    </row>
    <row r="2" spans="1:9" ht="53.5" customHeight="1" thickBot="1" x14ac:dyDescent="0.4">
      <c r="A2" s="115"/>
      <c r="B2" s="116"/>
      <c r="C2" s="117" t="s">
        <v>220</v>
      </c>
      <c r="D2" s="118"/>
      <c r="E2" s="118"/>
      <c r="F2" s="118"/>
      <c r="G2" s="118"/>
      <c r="H2" s="119"/>
      <c r="I2" s="120" t="s">
        <v>221</v>
      </c>
    </row>
    <row r="3" spans="1:9" x14ac:dyDescent="0.35">
      <c r="A3" s="121"/>
      <c r="B3" s="69"/>
      <c r="C3" s="69"/>
      <c r="D3" s="69"/>
      <c r="E3" s="69"/>
      <c r="F3" s="69"/>
      <c r="G3" s="69"/>
      <c r="H3" s="69"/>
      <c r="I3" s="87"/>
    </row>
    <row r="4" spans="1:9" x14ac:dyDescent="0.35">
      <c r="A4" s="121"/>
      <c r="B4" s="69"/>
      <c r="C4" s="69"/>
      <c r="D4" s="69"/>
      <c r="E4" s="69"/>
      <c r="F4" s="69"/>
      <c r="G4" s="69"/>
      <c r="H4" s="69"/>
      <c r="I4" s="87"/>
    </row>
    <row r="5" spans="1:9" x14ac:dyDescent="0.35">
      <c r="A5" s="121"/>
      <c r="B5" s="66" t="s">
        <v>217</v>
      </c>
      <c r="C5" s="122"/>
      <c r="D5" s="123"/>
      <c r="E5" s="69"/>
      <c r="F5" s="69"/>
      <c r="G5" s="69"/>
      <c r="H5" s="69"/>
      <c r="I5" s="87"/>
    </row>
    <row r="6" spans="1:9" x14ac:dyDescent="0.35">
      <c r="A6" s="121"/>
      <c r="B6" s="45"/>
      <c r="C6" s="69"/>
      <c r="D6" s="69"/>
      <c r="E6" s="69"/>
      <c r="F6" s="69"/>
      <c r="G6" s="69"/>
      <c r="H6" s="69"/>
      <c r="I6" s="87"/>
    </row>
    <row r="7" spans="1:9" x14ac:dyDescent="0.35">
      <c r="A7" s="121"/>
      <c r="B7" s="66" t="s">
        <v>215</v>
      </c>
      <c r="C7" s="69"/>
      <c r="D7" s="69"/>
      <c r="E7" s="69"/>
      <c r="F7" s="69"/>
      <c r="G7" s="69"/>
      <c r="H7" s="69"/>
      <c r="I7" s="87"/>
    </row>
    <row r="8" spans="1:9" x14ac:dyDescent="0.35">
      <c r="A8" s="121"/>
      <c r="B8" s="66" t="s">
        <v>216</v>
      </c>
      <c r="C8" s="69"/>
      <c r="D8" s="69"/>
      <c r="E8" s="69"/>
      <c r="F8" s="69"/>
      <c r="G8" s="69"/>
      <c r="H8" s="69"/>
      <c r="I8" s="87"/>
    </row>
    <row r="9" spans="1:9" x14ac:dyDescent="0.35">
      <c r="A9" s="121"/>
      <c r="B9" s="69"/>
      <c r="C9" s="69"/>
      <c r="D9" s="69"/>
      <c r="E9" s="69"/>
      <c r="F9" s="69"/>
      <c r="G9" s="69"/>
      <c r="H9" s="69"/>
      <c r="I9" s="87"/>
    </row>
    <row r="10" spans="1:9" x14ac:dyDescent="0.35">
      <c r="A10" s="121"/>
      <c r="B10" s="69" t="s">
        <v>222</v>
      </c>
      <c r="C10" s="69"/>
      <c r="D10" s="69"/>
      <c r="E10" s="69"/>
      <c r="F10" s="69"/>
      <c r="G10" s="69"/>
      <c r="H10" s="69"/>
      <c r="I10" s="87"/>
    </row>
    <row r="11" spans="1:9" x14ac:dyDescent="0.35">
      <c r="A11" s="121"/>
      <c r="B11" s="124"/>
      <c r="C11" s="69"/>
      <c r="D11" s="69"/>
      <c r="E11" s="69"/>
      <c r="F11" s="69"/>
      <c r="G11" s="69"/>
      <c r="H11" s="69"/>
      <c r="I11" s="87"/>
    </row>
    <row r="12" spans="1:9" x14ac:dyDescent="0.35">
      <c r="A12" s="121"/>
      <c r="B12" s="45" t="s">
        <v>218</v>
      </c>
      <c r="C12" s="123"/>
      <c r="D12" s="69"/>
      <c r="E12" s="69"/>
      <c r="F12" s="69"/>
      <c r="G12" s="71" t="s">
        <v>223</v>
      </c>
      <c r="H12" s="71" t="s">
        <v>224</v>
      </c>
      <c r="I12" s="87"/>
    </row>
    <row r="13" spans="1:9" x14ac:dyDescent="0.35">
      <c r="A13" s="121"/>
      <c r="B13" s="84" t="s">
        <v>198</v>
      </c>
      <c r="C13" s="84"/>
      <c r="D13" s="84"/>
      <c r="E13" s="84"/>
      <c r="F13" s="69"/>
      <c r="G13" s="125">
        <f>G19</f>
        <v>25</v>
      </c>
      <c r="H13" s="126">
        <f>H19</f>
        <v>64959685</v>
      </c>
      <c r="I13" s="87"/>
    </row>
    <row r="14" spans="1:9" x14ac:dyDescent="0.35">
      <c r="A14" s="121"/>
      <c r="B14" s="69" t="s">
        <v>199</v>
      </c>
      <c r="C14" s="69"/>
      <c r="D14" s="69"/>
      <c r="E14" s="69"/>
      <c r="F14" s="69"/>
      <c r="G14" s="127">
        <v>22</v>
      </c>
      <c r="H14" s="128">
        <v>57379685</v>
      </c>
      <c r="I14" s="87"/>
    </row>
    <row r="15" spans="1:9" x14ac:dyDescent="0.35">
      <c r="A15" s="121"/>
      <c r="B15" s="69" t="s">
        <v>200</v>
      </c>
      <c r="C15" s="69"/>
      <c r="D15" s="69"/>
      <c r="E15" s="69"/>
      <c r="F15" s="69"/>
      <c r="G15" s="127">
        <v>3</v>
      </c>
      <c r="H15" s="128">
        <v>7580000</v>
      </c>
      <c r="I15" s="87"/>
    </row>
    <row r="16" spans="1:9" x14ac:dyDescent="0.35">
      <c r="A16" s="121"/>
      <c r="B16" s="69" t="s">
        <v>201</v>
      </c>
      <c r="C16" s="69"/>
      <c r="D16" s="69"/>
      <c r="E16" s="69"/>
      <c r="F16" s="69"/>
      <c r="G16" s="127">
        <v>0</v>
      </c>
      <c r="H16" s="128">
        <v>0</v>
      </c>
      <c r="I16" s="87"/>
    </row>
    <row r="17" spans="1:9" x14ac:dyDescent="0.35">
      <c r="A17" s="121"/>
      <c r="B17" s="69" t="s">
        <v>202</v>
      </c>
      <c r="C17" s="69"/>
      <c r="D17" s="69"/>
      <c r="E17" s="69"/>
      <c r="F17" s="69"/>
      <c r="G17" s="127">
        <v>0</v>
      </c>
      <c r="H17" s="128">
        <v>0</v>
      </c>
      <c r="I17" s="87"/>
    </row>
    <row r="18" spans="1:9" x14ac:dyDescent="0.35">
      <c r="A18" s="121"/>
      <c r="B18" s="69" t="s">
        <v>225</v>
      </c>
      <c r="C18" s="69"/>
      <c r="D18" s="69"/>
      <c r="E18" s="69"/>
      <c r="F18" s="69"/>
      <c r="G18" s="129">
        <v>0</v>
      </c>
      <c r="H18" s="130">
        <v>0</v>
      </c>
      <c r="I18" s="87"/>
    </row>
    <row r="19" spans="1:9" x14ac:dyDescent="0.35">
      <c r="A19" s="121"/>
      <c r="B19" s="84" t="s">
        <v>226</v>
      </c>
      <c r="C19" s="84"/>
      <c r="D19" s="84"/>
      <c r="E19" s="84"/>
      <c r="F19" s="69"/>
      <c r="G19" s="127">
        <f>SUM(G14:G18)</f>
        <v>25</v>
      </c>
      <c r="H19" s="126">
        <f>(H14+H15+H16+H17+H18)</f>
        <v>64959685</v>
      </c>
      <c r="I19" s="87"/>
    </row>
    <row r="20" spans="1:9" ht="15" thickBot="1" x14ac:dyDescent="0.4">
      <c r="A20" s="121"/>
      <c r="B20" s="84"/>
      <c r="C20" s="84"/>
      <c r="D20" s="69"/>
      <c r="E20" s="69"/>
      <c r="F20" s="69"/>
      <c r="G20" s="131"/>
      <c r="H20" s="132"/>
      <c r="I20" s="87"/>
    </row>
    <row r="21" spans="1:9" ht="15" thickTop="1" x14ac:dyDescent="0.35">
      <c r="A21" s="121"/>
      <c r="B21" s="84"/>
      <c r="C21" s="84"/>
      <c r="D21" s="69"/>
      <c r="E21" s="69"/>
      <c r="F21" s="69"/>
      <c r="G21" s="91"/>
      <c r="H21" s="133"/>
      <c r="I21" s="87"/>
    </row>
    <row r="22" spans="1:9" x14ac:dyDescent="0.35">
      <c r="A22" s="121"/>
      <c r="B22" s="69"/>
      <c r="C22" s="69"/>
      <c r="D22" s="69"/>
      <c r="E22" s="69"/>
      <c r="F22" s="91"/>
      <c r="G22" s="91"/>
      <c r="H22" s="91"/>
      <c r="I22" s="87"/>
    </row>
    <row r="23" spans="1:9" ht="15" thickBot="1" x14ac:dyDescent="0.4">
      <c r="A23" s="121"/>
      <c r="B23" s="95"/>
      <c r="C23" s="95"/>
      <c r="D23" s="69"/>
      <c r="E23" s="69"/>
      <c r="F23" s="95"/>
      <c r="G23" s="95"/>
      <c r="H23" s="91"/>
      <c r="I23" s="87"/>
    </row>
    <row r="24" spans="1:9" x14ac:dyDescent="0.35">
      <c r="A24" s="121"/>
      <c r="B24" s="91" t="s">
        <v>227</v>
      </c>
      <c r="C24" s="91"/>
      <c r="D24" s="69"/>
      <c r="E24" s="69"/>
      <c r="F24" s="91"/>
      <c r="G24" s="91"/>
      <c r="H24" s="91"/>
      <c r="I24" s="87"/>
    </row>
    <row r="25" spans="1:9" x14ac:dyDescent="0.35">
      <c r="A25" s="121"/>
      <c r="B25" s="91" t="s">
        <v>228</v>
      </c>
      <c r="C25" s="91"/>
      <c r="D25" s="69"/>
      <c r="E25" s="69"/>
      <c r="F25" s="91" t="s">
        <v>229</v>
      </c>
      <c r="G25" s="91"/>
      <c r="H25" s="91"/>
      <c r="I25" s="87"/>
    </row>
    <row r="26" spans="1:9" x14ac:dyDescent="0.35">
      <c r="A26" s="121"/>
      <c r="B26" s="91" t="s">
        <v>233</v>
      </c>
      <c r="C26" s="91"/>
      <c r="D26" s="69"/>
      <c r="E26" s="69"/>
      <c r="F26" s="91" t="s">
        <v>230</v>
      </c>
      <c r="G26" s="91"/>
      <c r="H26" s="91"/>
      <c r="I26" s="87"/>
    </row>
    <row r="27" spans="1:9" x14ac:dyDescent="0.35">
      <c r="A27" s="121"/>
      <c r="B27" s="91"/>
      <c r="C27" s="91"/>
      <c r="D27" s="69"/>
      <c r="E27" s="69"/>
      <c r="F27" s="91"/>
      <c r="G27" s="91"/>
      <c r="H27" s="91"/>
      <c r="I27" s="87"/>
    </row>
    <row r="28" spans="1:9" ht="18.5" customHeight="1" x14ac:dyDescent="0.35">
      <c r="A28" s="121"/>
      <c r="B28" s="134" t="s">
        <v>231</v>
      </c>
      <c r="C28" s="134"/>
      <c r="D28" s="134"/>
      <c r="E28" s="134"/>
      <c r="F28" s="134"/>
      <c r="G28" s="134"/>
      <c r="H28" s="134"/>
      <c r="I28" s="87"/>
    </row>
    <row r="29" spans="1:9" ht="15" thickBot="1" x14ac:dyDescent="0.4">
      <c r="A29" s="135"/>
      <c r="B29" s="136"/>
      <c r="C29" s="136"/>
      <c r="D29" s="136"/>
      <c r="E29" s="136"/>
      <c r="F29" s="95"/>
      <c r="G29" s="95"/>
      <c r="H29" s="95"/>
      <c r="I29" s="13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2024-11-01T21:52:50Z</cp:lastPrinted>
  <dcterms:created xsi:type="dcterms:W3CDTF">2022-06-01T14:39:12Z</dcterms:created>
  <dcterms:modified xsi:type="dcterms:W3CDTF">2024-11-01T21:59:04Z</dcterms:modified>
</cp:coreProperties>
</file>