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ueva carpeta\"/>
    </mc:Choice>
  </mc:AlternateContent>
  <bookViews>
    <workbookView xWindow="0" yWindow="0" windowWidth="19200" windowHeight="7020" activeTab="3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H23" i="3"/>
  <c r="J1" i="2"/>
  <c r="E3" i="2"/>
  <c r="H31" i="3" l="1"/>
  <c r="I31" i="3"/>
</calcChain>
</file>

<file path=xl/sharedStrings.xml><?xml version="1.0" encoding="utf-8"?>
<sst xmlns="http://schemas.openxmlformats.org/spreadsheetml/2006/main" count="81" uniqueCount="63">
  <si>
    <t>Prefijo</t>
  </si>
  <si>
    <t>Factura</t>
  </si>
  <si>
    <t>Fecha Facturación</t>
  </si>
  <si>
    <t>Valor Total</t>
  </si>
  <si>
    <t>Saldo</t>
  </si>
  <si>
    <t>FE</t>
  </si>
  <si>
    <t>$ 217,780.00</t>
  </si>
  <si>
    <t>Fecha de radicación EPS</t>
  </si>
  <si>
    <t>Saldo IPS</t>
  </si>
  <si>
    <t>Alf+Fac</t>
  </si>
  <si>
    <t>Llave</t>
  </si>
  <si>
    <t>NIT</t>
  </si>
  <si>
    <t>PRESTADOR</t>
  </si>
  <si>
    <t>E.S.E. HOSPITAL SAN JOSE DE EL COCUY</t>
  </si>
  <si>
    <t>891855719_FE360945</t>
  </si>
  <si>
    <t xml:space="preserve">Estado de Factura EPS Octubre 12 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</si>
  <si>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</si>
  <si>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</si>
  <si>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</si>
  <si>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</si>
  <si>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</si>
  <si>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</si>
  <si>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</si>
  <si>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</si>
  <si>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</si>
  <si>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</si>
  <si>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</si>
  <si>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</si>
  <si>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</si>
  <si>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</si>
  <si>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</si>
  <si>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</si>
  <si>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</si>
  <si>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</si>
  <si>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</si>
  <si>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</si>
  <si>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</si>
  <si>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</si>
  <si>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</si>
  <si>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</si>
  <si>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</si>
  <si>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</si>
  <si>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</si>
  <si>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</si>
  <si>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Santiago de Cali, Octubre 12 del 2024</t>
  </si>
  <si>
    <t>Señores: E.S.E. HOSPITAL SAN JOSE DE EL COCUY</t>
  </si>
  <si>
    <t>NIT: 891855719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</si>
  <si>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</si>
  <si>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</si>
  <si>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</si>
  <si>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</si>
  <si>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</si>
  <si>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</si>
  <si>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</si>
  <si>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</si>
  <si>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</si>
  <si>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</si>
  <si>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</si>
  <si>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</si>
  <si>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</si>
  <si>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</si>
  <si>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</si>
  <si>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>A continuacion me permito remitir nuestra respuesta al estado de cartera presentado en la fecha:03/10/2024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</si>
</sst>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9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42424"/>
      <name val="Arial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42424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71" fontId="1" fillId="0" borderId="0" applyFont="0" applyFill="0" applyBorder="0" applyAlignment="0" applyProtection="0"/>
  </cellStyleXfs>
  <cellXfs count="1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right" vertical="center" wrapText="1"/>
    </xf>
    <xf numFmtId="14" fontId="4" fillId="2" borderId="4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justify" vertical="center" wrapText="1"/>
    </xf>
    <xf numFmtId="169" fontId="0" fillId="0" borderId="0" xfId="1" applyNumberFormat="1" applyFont="1"/>
    <xf numFmtId="0" fontId="0" fillId="3" borderId="5" xfId="0" applyFont="1" applyFill="1" applyBorder="1" applyAlignment="1">
      <alignment horizontal="right" vertical="center"/>
    </xf>
    <xf numFmtId="0" fontId="6" fillId="0" borderId="5" xfId="0" applyFont="1" applyBorder="1" applyAlignment="1" applyProtection="1">
      <alignment horizontal="left" vertical="center"/>
      <protection locked="0"/>
    </xf>
    <xf numFmtId="169" fontId="2" fillId="0" borderId="0" xfId="1" applyNumberFormat="1" applyFont="1"/>
    <xf numFmtId="0" fontId="0" fillId="0" borderId="0" xfId="0" applyFont="1"/>
    <xf numFmtId="0" fontId="0" fillId="0" borderId="5" xfId="0" applyFont="1" applyBorder="1"/>
    <xf numFmtId="0" fontId="7" fillId="2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9" fontId="7" fillId="2" borderId="5" xfId="1" applyNumberFormat="1" applyFont="1" applyFill="1" applyBorder="1" applyAlignment="1">
      <alignment horizontal="center" vertical="center" wrapText="1"/>
    </xf>
    <xf numFmtId="169" fontId="7" fillId="5" borderId="5" xfId="1" applyNumberFormat="1" applyFont="1" applyFill="1" applyBorder="1" applyAlignment="1">
      <alignment horizontal="center" vertical="center" wrapText="1"/>
    </xf>
    <xf numFmtId="169" fontId="7" fillId="6" borderId="5" xfId="1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right" vertical="center" wrapText="1"/>
    </xf>
    <xf numFmtId="14" fontId="8" fillId="2" borderId="5" xfId="0" applyNumberFormat="1" applyFont="1" applyFill="1" applyBorder="1" applyAlignment="1">
      <alignment horizontal="right" vertical="center" wrapText="1"/>
    </xf>
    <xf numFmtId="169" fontId="8" fillId="2" borderId="5" xfId="1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14" fontId="0" fillId="0" borderId="5" xfId="0" applyNumberFormat="1" applyFont="1" applyBorder="1"/>
    <xf numFmtId="0" fontId="11" fillId="0" borderId="0" xfId="3" applyFont="1"/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/>
    </xf>
    <xf numFmtId="0" fontId="11" fillId="0" borderId="10" xfId="3" applyFont="1" applyBorder="1"/>
    <xf numFmtId="0" fontId="11" fillId="0" borderId="11" xfId="3" applyFont="1" applyBorder="1"/>
    <xf numFmtId="0" fontId="12" fillId="0" borderId="0" xfId="3" applyFont="1"/>
    <xf numFmtId="14" fontId="11" fillId="0" borderId="0" xfId="3" applyNumberFormat="1" applyFont="1"/>
    <xf numFmtId="170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2" fontId="13" fillId="0" borderId="0" xfId="4" applyNumberFormat="1" applyFont="1" applyAlignment="1">
      <alignment horizontal="center"/>
    </xf>
    <xf numFmtId="173" fontId="13" fillId="0" borderId="0" xfId="2" applyNumberFormat="1" applyFont="1" applyAlignment="1">
      <alignment horizontal="right"/>
    </xf>
    <xf numFmtId="173" fontId="11" fillId="0" borderId="0" xfId="2" applyNumberFormat="1" applyFont="1"/>
    <xf numFmtId="172" fontId="10" fillId="0" borderId="0" xfId="4" applyNumberFormat="1" applyFont="1" applyAlignment="1">
      <alignment horizontal="center"/>
    </xf>
    <xf numFmtId="173" fontId="10" fillId="0" borderId="0" xfId="2" applyNumberFormat="1" applyFont="1" applyAlignment="1">
      <alignment horizontal="right"/>
    </xf>
    <xf numFmtId="172" fontId="11" fillId="0" borderId="0" xfId="4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173" fontId="11" fillId="0" borderId="0" xfId="3" applyNumberFormat="1" applyFont="1"/>
    <xf numFmtId="172" fontId="11" fillId="0" borderId="13" xfId="4" applyNumberFormat="1" applyFont="1" applyBorder="1" applyAlignment="1">
      <alignment horizontal="center"/>
    </xf>
    <xf numFmtId="173" fontId="11" fillId="0" borderId="13" xfId="2" applyNumberFormat="1" applyFont="1" applyBorder="1" applyAlignment="1">
      <alignment horizontal="right"/>
    </xf>
    <xf numFmtId="172" fontId="12" fillId="0" borderId="0" xfId="2" applyNumberFormat="1" applyFont="1" applyAlignment="1">
      <alignment horizontal="right"/>
    </xf>
    <xf numFmtId="173" fontId="12" fillId="0" borderId="0" xfId="2" applyNumberFormat="1" applyFont="1" applyAlignment="1">
      <alignment horizontal="right"/>
    </xf>
    <xf numFmtId="0" fontId="13" fillId="0" borderId="0" xfId="3" applyFont="1"/>
    <xf numFmtId="172" fontId="10" fillId="0" borderId="13" xfId="4" applyNumberFormat="1" applyFont="1" applyBorder="1" applyAlignment="1">
      <alignment horizontal="center"/>
    </xf>
    <xf numFmtId="173" fontId="10" fillId="0" borderId="13" xfId="2" applyNumberFormat="1" applyFont="1" applyBorder="1" applyAlignment="1">
      <alignment horizontal="right"/>
    </xf>
    <xf numFmtId="0" fontId="10" fillId="0" borderId="11" xfId="3" applyFont="1" applyBorder="1"/>
    <xf numFmtId="172" fontId="10" fillId="0" borderId="0" xfId="2" applyNumberFormat="1" applyFont="1" applyAlignment="1">
      <alignment horizontal="right"/>
    </xf>
    <xf numFmtId="172" fontId="13" fillId="0" borderId="15" xfId="4" applyNumberFormat="1" applyFont="1" applyBorder="1" applyAlignment="1">
      <alignment horizontal="center"/>
    </xf>
    <xf numFmtId="173" fontId="13" fillId="0" borderId="15" xfId="2" applyNumberFormat="1" applyFont="1" applyBorder="1" applyAlignment="1">
      <alignment horizontal="right"/>
    </xf>
    <xf numFmtId="174" fontId="10" fillId="0" borderId="0" xfId="3" applyNumberFormat="1" applyFont="1"/>
    <xf numFmtId="171" fontId="10" fillId="0" borderId="0" xfId="4" applyFont="1"/>
    <xf numFmtId="173" fontId="10" fillId="0" borderId="0" xfId="2" applyNumberFormat="1" applyFont="1"/>
    <xf numFmtId="174" fontId="13" fillId="0" borderId="13" xfId="3" applyNumberFormat="1" applyFont="1" applyBorder="1"/>
    <xf numFmtId="174" fontId="10" fillId="0" borderId="13" xfId="3" applyNumberFormat="1" applyFont="1" applyBorder="1"/>
    <xf numFmtId="171" fontId="13" fillId="0" borderId="13" xfId="4" applyFont="1" applyBorder="1"/>
    <xf numFmtId="173" fontId="10" fillId="0" borderId="13" xfId="2" applyNumberFormat="1" applyFont="1" applyBorder="1"/>
    <xf numFmtId="174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2" xfId="3" applyFont="1" applyBorder="1"/>
    <xf numFmtId="0" fontId="11" fillId="0" borderId="13" xfId="3" applyFont="1" applyBorder="1"/>
    <xf numFmtId="174" fontId="11" fillId="0" borderId="13" xfId="3" applyNumberFormat="1" applyFont="1" applyBorder="1"/>
    <xf numFmtId="0" fontId="11" fillId="0" borderId="4" xfId="3" applyFont="1" applyBorder="1"/>
    <xf numFmtId="0" fontId="10" fillId="0" borderId="6" xfId="3" applyFont="1" applyBorder="1" applyAlignment="1">
      <alignment horizontal="center"/>
    </xf>
    <xf numFmtId="0" fontId="10" fillId="0" borderId="7" xfId="3" applyFont="1" applyBorder="1" applyAlignment="1">
      <alignment horizontal="center"/>
    </xf>
    <xf numFmtId="0" fontId="13" fillId="0" borderId="6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/>
    </xf>
    <xf numFmtId="0" fontId="10" fillId="0" borderId="4" xfId="3" applyFont="1" applyBorder="1" applyAlignment="1">
      <alignment horizontal="center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/>
    </xf>
    <xf numFmtId="0" fontId="10" fillId="0" borderId="10" xfId="3" applyFont="1" applyBorder="1"/>
    <xf numFmtId="170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9" fontId="13" fillId="0" borderId="0" xfId="1" applyNumberFormat="1" applyFont="1"/>
    <xf numFmtId="175" fontId="13" fillId="0" borderId="0" xfId="1" applyNumberFormat="1" applyFont="1" applyAlignment="1">
      <alignment horizontal="right"/>
    </xf>
    <xf numFmtId="169" fontId="10" fillId="0" borderId="0" xfId="1" applyNumberFormat="1" applyFont="1" applyAlignment="1">
      <alignment horizontal="center"/>
    </xf>
    <xf numFmtId="175" fontId="10" fillId="0" borderId="0" xfId="1" applyNumberFormat="1" applyFont="1" applyAlignment="1">
      <alignment horizontal="right"/>
    </xf>
    <xf numFmtId="169" fontId="10" fillId="0" borderId="18" xfId="1" applyNumberFormat="1" applyFont="1" applyBorder="1" applyAlignment="1">
      <alignment horizontal="center"/>
    </xf>
    <xf numFmtId="175" fontId="10" fillId="0" borderId="18" xfId="1" applyNumberFormat="1" applyFont="1" applyBorder="1" applyAlignment="1">
      <alignment horizontal="right"/>
    </xf>
    <xf numFmtId="169" fontId="10" fillId="0" borderId="15" xfId="1" applyNumberFormat="1" applyFont="1" applyBorder="1" applyAlignment="1">
      <alignment horizontal="center"/>
    </xf>
    <xf numFmtId="175" fontId="10" fillId="0" borderId="15" xfId="1" applyNumberFormat="1" applyFont="1" applyBorder="1" applyAlignment="1">
      <alignment horizontal="right"/>
    </xf>
    <xf numFmtId="174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12" xfId="3" applyFont="1" applyBorder="1"/>
    <xf numFmtId="0" fontId="10" fillId="0" borderId="13" xfId="3" applyFont="1" applyBorder="1"/>
    <xf numFmtId="0" fontId="10" fillId="0" borderId="4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10" sqref="D10"/>
    </sheetView>
  </sheetViews>
  <sheetFormatPr baseColWidth="10" defaultRowHeight="14.5" x14ac:dyDescent="0.35"/>
  <sheetData>
    <row r="1" spans="1:5" ht="39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25.5" thickBot="1" x14ac:dyDescent="0.4">
      <c r="A2" s="3" t="s">
        <v>5</v>
      </c>
      <c r="B2" s="4">
        <v>360945</v>
      </c>
      <c r="C2" s="5">
        <v>45394</v>
      </c>
      <c r="D2" s="4" t="s">
        <v>6</v>
      </c>
      <c r="E2" s="4" t="s">
        <v>6</v>
      </c>
    </row>
    <row r="3" spans="1:5" ht="26.5" thickBot="1" x14ac:dyDescent="0.4">
      <c r="A3" s="6"/>
      <c r="B3" s="6"/>
      <c r="C3" s="6"/>
      <c r="D3" s="6"/>
      <c r="E3" s="7" t="s">
        <v>6</v>
      </c>
    </row>
    <row r="4" spans="1:5" x14ac:dyDescent="0.35">
      <c r="A4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13"/>
    <col min="2" max="2" width="34.6328125" style="13" bestFit="1" customWidth="1"/>
    <col min="3" max="5" width="10.90625" style="13"/>
    <col min="6" max="6" width="19.90625" style="13" bestFit="1" customWidth="1"/>
    <col min="7" max="7" width="11.36328125" style="13" bestFit="1" customWidth="1"/>
    <col min="8" max="8" width="10.90625" style="13"/>
    <col min="9" max="10" width="10.90625" style="9"/>
    <col min="11" max="11" width="23.1796875" style="13" customWidth="1"/>
    <col min="12" max="16384" width="10.90625" style="13"/>
  </cols>
  <sheetData>
    <row r="1" spans="1:13" x14ac:dyDescent="0.35">
      <c r="J1" s="12">
        <f>SUBTOTAL(9,J3)</f>
        <v>217780</v>
      </c>
      <c r="M1" s="14"/>
    </row>
    <row r="2" spans="1:13" ht="43.5" x14ac:dyDescent="0.35">
      <c r="A2" s="15" t="s">
        <v>11</v>
      </c>
      <c r="B2" s="15" t="s">
        <v>12</v>
      </c>
      <c r="C2" s="15" t="s">
        <v>0</v>
      </c>
      <c r="D2" s="15" t="s">
        <v>1</v>
      </c>
      <c r="E2" s="15" t="s">
        <v>9</v>
      </c>
      <c r="F2" s="16" t="s">
        <v>10</v>
      </c>
      <c r="G2" s="15" t="s">
        <v>2</v>
      </c>
      <c r="H2" s="15" t="s">
        <v>7</v>
      </c>
      <c r="I2" s="17" t="s">
        <v>3</v>
      </c>
      <c r="J2" s="18" t="s">
        <v>8</v>
      </c>
      <c r="K2" s="19" t="s">
        <v>15</v>
      </c>
      <c r="L2" s="17" t="s">
        <v>16</v>
      </c>
      <c r="M2" s="25" t="s">
        <v>19</v>
      </c>
    </row>
    <row r="3" spans="1:13" x14ac:dyDescent="0.35">
      <c r="A3" s="10">
        <v>891855719</v>
      </c>
      <c r="B3" s="11" t="s">
        <v>13</v>
      </c>
      <c r="C3" s="20" t="s">
        <v>5</v>
      </c>
      <c r="D3" s="21">
        <v>360945</v>
      </c>
      <c r="E3" s="21" t="str">
        <f>CONCATENATE(C3,D3)</f>
        <v>FE360945</v>
      </c>
      <c r="F3" s="21" t="s">
        <v>14</v>
      </c>
      <c r="G3" s="22">
        <v>45394</v>
      </c>
      <c r="H3" s="22"/>
      <c r="I3" s="23">
        <v>217780</v>
      </c>
      <c r="J3" s="23">
        <v>217780</v>
      </c>
      <c r="K3" s="14" t="s">
        <v>18</v>
      </c>
      <c r="L3" s="14" t="s">
        <v>17</v>
      </c>
      <c r="M3" s="26">
        <v>45565</v>
      </c>
    </row>
    <row r="4" spans="1:13" x14ac:dyDescent="0.35">
      <c r="C4" s="24"/>
    </row>
  </sheetData>
  <protectedRanges>
    <protectedRange algorithmName="SHA-512" hashValue="9+ah9tJAD1d4FIK7boMSAp9ZhkqWOsKcliwsS35JSOsk0Aea+c/2yFVjBeVDsv7trYxT+iUP9dPVCIbjcjaMoQ==" saltValue="Z7GArlXd1BdcXotzmJqK/w==" spinCount="100000" sqref="A3:B3" name="Rango1_9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zoomScale="80" zoomScaleNormal="80" workbookViewId="0">
      <selection activeCell="H21" sqref="H21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20</v>
      </c>
      <c r="E2" s="31"/>
      <c r="F2" s="31"/>
      <c r="G2" s="31"/>
      <c r="H2" s="31"/>
      <c r="I2" s="32"/>
      <c r="J2" s="33" t="s">
        <v>21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22</v>
      </c>
      <c r="E4" s="31"/>
      <c r="F4" s="31"/>
      <c r="G4" s="31"/>
      <c r="H4" s="31"/>
      <c r="I4" s="32"/>
      <c r="J4" s="33" t="s">
        <v>23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44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45</v>
      </c>
      <c r="J11" s="47"/>
    </row>
    <row r="12" spans="2:10" ht="13" x14ac:dyDescent="0.3">
      <c r="B12" s="46"/>
      <c r="C12" s="48" t="s">
        <v>46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62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47</v>
      </c>
      <c r="D16" s="49"/>
      <c r="G16" s="51"/>
      <c r="H16" s="53" t="s">
        <v>24</v>
      </c>
      <c r="I16" s="53" t="s">
        <v>25</v>
      </c>
      <c r="J16" s="47"/>
    </row>
    <row r="17" spans="2:14" ht="13" x14ac:dyDescent="0.3">
      <c r="B17" s="46"/>
      <c r="C17" s="48" t="s">
        <v>26</v>
      </c>
      <c r="D17" s="48"/>
      <c r="E17" s="48"/>
      <c r="F17" s="48"/>
      <c r="G17" s="51"/>
      <c r="H17" s="54">
        <v>1</v>
      </c>
      <c r="I17" s="55">
        <v>217780</v>
      </c>
      <c r="J17" s="47"/>
    </row>
    <row r="18" spans="2:14" x14ac:dyDescent="0.25">
      <c r="B18" s="46"/>
      <c r="C18" s="27" t="s">
        <v>27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28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29</v>
      </c>
      <c r="H20" s="59">
        <v>1</v>
      </c>
      <c r="I20" s="60">
        <v>217780</v>
      </c>
      <c r="J20" s="47"/>
    </row>
    <row r="21" spans="2:14" x14ac:dyDescent="0.25">
      <c r="B21" s="46"/>
      <c r="C21" s="27" t="s">
        <v>30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31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32</v>
      </c>
      <c r="D23" s="48"/>
      <c r="E23" s="48"/>
      <c r="F23" s="48"/>
      <c r="H23" s="64">
        <f>H18+H19+H20+H21+H22</f>
        <v>1</v>
      </c>
      <c r="I23" s="65">
        <f>I18+I19+I20+I21+I22</f>
        <v>217780</v>
      </c>
      <c r="J23" s="47"/>
    </row>
    <row r="24" spans="2:14" x14ac:dyDescent="0.25">
      <c r="B24" s="46"/>
      <c r="C24" s="27" t="s">
        <v>33</v>
      </c>
      <c r="H24" s="59">
        <v>0</v>
      </c>
      <c r="I24" s="60">
        <v>0</v>
      </c>
      <c r="J24" s="47"/>
    </row>
    <row r="25" spans="2:14" ht="13" thickBot="1" x14ac:dyDescent="0.3">
      <c r="B25" s="46"/>
      <c r="C25" s="27" t="s">
        <v>34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35</v>
      </c>
      <c r="D26" s="48"/>
      <c r="E26" s="48"/>
      <c r="F26" s="48"/>
      <c r="H26" s="64">
        <f>H24+H25</f>
        <v>0</v>
      </c>
      <c r="I26" s="65">
        <f>I24+I25</f>
        <v>0</v>
      </c>
      <c r="J26" s="47"/>
    </row>
    <row r="27" spans="2:14" ht="13.5" thickBot="1" x14ac:dyDescent="0.35">
      <c r="B27" s="46"/>
      <c r="C27" s="51" t="s">
        <v>36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37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38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1</v>
      </c>
      <c r="I31" s="58">
        <f>I23+I26+I28</f>
        <v>217780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39</v>
      </c>
      <c r="D38" s="73"/>
      <c r="E38" s="51"/>
      <c r="F38" s="51"/>
      <c r="G38" s="51"/>
      <c r="H38" s="80" t="s">
        <v>40</v>
      </c>
      <c r="I38" s="73"/>
      <c r="J38" s="69"/>
    </row>
    <row r="39" spans="2:10" ht="13" x14ac:dyDescent="0.3">
      <c r="B39" s="46"/>
      <c r="C39" s="66" t="s">
        <v>61</v>
      </c>
      <c r="D39" s="51"/>
      <c r="E39" s="51"/>
      <c r="F39" s="51"/>
      <c r="G39" s="51"/>
      <c r="H39" s="66" t="s">
        <v>41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42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43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zoomScale="80" zoomScaleNormal="80" workbookViewId="0">
      <selection activeCell="I12" sqref="I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6"/>
      <c r="B1" s="87"/>
      <c r="C1" s="88" t="s">
        <v>48</v>
      </c>
      <c r="D1" s="89"/>
      <c r="E1" s="89"/>
      <c r="F1" s="89"/>
      <c r="G1" s="89"/>
      <c r="H1" s="90"/>
      <c r="I1" s="91" t="s">
        <v>21</v>
      </c>
    </row>
    <row r="2" spans="1:9" ht="53.5" customHeight="1" thickBot="1" x14ac:dyDescent="0.4">
      <c r="A2" s="92"/>
      <c r="B2" s="93"/>
      <c r="C2" s="94" t="s">
        <v>49</v>
      </c>
      <c r="D2" s="95"/>
      <c r="E2" s="95"/>
      <c r="F2" s="95"/>
      <c r="G2" s="95"/>
      <c r="H2" s="96"/>
      <c r="I2" s="97" t="s">
        <v>50</v>
      </c>
    </row>
    <row r="3" spans="1:9" x14ac:dyDescent="0.35">
      <c r="A3" s="98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98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98"/>
      <c r="B5" s="48" t="s">
        <v>44</v>
      </c>
      <c r="C5" s="99"/>
      <c r="D5" s="100"/>
      <c r="E5" s="51"/>
      <c r="F5" s="51"/>
      <c r="G5" s="51"/>
      <c r="H5" s="51"/>
      <c r="I5" s="69"/>
    </row>
    <row r="6" spans="1:9" x14ac:dyDescent="0.35">
      <c r="A6" s="98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98"/>
      <c r="B7" s="48" t="s">
        <v>45</v>
      </c>
      <c r="C7" s="51"/>
      <c r="D7" s="51"/>
      <c r="E7" s="51"/>
      <c r="F7" s="51"/>
      <c r="G7" s="51"/>
      <c r="H7" s="51"/>
      <c r="I7" s="69"/>
    </row>
    <row r="8" spans="1:9" x14ac:dyDescent="0.35">
      <c r="A8" s="98"/>
      <c r="B8" s="48" t="s">
        <v>46</v>
      </c>
      <c r="C8" s="51"/>
      <c r="D8" s="51"/>
      <c r="E8" s="51"/>
      <c r="F8" s="51"/>
      <c r="G8" s="51"/>
      <c r="H8" s="51"/>
      <c r="I8" s="69"/>
    </row>
    <row r="9" spans="1:9" x14ac:dyDescent="0.35">
      <c r="A9" s="98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98"/>
      <c r="B10" s="51" t="s">
        <v>51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98"/>
      <c r="B11" s="101"/>
      <c r="C11" s="51"/>
      <c r="D11" s="51"/>
      <c r="E11" s="51"/>
      <c r="F11" s="51"/>
      <c r="G11" s="51"/>
      <c r="H11" s="51"/>
      <c r="I11" s="69"/>
    </row>
    <row r="12" spans="1:9" x14ac:dyDescent="0.35">
      <c r="A12" s="98"/>
      <c r="B12" s="27" t="s">
        <v>47</v>
      </c>
      <c r="C12" s="100"/>
      <c r="D12" s="51"/>
      <c r="E12" s="51"/>
      <c r="F12" s="51"/>
      <c r="G12" s="53" t="s">
        <v>52</v>
      </c>
      <c r="H12" s="53" t="s">
        <v>53</v>
      </c>
      <c r="I12" s="69"/>
    </row>
    <row r="13" spans="1:9" x14ac:dyDescent="0.35">
      <c r="A13" s="98"/>
      <c r="B13" s="66" t="s">
        <v>26</v>
      </c>
      <c r="C13" s="66"/>
      <c r="D13" s="66"/>
      <c r="E13" s="66"/>
      <c r="F13" s="51"/>
      <c r="G13" s="102">
        <f>G19</f>
        <v>1</v>
      </c>
      <c r="H13" s="103">
        <f>H19</f>
        <v>217780</v>
      </c>
      <c r="I13" s="69"/>
    </row>
    <row r="14" spans="1:9" x14ac:dyDescent="0.35">
      <c r="A14" s="98"/>
      <c r="B14" s="51" t="s">
        <v>27</v>
      </c>
      <c r="C14" s="51"/>
      <c r="D14" s="51"/>
      <c r="E14" s="51"/>
      <c r="F14" s="51"/>
      <c r="G14" s="104">
        <v>0</v>
      </c>
      <c r="H14" s="105">
        <v>0</v>
      </c>
      <c r="I14" s="69"/>
    </row>
    <row r="15" spans="1:9" x14ac:dyDescent="0.35">
      <c r="A15" s="98"/>
      <c r="B15" s="51" t="s">
        <v>28</v>
      </c>
      <c r="C15" s="51"/>
      <c r="D15" s="51"/>
      <c r="E15" s="51"/>
      <c r="F15" s="51"/>
      <c r="G15" s="104">
        <v>0</v>
      </c>
      <c r="H15" s="105">
        <v>0</v>
      </c>
      <c r="I15" s="69"/>
    </row>
    <row r="16" spans="1:9" x14ac:dyDescent="0.35">
      <c r="A16" s="98"/>
      <c r="B16" s="51" t="s">
        <v>29</v>
      </c>
      <c r="C16" s="51"/>
      <c r="D16" s="51"/>
      <c r="E16" s="51"/>
      <c r="F16" s="51"/>
      <c r="G16" s="104">
        <v>1</v>
      </c>
      <c r="H16" s="105">
        <v>217780</v>
      </c>
      <c r="I16" s="69"/>
    </row>
    <row r="17" spans="1:9" x14ac:dyDescent="0.35">
      <c r="A17" s="98"/>
      <c r="B17" s="51" t="s">
        <v>30</v>
      </c>
      <c r="C17" s="51"/>
      <c r="D17" s="51"/>
      <c r="E17" s="51"/>
      <c r="F17" s="51"/>
      <c r="G17" s="104">
        <v>0</v>
      </c>
      <c r="H17" s="105">
        <v>0</v>
      </c>
      <c r="I17" s="69"/>
    </row>
    <row r="18" spans="1:9" x14ac:dyDescent="0.35">
      <c r="A18" s="98"/>
      <c r="B18" s="51" t="s">
        <v>54</v>
      </c>
      <c r="C18" s="51"/>
      <c r="D18" s="51"/>
      <c r="E18" s="51"/>
      <c r="F18" s="51"/>
      <c r="G18" s="106">
        <v>0</v>
      </c>
      <c r="H18" s="107">
        <v>0</v>
      </c>
      <c r="I18" s="69"/>
    </row>
    <row r="19" spans="1:9" x14ac:dyDescent="0.35">
      <c r="A19" s="98"/>
      <c r="B19" s="66" t="s">
        <v>55</v>
      </c>
      <c r="C19" s="66"/>
      <c r="D19" s="66"/>
      <c r="E19" s="66"/>
      <c r="F19" s="51"/>
      <c r="G19" s="104">
        <f>SUM(G14:G18)</f>
        <v>1</v>
      </c>
      <c r="H19" s="103">
        <f>(H14+H15+H16+H17+H18)</f>
        <v>217780</v>
      </c>
      <c r="I19" s="69"/>
    </row>
    <row r="20" spans="1:9" ht="15" thickBot="1" x14ac:dyDescent="0.4">
      <c r="A20" s="98"/>
      <c r="B20" s="66"/>
      <c r="C20" s="66"/>
      <c r="D20" s="51"/>
      <c r="E20" s="51"/>
      <c r="F20" s="51"/>
      <c r="G20" s="108"/>
      <c r="H20" s="109"/>
      <c r="I20" s="69"/>
    </row>
    <row r="21" spans="1:9" ht="15" thickTop="1" x14ac:dyDescent="0.35">
      <c r="A21" s="98"/>
      <c r="B21" s="66"/>
      <c r="C21" s="66"/>
      <c r="D21" s="51"/>
      <c r="E21" s="51"/>
      <c r="F21" s="51"/>
      <c r="G21" s="73"/>
      <c r="H21" s="110"/>
      <c r="I21" s="69"/>
    </row>
    <row r="22" spans="1:9" x14ac:dyDescent="0.35">
      <c r="A22" s="98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98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98"/>
      <c r="B24" s="73" t="s">
        <v>56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98"/>
      <c r="B25" s="73" t="s">
        <v>57</v>
      </c>
      <c r="C25" s="73"/>
      <c r="D25" s="51"/>
      <c r="E25" s="51"/>
      <c r="F25" s="73" t="s">
        <v>58</v>
      </c>
      <c r="G25" s="73"/>
      <c r="H25" s="73"/>
      <c r="I25" s="69"/>
    </row>
    <row r="26" spans="1:9" x14ac:dyDescent="0.35">
      <c r="A26" s="98"/>
      <c r="B26" s="73" t="s">
        <v>61</v>
      </c>
      <c r="C26" s="73"/>
      <c r="D26" s="51"/>
      <c r="E26" s="51"/>
      <c r="F26" s="73" t="s">
        <v>59</v>
      </c>
      <c r="G26" s="73"/>
      <c r="H26" s="73"/>
      <c r="I26" s="69"/>
    </row>
    <row r="27" spans="1:9" x14ac:dyDescent="0.35">
      <c r="A27" s="98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98"/>
      <c r="B28" s="111" t="s">
        <v>60</v>
      </c>
      <c r="C28" s="111"/>
      <c r="D28" s="111"/>
      <c r="E28" s="111"/>
      <c r="F28" s="111"/>
      <c r="G28" s="111"/>
      <c r="H28" s="111"/>
      <c r="I28" s="69"/>
    </row>
    <row r="29" spans="1:9" ht="15" thickBot="1" x14ac:dyDescent="0.4">
      <c r="A29" s="112"/>
      <c r="B29" s="113"/>
      <c r="C29" s="113"/>
      <c r="D29" s="113"/>
      <c r="E29" s="113"/>
      <c r="F29" s="77"/>
      <c r="G29" s="77"/>
      <c r="H29" s="77"/>
      <c r="I29" s="11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2024-10-12T18:21:29Z</cp:lastPrinted>
  <dcterms:created xsi:type="dcterms:W3CDTF">2024-10-12T18:00:27Z</dcterms:created>
  <dcterms:modified xsi:type="dcterms:W3CDTF">2024-10-12T18:22:04Z</dcterms:modified>
</cp:coreProperties>
</file>