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nilo\Areas\CxPSalud\CARTERA\CARTERAS REVISADAS\REVISIÓN CARTERAS AÑO 2024\12. DICIEMBRE\NIT 891200528_HOSP DEPTAL DE NARIÑO (PASTO)\"/>
    </mc:Choice>
  </mc:AlternateContent>
  <xr:revisionPtr revIDLastSave="0" documentId="13_ncr:1_{70D48FD2-EAAF-461C-BD3C-C75EA917D5E5}" xr6:coauthVersionLast="47" xr6:coauthVersionMax="47" xr10:uidLastSave="{00000000-0000-0000-0000-000000000000}"/>
  <bookViews>
    <workbookView xWindow="-110" yWindow="-110" windowWidth="19420" windowHeight="10420" activeTab="4" xr2:uid="{00000000-000D-0000-FFFF-FFFF00000000}"/>
  </bookViews>
  <sheets>
    <sheet name="DATOS" sheetId="1" r:id="rId1"/>
    <sheet name="INFO IPS" sheetId="5" r:id="rId2"/>
    <sheet name="TD" sheetId="9" r:id="rId3"/>
    <sheet name="ESTADO DE CADA FACTURA" sheetId="8" r:id="rId4"/>
    <sheet name="FOR CSA 018" sheetId="6" r:id="rId5"/>
    <sheet name="FOR CSA 004" sheetId="7" r:id="rId6"/>
  </sheets>
  <externalReferences>
    <externalReference r:id="rId7"/>
  </externalReferences>
  <definedNames>
    <definedName name="_xlnm._FilterDatabase" localSheetId="0" hidden="1">DATOS!$A$1:$AZ$354</definedName>
    <definedName name="_xlnm._FilterDatabase" localSheetId="3" hidden="1">'ESTADO DE CADA FACTURA'!$A$1:$AT$11</definedName>
  </definedNames>
  <calcPr calcId="191029"/>
  <pivotCaches>
    <pivotCache cacheId="26" r:id="rId8"/>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6" l="1"/>
  <c r="H30" i="6"/>
  <c r="I28" i="6"/>
  <c r="H28" i="6"/>
  <c r="I25" i="6"/>
  <c r="H25" i="6"/>
  <c r="C29" i="7"/>
  <c r="C28" i="7"/>
  <c r="C12" i="7"/>
  <c r="C11" i="7"/>
  <c r="C9" i="7"/>
  <c r="E14" i="5"/>
  <c r="H32" i="6" l="1"/>
  <c r="H33" i="6" s="1"/>
  <c r="I32" i="6"/>
  <c r="I33" i="6" s="1"/>
</calcChain>
</file>

<file path=xl/sharedStrings.xml><?xml version="1.0" encoding="utf-8"?>
<sst xmlns="http://schemas.openxmlformats.org/spreadsheetml/2006/main" count="4472" uniqueCount="1010">
  <si>
    <t>FacturaOid</t>
  </si>
  <si>
    <t>FacturaNumero</t>
  </si>
  <si>
    <t>FacturaFecha</t>
  </si>
  <si>
    <t>FacturaValor</t>
  </si>
  <si>
    <t>FacturaSaldo</t>
  </si>
  <si>
    <t>FacturaEstado</t>
  </si>
  <si>
    <t>FacturaEstCar</t>
  </si>
  <si>
    <t>TerceroOid</t>
  </si>
  <si>
    <t>TerceroCodigo</t>
  </si>
  <si>
    <t>TerceroNombre</t>
  </si>
  <si>
    <t>ContratoOid</t>
  </si>
  <si>
    <t>ContratoCodigo</t>
  </si>
  <si>
    <t>ContratoNombre</t>
  </si>
  <si>
    <t>PlanOid</t>
  </si>
  <si>
    <t>PlanCodigo</t>
  </si>
  <si>
    <t>PlanNombre</t>
  </si>
  <si>
    <t>TotalObjetado</t>
  </si>
  <si>
    <t>TotalAceptado</t>
  </si>
  <si>
    <t>ValorInicialSaldoInicial</t>
  </si>
  <si>
    <t>RadicacionOid</t>
  </si>
  <si>
    <t>RadicacionNumero</t>
  </si>
  <si>
    <t>RadicacionFecha</t>
  </si>
  <si>
    <t>RadicacionEntidadFecha</t>
  </si>
  <si>
    <t>RadicacionEntidadAnotaciones</t>
  </si>
  <si>
    <t>ObjecionOid</t>
  </si>
  <si>
    <t>ObjecionNumero</t>
  </si>
  <si>
    <t>ObjecionFechaDoc</t>
  </si>
  <si>
    <t>ObjecionFecha</t>
  </si>
  <si>
    <t>ObjecionValor</t>
  </si>
  <si>
    <t>TramiteOid</t>
  </si>
  <si>
    <t>TramiteNumero</t>
  </si>
  <si>
    <t>TramiteFecha</t>
  </si>
  <si>
    <t>TramiteFechaRadicacion</t>
  </si>
  <si>
    <t>TramiteObjecion</t>
  </si>
  <si>
    <t>TramiteValor</t>
  </si>
  <si>
    <t>NotaOid</t>
  </si>
  <si>
    <t>NotaNumero</t>
  </si>
  <si>
    <t>NotaTipo</t>
  </si>
  <si>
    <t>NotaFecha</t>
  </si>
  <si>
    <t>NotaValor</t>
  </si>
  <si>
    <t>CertificaOid</t>
  </si>
  <si>
    <t>CertificaNumero</t>
  </si>
  <si>
    <t>CertificaFecha</t>
  </si>
  <si>
    <t>CertificaValor</t>
  </si>
  <si>
    <t>PagoOid</t>
  </si>
  <si>
    <t>PagoNumeroRC</t>
  </si>
  <si>
    <t>PagoFecha</t>
  </si>
  <si>
    <t>PagoValor</t>
  </si>
  <si>
    <t>TrasladoOid</t>
  </si>
  <si>
    <t>TrasladoNumero</t>
  </si>
  <si>
    <t>TrasladoFecha</t>
  </si>
  <si>
    <t>TrasladoValor</t>
  </si>
  <si>
    <t>00000000988437</t>
  </si>
  <si>
    <t>Confirmado</t>
  </si>
  <si>
    <t>0</t>
  </si>
  <si>
    <t>890303093</t>
  </si>
  <si>
    <t xml:space="preserve">COMFENALCO VALLE E.P.S.   </t>
  </si>
  <si>
    <t>96</t>
  </si>
  <si>
    <t>C01501</t>
  </si>
  <si>
    <t>COMFENALCO VALLE - CONTRIBUTIVO</t>
  </si>
  <si>
    <t>104</t>
  </si>
  <si>
    <t>C01501-14</t>
  </si>
  <si>
    <t>CONTRIBUTIVO - COMFENALCO VALLE E.P.S.</t>
  </si>
  <si>
    <t>4815</t>
  </si>
  <si>
    <t>Credito</t>
  </si>
  <si>
    <t>00000001122758</t>
  </si>
  <si>
    <t>23871</t>
  </si>
  <si>
    <t>00000001122893</t>
  </si>
  <si>
    <t>23716</t>
  </si>
  <si>
    <t>00000001198481</t>
  </si>
  <si>
    <t>34669</t>
  </si>
  <si>
    <t>00000001200145</t>
  </si>
  <si>
    <t>34673</t>
  </si>
  <si>
    <t>00000001249337</t>
  </si>
  <si>
    <t>42051</t>
  </si>
  <si>
    <t>00000001365816</t>
  </si>
  <si>
    <t>56533</t>
  </si>
  <si>
    <t>00000001441568</t>
  </si>
  <si>
    <t>63968</t>
  </si>
  <si>
    <t>00000001494307</t>
  </si>
  <si>
    <t>80713</t>
  </si>
  <si>
    <t>00000001597604</t>
  </si>
  <si>
    <t>83662</t>
  </si>
  <si>
    <t>24518</t>
  </si>
  <si>
    <t>00000001670288</t>
  </si>
  <si>
    <t>91148</t>
  </si>
  <si>
    <t>00000001676821</t>
  </si>
  <si>
    <t>91149</t>
  </si>
  <si>
    <t>00000001684727</t>
  </si>
  <si>
    <t>91345</t>
  </si>
  <si>
    <t>000000000154157</t>
  </si>
  <si>
    <t>00000001687576</t>
  </si>
  <si>
    <t>91344</t>
  </si>
  <si>
    <t>000000000154795</t>
  </si>
  <si>
    <t>00000001799795</t>
  </si>
  <si>
    <t>105339</t>
  </si>
  <si>
    <t>000000000178245</t>
  </si>
  <si>
    <t>00000001830197</t>
  </si>
  <si>
    <t>108919</t>
  </si>
  <si>
    <t>34706</t>
  </si>
  <si>
    <t>00000001795017</t>
  </si>
  <si>
    <t>104680</t>
  </si>
  <si>
    <t>000000000177380</t>
  </si>
  <si>
    <t>00000001707065</t>
  </si>
  <si>
    <t>134306</t>
  </si>
  <si>
    <t>00000001743725</t>
  </si>
  <si>
    <t>98968</t>
  </si>
  <si>
    <t>00000002614217</t>
  </si>
  <si>
    <t>144893</t>
  </si>
  <si>
    <t>00000002729057</t>
  </si>
  <si>
    <t>155045</t>
  </si>
  <si>
    <t>00000001860803</t>
  </si>
  <si>
    <t>113278</t>
  </si>
  <si>
    <t>000000000192076</t>
  </si>
  <si>
    <t>00000002999841</t>
  </si>
  <si>
    <t>00000003005657</t>
  </si>
  <si>
    <t>00000001743726</t>
  </si>
  <si>
    <t>1054</t>
  </si>
  <si>
    <t>C01501-06</t>
  </si>
  <si>
    <t>TECNOLOGIAS NO POS - COMFENALCO VALLE EPS</t>
  </si>
  <si>
    <t>98969</t>
  </si>
  <si>
    <t>00000001665757</t>
  </si>
  <si>
    <t>513</t>
  </si>
  <si>
    <t>S08101</t>
  </si>
  <si>
    <t>COMFENALCO VALLE - SUBSIDIADO</t>
  </si>
  <si>
    <t>1027</t>
  </si>
  <si>
    <t>S08101-01</t>
  </si>
  <si>
    <t>URGENCIAS - COMFENALCO VALLE  E.P.S.</t>
  </si>
  <si>
    <t>88902</t>
  </si>
  <si>
    <t>00000002853165</t>
  </si>
  <si>
    <t>1028</t>
  </si>
  <si>
    <t>S08101-02</t>
  </si>
  <si>
    <t>SUBSIDIADO - COMFENALCO VALLE  E.P.S.</t>
  </si>
  <si>
    <t>165986</t>
  </si>
  <si>
    <t>57288</t>
  </si>
  <si>
    <t>00000002910193</t>
  </si>
  <si>
    <t>00000002912144</t>
  </si>
  <si>
    <t>171257</t>
  </si>
  <si>
    <t>00000002920666</t>
  </si>
  <si>
    <t>00000002933830</t>
  </si>
  <si>
    <t>1029</t>
  </si>
  <si>
    <t>S08101-03</t>
  </si>
  <si>
    <t>ALTO COSTO - COMFENALCO VALLE  E.P.S.</t>
  </si>
  <si>
    <t>172173</t>
  </si>
  <si>
    <t>00000002933858</t>
  </si>
  <si>
    <t>0000908552</t>
  </si>
  <si>
    <t>2</t>
  </si>
  <si>
    <t>270</t>
  </si>
  <si>
    <t>1809</t>
  </si>
  <si>
    <t>0000907508</t>
  </si>
  <si>
    <t>1801</t>
  </si>
  <si>
    <t>0000904909</t>
  </si>
  <si>
    <t>0000919051</t>
  </si>
  <si>
    <t>272</t>
  </si>
  <si>
    <t>1811</t>
  </si>
  <si>
    <t>0000950041</t>
  </si>
  <si>
    <t>273</t>
  </si>
  <si>
    <t>2586</t>
  </si>
  <si>
    <t>0000947517</t>
  </si>
  <si>
    <t>0000945644</t>
  </si>
  <si>
    <t>0000928464</t>
  </si>
  <si>
    <t>2248</t>
  </si>
  <si>
    <t>2588</t>
  </si>
  <si>
    <t>00000000984479</t>
  </si>
  <si>
    <t>2601</t>
  </si>
  <si>
    <t>4118</t>
  </si>
  <si>
    <t>00000001003322</t>
  </si>
  <si>
    <t>3161</t>
  </si>
  <si>
    <t>4116</t>
  </si>
  <si>
    <t>4117</t>
  </si>
  <si>
    <t>00000001006500</t>
  </si>
  <si>
    <t>00000026292</t>
  </si>
  <si>
    <t>4946</t>
  </si>
  <si>
    <t>8200</t>
  </si>
  <si>
    <t>00000001009120</t>
  </si>
  <si>
    <t>00000001027171</t>
  </si>
  <si>
    <t>4153</t>
  </si>
  <si>
    <t>4945</t>
  </si>
  <si>
    <t>00000001028831</t>
  </si>
  <si>
    <t>00000001044470</t>
  </si>
  <si>
    <t>4619</t>
  </si>
  <si>
    <t>5642</t>
  </si>
  <si>
    <t>00000001062276</t>
  </si>
  <si>
    <t>5025</t>
  </si>
  <si>
    <t>7710</t>
  </si>
  <si>
    <t>00000001067788</t>
  </si>
  <si>
    <t>00000001079616</t>
  </si>
  <si>
    <t>5250</t>
  </si>
  <si>
    <t>6924</t>
  </si>
  <si>
    <t>00000001075575</t>
  </si>
  <si>
    <t>5512</t>
  </si>
  <si>
    <t>6925</t>
  </si>
  <si>
    <t>00000001092656</t>
  </si>
  <si>
    <t>5678</t>
  </si>
  <si>
    <t>6922</t>
  </si>
  <si>
    <t>00000001106241</t>
  </si>
  <si>
    <t>5949</t>
  </si>
  <si>
    <t>6923</t>
  </si>
  <si>
    <t>00000001107496</t>
  </si>
  <si>
    <t>6071</t>
  </si>
  <si>
    <t>7712</t>
  </si>
  <si>
    <t>00000001108059</t>
  </si>
  <si>
    <t>00000001108982</t>
  </si>
  <si>
    <t>00000001123195</t>
  </si>
  <si>
    <t>6272</t>
  </si>
  <si>
    <t>00000001125568</t>
  </si>
  <si>
    <t>00000001127226</t>
  </si>
  <si>
    <t>6786</t>
  </si>
  <si>
    <t>00000001127256</t>
  </si>
  <si>
    <t>00000001131143</t>
  </si>
  <si>
    <t>6464</t>
  </si>
  <si>
    <t>7715</t>
  </si>
  <si>
    <t>00000001132035</t>
  </si>
  <si>
    <t>00000001135809</t>
  </si>
  <si>
    <t>00000001126499</t>
  </si>
  <si>
    <t>00000001135933</t>
  </si>
  <si>
    <t>6666</t>
  </si>
  <si>
    <t>8217</t>
  </si>
  <si>
    <t>00000001135991</t>
  </si>
  <si>
    <t>00000001138130</t>
  </si>
  <si>
    <t>00000001141069</t>
  </si>
  <si>
    <t>00000001142446</t>
  </si>
  <si>
    <t>00000001144695</t>
  </si>
  <si>
    <t>6859</t>
  </si>
  <si>
    <t>00000001156627</t>
  </si>
  <si>
    <t>7027</t>
  </si>
  <si>
    <t>9125</t>
  </si>
  <si>
    <t>00000001158277</t>
  </si>
  <si>
    <t>00000001173269</t>
  </si>
  <si>
    <t>7465</t>
  </si>
  <si>
    <t>9198</t>
  </si>
  <si>
    <t>00000001178339</t>
  </si>
  <si>
    <t>00000001180226</t>
  </si>
  <si>
    <t>12064</t>
  </si>
  <si>
    <t>00000001196468</t>
  </si>
  <si>
    <t>7911</t>
  </si>
  <si>
    <t>10398</t>
  </si>
  <si>
    <t>00000001197331</t>
  </si>
  <si>
    <t>10397</t>
  </si>
  <si>
    <t>00000001200265</t>
  </si>
  <si>
    <t>00000001226111</t>
  </si>
  <si>
    <t>8510</t>
  </si>
  <si>
    <t>11055</t>
  </si>
  <si>
    <t>00000001247095</t>
  </si>
  <si>
    <t>8839</t>
  </si>
  <si>
    <t>11475</t>
  </si>
  <si>
    <t>00000001248104</t>
  </si>
  <si>
    <t>00000001248280</t>
  </si>
  <si>
    <t>00000001248853</t>
  </si>
  <si>
    <t>00000001250041</t>
  </si>
  <si>
    <t>8979</t>
  </si>
  <si>
    <t>11554</t>
  </si>
  <si>
    <t>00000001250086</t>
  </si>
  <si>
    <t>00000001251992</t>
  </si>
  <si>
    <t>00000001254437</t>
  </si>
  <si>
    <t>00000001261785</t>
  </si>
  <si>
    <t>9175</t>
  </si>
  <si>
    <t>11433</t>
  </si>
  <si>
    <t>00000001264950</t>
  </si>
  <si>
    <t>00000001274348</t>
  </si>
  <si>
    <t>9356</t>
  </si>
  <si>
    <t>11785</t>
  </si>
  <si>
    <t>00000001288061</t>
  </si>
  <si>
    <t>9704</t>
  </si>
  <si>
    <t>12535</t>
  </si>
  <si>
    <t>00000001292898</t>
  </si>
  <si>
    <t>00000001293693</t>
  </si>
  <si>
    <t>00000001298876</t>
  </si>
  <si>
    <t>9901</t>
  </si>
  <si>
    <t>13190</t>
  </si>
  <si>
    <t>00000001306659</t>
  </si>
  <si>
    <t>00000001309602</t>
  </si>
  <si>
    <t>10081</t>
  </si>
  <si>
    <t>13743</t>
  </si>
  <si>
    <t>00000001314320</t>
  </si>
  <si>
    <t>00000001327518</t>
  </si>
  <si>
    <t>10331</t>
  </si>
  <si>
    <t>14160</t>
  </si>
  <si>
    <t>00000001327652</t>
  </si>
  <si>
    <t>00000001337794</t>
  </si>
  <si>
    <t>10696</t>
  </si>
  <si>
    <t>15788</t>
  </si>
  <si>
    <t>00000001338490</t>
  </si>
  <si>
    <t>00000001364732</t>
  </si>
  <si>
    <t>11414</t>
  </si>
  <si>
    <t>14289</t>
  </si>
  <si>
    <t>16607</t>
  </si>
  <si>
    <t>00000001364788</t>
  </si>
  <si>
    <t>00000084982</t>
  </si>
  <si>
    <t>00000001367354</t>
  </si>
  <si>
    <t>00000001370209</t>
  </si>
  <si>
    <t>00000001370998</t>
  </si>
  <si>
    <t>11626</t>
  </si>
  <si>
    <t>18653</t>
  </si>
  <si>
    <t>00000001375896</t>
  </si>
  <si>
    <t>00000001385939</t>
  </si>
  <si>
    <t>11926</t>
  </si>
  <si>
    <t>18465</t>
  </si>
  <si>
    <t>00000001391888</t>
  </si>
  <si>
    <t>00000001372351</t>
  </si>
  <si>
    <t>00000001393608</t>
  </si>
  <si>
    <t>12046</t>
  </si>
  <si>
    <t>15493</t>
  </si>
  <si>
    <t>00000001400242</t>
  </si>
  <si>
    <t>00000001402938</t>
  </si>
  <si>
    <t>12331</t>
  </si>
  <si>
    <t>00000001407195</t>
  </si>
  <si>
    <t>00000001413523</t>
  </si>
  <si>
    <t>12524</t>
  </si>
  <si>
    <t>18652</t>
  </si>
  <si>
    <t>00000001419010</t>
  </si>
  <si>
    <t>12935</t>
  </si>
  <si>
    <t>00000001420088</t>
  </si>
  <si>
    <t>5</t>
  </si>
  <si>
    <t>79358</t>
  </si>
  <si>
    <t>78939</t>
  </si>
  <si>
    <t>62880</t>
  </si>
  <si>
    <t>00000001435857</t>
  </si>
  <si>
    <t>13185</t>
  </si>
  <si>
    <t>20286</t>
  </si>
  <si>
    <t>00000001468971</t>
  </si>
  <si>
    <t>14130</t>
  </si>
  <si>
    <t>94275</t>
  </si>
  <si>
    <t>93169</t>
  </si>
  <si>
    <t>69329</t>
  </si>
  <si>
    <t>00000001469520</t>
  </si>
  <si>
    <t>92921</t>
  </si>
  <si>
    <t>93162</t>
  </si>
  <si>
    <t>21891</t>
  </si>
  <si>
    <t>00000001477582</t>
  </si>
  <si>
    <t>4</t>
  </si>
  <si>
    <t>14392</t>
  </si>
  <si>
    <t>96623</t>
  </si>
  <si>
    <t>96729</t>
  </si>
  <si>
    <t>00000001480022</t>
  </si>
  <si>
    <t>21595</t>
  </si>
  <si>
    <t>00000001481734</t>
  </si>
  <si>
    <t>00000001476572</t>
  </si>
  <si>
    <t>14516</t>
  </si>
  <si>
    <t>00000001507627</t>
  </si>
  <si>
    <t>15034</t>
  </si>
  <si>
    <t>107387</t>
  </si>
  <si>
    <t>106810</t>
  </si>
  <si>
    <t>20863</t>
  </si>
  <si>
    <t>22660</t>
  </si>
  <si>
    <t>24055</t>
  </si>
  <si>
    <t>00000001509286</t>
  </si>
  <si>
    <t>106397</t>
  </si>
  <si>
    <t>106142</t>
  </si>
  <si>
    <t>76153</t>
  </si>
  <si>
    <t>00000001510307</t>
  </si>
  <si>
    <t>106398</t>
  </si>
  <si>
    <t>106143</t>
  </si>
  <si>
    <t>76154</t>
  </si>
  <si>
    <t>00000001511948</t>
  </si>
  <si>
    <t>00000001530830</t>
  </si>
  <si>
    <t>15434</t>
  </si>
  <si>
    <t>24508</t>
  </si>
  <si>
    <t>00000001552944</t>
  </si>
  <si>
    <t>15842</t>
  </si>
  <si>
    <t>25381</t>
  </si>
  <si>
    <t>00000001580141</t>
  </si>
  <si>
    <t>16327</t>
  </si>
  <si>
    <t>128697</t>
  </si>
  <si>
    <t>127912</t>
  </si>
  <si>
    <t>29100</t>
  </si>
  <si>
    <t>135236</t>
  </si>
  <si>
    <t>133592</t>
  </si>
  <si>
    <t>00000001573402</t>
  </si>
  <si>
    <t>16361</t>
  </si>
  <si>
    <t>129014</t>
  </si>
  <si>
    <t>127810</t>
  </si>
  <si>
    <t>27180</t>
  </si>
  <si>
    <t>131073</t>
  </si>
  <si>
    <t>132621</t>
  </si>
  <si>
    <t>00000001574080</t>
  </si>
  <si>
    <t>27179</t>
  </si>
  <si>
    <t>00000001576144</t>
  </si>
  <si>
    <t>00000001588894</t>
  </si>
  <si>
    <t>16618</t>
  </si>
  <si>
    <t>131157</t>
  </si>
  <si>
    <t>131249</t>
  </si>
  <si>
    <t>00000001590603</t>
  </si>
  <si>
    <t>16812</t>
  </si>
  <si>
    <t>00000001593489</t>
  </si>
  <si>
    <t>00000001595762</t>
  </si>
  <si>
    <t>00000001595840</t>
  </si>
  <si>
    <t>16813</t>
  </si>
  <si>
    <t>00000001589813</t>
  </si>
  <si>
    <t>128384</t>
  </si>
  <si>
    <t>127673</t>
  </si>
  <si>
    <t>27181</t>
  </si>
  <si>
    <t>37868</t>
  </si>
  <si>
    <t>00000001593466</t>
  </si>
  <si>
    <t>16834</t>
  </si>
  <si>
    <t>128383</t>
  </si>
  <si>
    <t>127351</t>
  </si>
  <si>
    <t>84281</t>
  </si>
  <si>
    <t>000000000130788</t>
  </si>
  <si>
    <t>00000001605827</t>
  </si>
  <si>
    <t>17026</t>
  </si>
  <si>
    <t>00000001606632</t>
  </si>
  <si>
    <t>17027</t>
  </si>
  <si>
    <t>130910</t>
  </si>
  <si>
    <t>132620</t>
  </si>
  <si>
    <t>24876</t>
  </si>
  <si>
    <t>00000001593279</t>
  </si>
  <si>
    <t>17582</t>
  </si>
  <si>
    <t>60879</t>
  </si>
  <si>
    <t>00000001634864</t>
  </si>
  <si>
    <t>17752</t>
  </si>
  <si>
    <t>29098</t>
  </si>
  <si>
    <t>00000001639503</t>
  </si>
  <si>
    <t>00000001638221</t>
  </si>
  <si>
    <t>17753</t>
  </si>
  <si>
    <t>00000001641337</t>
  </si>
  <si>
    <t>17986</t>
  </si>
  <si>
    <t>126024</t>
  </si>
  <si>
    <t>00000001652676</t>
  </si>
  <si>
    <t>18238</t>
  </si>
  <si>
    <t>00000001654016</t>
  </si>
  <si>
    <t>00000001655573</t>
  </si>
  <si>
    <t>00000001661130</t>
  </si>
  <si>
    <t>00000001654177</t>
  </si>
  <si>
    <t>18286</t>
  </si>
  <si>
    <t>29099</t>
  </si>
  <si>
    <t>00000001663693</t>
  </si>
  <si>
    <t>18457</t>
  </si>
  <si>
    <t>29320</t>
  </si>
  <si>
    <t>00000001665928</t>
  </si>
  <si>
    <t>00000001666787</t>
  </si>
  <si>
    <t>00000001668963</t>
  </si>
  <si>
    <t>00000001669907</t>
  </si>
  <si>
    <t>27729</t>
  </si>
  <si>
    <t>00000001665788</t>
  </si>
  <si>
    <t>18458</t>
  </si>
  <si>
    <t>00000001665760</t>
  </si>
  <si>
    <t>18459</t>
  </si>
  <si>
    <t>00000001673798</t>
  </si>
  <si>
    <t>18731</t>
  </si>
  <si>
    <t>00000001682797</t>
  </si>
  <si>
    <t>19045</t>
  </si>
  <si>
    <t>30372</t>
  </si>
  <si>
    <t>00000001685751</t>
  </si>
  <si>
    <t>00000001684781</t>
  </si>
  <si>
    <t>19046</t>
  </si>
  <si>
    <t>153320</t>
  </si>
  <si>
    <t>151709</t>
  </si>
  <si>
    <t>93339</t>
  </si>
  <si>
    <t>000000000154179</t>
  </si>
  <si>
    <t>00000001687607</t>
  </si>
  <si>
    <t>153321</t>
  </si>
  <si>
    <t>151711</t>
  </si>
  <si>
    <t>93340</t>
  </si>
  <si>
    <t>00000001690098</t>
  </si>
  <si>
    <t>28619</t>
  </si>
  <si>
    <t>42801</t>
  </si>
  <si>
    <t>00000001690099</t>
  </si>
  <si>
    <t>19047</t>
  </si>
  <si>
    <t>153322</t>
  </si>
  <si>
    <t>151720</t>
  </si>
  <si>
    <t>96694</t>
  </si>
  <si>
    <t>31683</t>
  </si>
  <si>
    <t>155986</t>
  </si>
  <si>
    <t>159305</t>
  </si>
  <si>
    <t>00000001700393</t>
  </si>
  <si>
    <t>19593</t>
  </si>
  <si>
    <t>00000001701930</t>
  </si>
  <si>
    <t>00000001722045</t>
  </si>
  <si>
    <t>20158</t>
  </si>
  <si>
    <t>32550</t>
  </si>
  <si>
    <t>00000001719066</t>
  </si>
  <si>
    <t>20159</t>
  </si>
  <si>
    <t>38385</t>
  </si>
  <si>
    <t>00000001727277</t>
  </si>
  <si>
    <t>35027</t>
  </si>
  <si>
    <t>177432</t>
  </si>
  <si>
    <t>175557</t>
  </si>
  <si>
    <t>32493</t>
  </si>
  <si>
    <t>00000001733699</t>
  </si>
  <si>
    <t>00000001755788</t>
  </si>
  <si>
    <t>00000001745193</t>
  </si>
  <si>
    <t>35028</t>
  </si>
  <si>
    <t>177431</t>
  </si>
  <si>
    <t>175564</t>
  </si>
  <si>
    <t>00000001745192</t>
  </si>
  <si>
    <t>35029</t>
  </si>
  <si>
    <t>184729</t>
  </si>
  <si>
    <t>181165</t>
  </si>
  <si>
    <t>34028</t>
  </si>
  <si>
    <t>00000001760330</t>
  </si>
  <si>
    <t>36396</t>
  </si>
  <si>
    <t>32890</t>
  </si>
  <si>
    <t>00000001773760</t>
  </si>
  <si>
    <t>00000001760891</t>
  </si>
  <si>
    <t>36397</t>
  </si>
  <si>
    <t>182773</t>
  </si>
  <si>
    <t>180391</t>
  </si>
  <si>
    <t>103372</t>
  </si>
  <si>
    <t>000000000170371</t>
  </si>
  <si>
    <t>00000001765006</t>
  </si>
  <si>
    <t>182774</t>
  </si>
  <si>
    <t>180393</t>
  </si>
  <si>
    <t>103373</t>
  </si>
  <si>
    <t>000000000171212</t>
  </si>
  <si>
    <t>00000001752821</t>
  </si>
  <si>
    <t>182772</t>
  </si>
  <si>
    <t>180389</t>
  </si>
  <si>
    <t>103371</t>
  </si>
  <si>
    <t>000000000168525</t>
  </si>
  <si>
    <t>00000001771042</t>
  </si>
  <si>
    <t>36398</t>
  </si>
  <si>
    <t>32039</t>
  </si>
  <si>
    <t>00000001772937</t>
  </si>
  <si>
    <t>38744</t>
  </si>
  <si>
    <t>34654</t>
  </si>
  <si>
    <t>00000001782492</t>
  </si>
  <si>
    <t>191920</t>
  </si>
  <si>
    <t>189276</t>
  </si>
  <si>
    <t>107748</t>
  </si>
  <si>
    <t>000000000175099</t>
  </si>
  <si>
    <t>00000001782541</t>
  </si>
  <si>
    <t>191919</t>
  </si>
  <si>
    <t>189275</t>
  </si>
  <si>
    <t>107747</t>
  </si>
  <si>
    <t>00000001784534</t>
  </si>
  <si>
    <t>191921</t>
  </si>
  <si>
    <t>189277</t>
  </si>
  <si>
    <t>107749</t>
  </si>
  <si>
    <t>000000000175496</t>
  </si>
  <si>
    <t>00000001789282</t>
  </si>
  <si>
    <t>191922</t>
  </si>
  <si>
    <t>189278</t>
  </si>
  <si>
    <t>107750</t>
  </si>
  <si>
    <t>000000000176365</t>
  </si>
  <si>
    <t>00000001795028</t>
  </si>
  <si>
    <t>191923</t>
  </si>
  <si>
    <t>189279</t>
  </si>
  <si>
    <t>107751</t>
  </si>
  <si>
    <t>33034</t>
  </si>
  <si>
    <t>00000001807635</t>
  </si>
  <si>
    <t>39989</t>
  </si>
  <si>
    <t>35150</t>
  </si>
  <si>
    <t>00000001823969</t>
  </si>
  <si>
    <t>40855</t>
  </si>
  <si>
    <t>35660</t>
  </si>
  <si>
    <t>35662</t>
  </si>
  <si>
    <t>00000001825863</t>
  </si>
  <si>
    <t>00000001827181</t>
  </si>
  <si>
    <t>00000001830453</t>
  </si>
  <si>
    <t>00000001830611</t>
  </si>
  <si>
    <t>198152</t>
  </si>
  <si>
    <t>194119</t>
  </si>
  <si>
    <t>152354</t>
  </si>
  <si>
    <t>54331</t>
  </si>
  <si>
    <t>198622</t>
  </si>
  <si>
    <t>228380</t>
  </si>
  <si>
    <t>290448</t>
  </si>
  <si>
    <t>283901</t>
  </si>
  <si>
    <t>00000001830667</t>
  </si>
  <si>
    <t>41678</t>
  </si>
  <si>
    <t>34722</t>
  </si>
  <si>
    <t>37000</t>
  </si>
  <si>
    <t>00000001827744</t>
  </si>
  <si>
    <t>207247</t>
  </si>
  <si>
    <t>228381</t>
  </si>
  <si>
    <t>134177</t>
  </si>
  <si>
    <t>00000001839699</t>
  </si>
  <si>
    <t>41680</t>
  </si>
  <si>
    <t>36235</t>
  </si>
  <si>
    <t>00000001882922</t>
  </si>
  <si>
    <t>45566</t>
  </si>
  <si>
    <t>218618</t>
  </si>
  <si>
    <t>230419</t>
  </si>
  <si>
    <t>124748</t>
  </si>
  <si>
    <t>000000000198357</t>
  </si>
  <si>
    <t>00000001883357</t>
  </si>
  <si>
    <t>00000001886282</t>
  </si>
  <si>
    <t>00000001891054</t>
  </si>
  <si>
    <t>218619</t>
  </si>
  <si>
    <t>230411</t>
  </si>
  <si>
    <t>00000001678948</t>
  </si>
  <si>
    <t>45567</t>
  </si>
  <si>
    <t>38787</t>
  </si>
  <si>
    <t>00000001882177</t>
  </si>
  <si>
    <t>40870</t>
  </si>
  <si>
    <t>45243</t>
  </si>
  <si>
    <t>00000001879939</t>
  </si>
  <si>
    <t>47033</t>
  </si>
  <si>
    <t>40097</t>
  </si>
  <si>
    <t>00000001931699</t>
  </si>
  <si>
    <t>48898</t>
  </si>
  <si>
    <t>232331</t>
  </si>
  <si>
    <t>230492</t>
  </si>
  <si>
    <t>132111</t>
  </si>
  <si>
    <t>44640</t>
  </si>
  <si>
    <t>239487</t>
  </si>
  <si>
    <t>249799</t>
  </si>
  <si>
    <t>00000001935101</t>
  </si>
  <si>
    <t>40869</t>
  </si>
  <si>
    <t>00000001931700</t>
  </si>
  <si>
    <t>48899</t>
  </si>
  <si>
    <t>232330</t>
  </si>
  <si>
    <t>230437</t>
  </si>
  <si>
    <t>48404</t>
  </si>
  <si>
    <t>239486</t>
  </si>
  <si>
    <t>249800</t>
  </si>
  <si>
    <t>00000001941276</t>
  </si>
  <si>
    <t>49662</t>
  </si>
  <si>
    <t>286920</t>
  </si>
  <si>
    <t>280484</t>
  </si>
  <si>
    <t>138412</t>
  </si>
  <si>
    <t>44639</t>
  </si>
  <si>
    <t>47423</t>
  </si>
  <si>
    <t>00000001955628</t>
  </si>
  <si>
    <t>50812</t>
  </si>
  <si>
    <t>00000001939839</t>
  </si>
  <si>
    <t>00000001980377</t>
  </si>
  <si>
    <t>1394</t>
  </si>
  <si>
    <t>S08101-06</t>
  </si>
  <si>
    <t>NO PBS SUBSIDIADO (LEY 1955/19) - COMFENALCO VALLE  E.P.S.</t>
  </si>
  <si>
    <t>53871</t>
  </si>
  <si>
    <t>54016</t>
  </si>
  <si>
    <t>00000001971932</t>
  </si>
  <si>
    <t>53872</t>
  </si>
  <si>
    <t>53358</t>
  </si>
  <si>
    <t>00000001980376</t>
  </si>
  <si>
    <t>00000002001149</t>
  </si>
  <si>
    <t>53873</t>
  </si>
  <si>
    <t>00000002517667</t>
  </si>
  <si>
    <t>58515</t>
  </si>
  <si>
    <t>280554</t>
  </si>
  <si>
    <t>276613</t>
  </si>
  <si>
    <t>137534</t>
  </si>
  <si>
    <t>45933</t>
  </si>
  <si>
    <t>00000002517669</t>
  </si>
  <si>
    <t>45418</t>
  </si>
  <si>
    <t>00000002519593</t>
  </si>
  <si>
    <t>286918</t>
  </si>
  <si>
    <t>280492</t>
  </si>
  <si>
    <t>45601</t>
  </si>
  <si>
    <t>47424</t>
  </si>
  <si>
    <t>00000002533541</t>
  </si>
  <si>
    <t>00000002525997</t>
  </si>
  <si>
    <t>58516</t>
  </si>
  <si>
    <t>00000002530290</t>
  </si>
  <si>
    <t>280772</t>
  </si>
  <si>
    <t>276618</t>
  </si>
  <si>
    <t>137537</t>
  </si>
  <si>
    <t>286919</t>
  </si>
  <si>
    <t>280495</t>
  </si>
  <si>
    <t>00000002529511</t>
  </si>
  <si>
    <t>1528</t>
  </si>
  <si>
    <t>C01501-28</t>
  </si>
  <si>
    <t>COVID 19 - CONTRIBUTIVO COMFENALCO VALLE E.P.S.</t>
  </si>
  <si>
    <t>58517</t>
  </si>
  <si>
    <t>00000002523325</t>
  </si>
  <si>
    <t>00000002523326</t>
  </si>
  <si>
    <t>00000002530291</t>
  </si>
  <si>
    <t>58522</t>
  </si>
  <si>
    <t>280849</t>
  </si>
  <si>
    <t>276619</t>
  </si>
  <si>
    <t>50521</t>
  </si>
  <si>
    <t>00000002533806</t>
  </si>
  <si>
    <t>59138</t>
  </si>
  <si>
    <t>00000002536909</t>
  </si>
  <si>
    <t>00000002538403</t>
  </si>
  <si>
    <t>00000002534358</t>
  </si>
  <si>
    <t>59139</t>
  </si>
  <si>
    <t>00000002534359</t>
  </si>
  <si>
    <t>47422</t>
  </si>
  <si>
    <t>00000002568237</t>
  </si>
  <si>
    <t>62459</t>
  </si>
  <si>
    <t>49555</t>
  </si>
  <si>
    <t>00000002553987</t>
  </si>
  <si>
    <t>00000002561213</t>
  </si>
  <si>
    <t>62460</t>
  </si>
  <si>
    <t>50397</t>
  </si>
  <si>
    <t>00000002582931</t>
  </si>
  <si>
    <t>64395</t>
  </si>
  <si>
    <t>00000002601470</t>
  </si>
  <si>
    <t>65034</t>
  </si>
  <si>
    <t>47761</t>
  </si>
  <si>
    <t>50842</t>
  </si>
  <si>
    <t>00000002611486</t>
  </si>
  <si>
    <t>65967</t>
  </si>
  <si>
    <t>49878</t>
  </si>
  <si>
    <t>00000002612283</t>
  </si>
  <si>
    <t>66102</t>
  </si>
  <si>
    <t>324683</t>
  </si>
  <si>
    <t>316109</t>
  </si>
  <si>
    <t>146743</t>
  </si>
  <si>
    <t>48203</t>
  </si>
  <si>
    <t>00000002615519</t>
  </si>
  <si>
    <t>00000002623373</t>
  </si>
  <si>
    <t>67186</t>
  </si>
  <si>
    <t>48906</t>
  </si>
  <si>
    <t>00000002625146</t>
  </si>
  <si>
    <t>00000002629028</t>
  </si>
  <si>
    <t>67887</t>
  </si>
  <si>
    <t>53457</t>
  </si>
  <si>
    <t>00000002630312</t>
  </si>
  <si>
    <t>67888</t>
  </si>
  <si>
    <t>352621</t>
  </si>
  <si>
    <t>361392</t>
  </si>
  <si>
    <t>49228</t>
  </si>
  <si>
    <t>60509</t>
  </si>
  <si>
    <t>00000002661739</t>
  </si>
  <si>
    <t>69845</t>
  </si>
  <si>
    <t>54330</t>
  </si>
  <si>
    <t>00000002633672</t>
  </si>
  <si>
    <t>71749</t>
  </si>
  <si>
    <t>54914</t>
  </si>
  <si>
    <t>00000002645910</t>
  </si>
  <si>
    <t>367281</t>
  </si>
  <si>
    <t>360287</t>
  </si>
  <si>
    <t>159093</t>
  </si>
  <si>
    <t>00000002654746</t>
  </si>
  <si>
    <t>50166</t>
  </si>
  <si>
    <t>00000002661738</t>
  </si>
  <si>
    <t>360055</t>
  </si>
  <si>
    <t>353761</t>
  </si>
  <si>
    <t>158011</t>
  </si>
  <si>
    <t>56192</t>
  </si>
  <si>
    <t>56925</t>
  </si>
  <si>
    <t>00000002670607</t>
  </si>
  <si>
    <t>00000002689576</t>
  </si>
  <si>
    <t>00000002638487</t>
  </si>
  <si>
    <t>71750</t>
  </si>
  <si>
    <t>00000002698749</t>
  </si>
  <si>
    <t>72789</t>
  </si>
  <si>
    <t>00000002713212</t>
  </si>
  <si>
    <t>73625</t>
  </si>
  <si>
    <t>53903</t>
  </si>
  <si>
    <t>00000002718028</t>
  </si>
  <si>
    <t>00000002718414</t>
  </si>
  <si>
    <t>73626</t>
  </si>
  <si>
    <t>00000002730123</t>
  </si>
  <si>
    <t>74412</t>
  </si>
  <si>
    <t>360366</t>
  </si>
  <si>
    <t>361391</t>
  </si>
  <si>
    <t>171051</t>
  </si>
  <si>
    <t>398535</t>
  </si>
  <si>
    <t>393707</t>
  </si>
  <si>
    <t>1645</t>
  </si>
  <si>
    <t>Debito</t>
  </si>
  <si>
    <t>172191</t>
  </si>
  <si>
    <t>00000002726881</t>
  </si>
  <si>
    <t>74436</t>
  </si>
  <si>
    <t>52787</t>
  </si>
  <si>
    <t>54015</t>
  </si>
  <si>
    <t>00000002745532</t>
  </si>
  <si>
    <t>75228</t>
  </si>
  <si>
    <t>00000002751975</t>
  </si>
  <si>
    <t>75783</t>
  </si>
  <si>
    <t>53761</t>
  </si>
  <si>
    <t>00000002753461</t>
  </si>
  <si>
    <t>75884</t>
  </si>
  <si>
    <t>56195</t>
  </si>
  <si>
    <t>00000002753878</t>
  </si>
  <si>
    <t>365133</t>
  </si>
  <si>
    <t>364527</t>
  </si>
  <si>
    <t>167702</t>
  </si>
  <si>
    <t>58540</t>
  </si>
  <si>
    <t>399199</t>
  </si>
  <si>
    <t>394138</t>
  </si>
  <si>
    <t>61774</t>
  </si>
  <si>
    <t>00000002761390</t>
  </si>
  <si>
    <t>76341</t>
  </si>
  <si>
    <t>372422</t>
  </si>
  <si>
    <t>366808</t>
  </si>
  <si>
    <t>162707</t>
  </si>
  <si>
    <t>385516</t>
  </si>
  <si>
    <t>379794</t>
  </si>
  <si>
    <t>390334</t>
  </si>
  <si>
    <t>384073</t>
  </si>
  <si>
    <t>00000002761394</t>
  </si>
  <si>
    <t>76461</t>
  </si>
  <si>
    <t>58404</t>
  </si>
  <si>
    <t>00000002772455</t>
  </si>
  <si>
    <t>77511</t>
  </si>
  <si>
    <t>00000002777303</t>
  </si>
  <si>
    <t>380689</t>
  </si>
  <si>
    <t>372072</t>
  </si>
  <si>
    <t>390335</t>
  </si>
  <si>
    <t>389705</t>
  </si>
  <si>
    <t>61658</t>
  </si>
  <si>
    <t>400438</t>
  </si>
  <si>
    <t>397247</t>
  </si>
  <si>
    <t>00000002777304</t>
  </si>
  <si>
    <t>78013</t>
  </si>
  <si>
    <t>56341</t>
  </si>
  <si>
    <t>56757</t>
  </si>
  <si>
    <t>00000002785976</t>
  </si>
  <si>
    <t>78659</t>
  </si>
  <si>
    <t>00000002794732</t>
  </si>
  <si>
    <t>385517</t>
  </si>
  <si>
    <t>389785</t>
  </si>
  <si>
    <t>61775</t>
  </si>
  <si>
    <t>00000002808285</t>
  </si>
  <si>
    <t>81096</t>
  </si>
  <si>
    <t>00000002816295</t>
  </si>
  <si>
    <t>81099</t>
  </si>
  <si>
    <t>00000002853444</t>
  </si>
  <si>
    <t>82204</t>
  </si>
  <si>
    <t>57310</t>
  </si>
  <si>
    <t>57311</t>
  </si>
  <si>
    <t>59046</t>
  </si>
  <si>
    <t>00000002848095</t>
  </si>
  <si>
    <t>12</t>
  </si>
  <si>
    <t>82205</t>
  </si>
  <si>
    <t>412404</t>
  </si>
  <si>
    <t>407681</t>
  </si>
  <si>
    <t>170482</t>
  </si>
  <si>
    <t>57117</t>
  </si>
  <si>
    <t>421034</t>
  </si>
  <si>
    <t>417132</t>
  </si>
  <si>
    <t>173783</t>
  </si>
  <si>
    <t>426291</t>
  </si>
  <si>
    <t>421266</t>
  </si>
  <si>
    <t>00000002853739</t>
  </si>
  <si>
    <t>00000002848096</t>
  </si>
  <si>
    <t>83207</t>
  </si>
  <si>
    <t>440886</t>
  </si>
  <si>
    <t>439744</t>
  </si>
  <si>
    <t>00000002876127</t>
  </si>
  <si>
    <t>83809</t>
  </si>
  <si>
    <t>00000002877800</t>
  </si>
  <si>
    <t>412037</t>
  </si>
  <si>
    <t>407353</t>
  </si>
  <si>
    <t>58175</t>
  </si>
  <si>
    <t>415812</t>
  </si>
  <si>
    <t>408141</t>
  </si>
  <si>
    <t>60931</t>
  </si>
  <si>
    <t>416248</t>
  </si>
  <si>
    <t>411813</t>
  </si>
  <si>
    <t>417104</t>
  </si>
  <si>
    <t>412978</t>
  </si>
  <si>
    <t>421431</t>
  </si>
  <si>
    <t>417329</t>
  </si>
  <si>
    <t>426290</t>
  </si>
  <si>
    <t>421265</t>
  </si>
  <si>
    <t>00000002868910</t>
  </si>
  <si>
    <t>83810</t>
  </si>
  <si>
    <t>59611</t>
  </si>
  <si>
    <t>00000002875001</t>
  </si>
  <si>
    <t>00000002879298</t>
  </si>
  <si>
    <t>440887</t>
  </si>
  <si>
    <t>433956</t>
  </si>
  <si>
    <t>00000002867964</t>
  </si>
  <si>
    <t>00000002884669</t>
  </si>
  <si>
    <t>84526</t>
  </si>
  <si>
    <t>00000002892312</t>
  </si>
  <si>
    <t>85106</t>
  </si>
  <si>
    <t>60004</t>
  </si>
  <si>
    <t>00000002915999</t>
  </si>
  <si>
    <t>3</t>
  </si>
  <si>
    <t>86829</t>
  </si>
  <si>
    <t>440873</t>
  </si>
  <si>
    <t>00000002923397</t>
  </si>
  <si>
    <t>438685</t>
  </si>
  <si>
    <t>00000002982660</t>
  </si>
  <si>
    <t>89015</t>
  </si>
  <si>
    <t>00000002963526</t>
  </si>
  <si>
    <t>00000002964162</t>
  </si>
  <si>
    <t>89016</t>
  </si>
  <si>
    <t>00000002966292</t>
  </si>
  <si>
    <t>00000002976990</t>
  </si>
  <si>
    <t>00000002934205</t>
  </si>
  <si>
    <t>89017</t>
  </si>
  <si>
    <t>0000</t>
  </si>
  <si>
    <t>TOTAL</t>
  </si>
  <si>
    <t>CORTE: FACTURACION RADICADA A 31 DE OCTUBRE DE 2024</t>
  </si>
  <si>
    <t>ESTADO DE CARTERA COMFENALCO VALLE EPS</t>
  </si>
  <si>
    <t>Fuente. DGH.Net</t>
  </si>
  <si>
    <t>FOR-CSA-004</t>
  </si>
  <si>
    <t>HOJA 1 DE 1</t>
  </si>
  <si>
    <t>RESUMEN DE CARTERA REVISADA POR LA EPS REPORTADA EN LA CIRCULAR 030</t>
  </si>
  <si>
    <t>VERSION 0</t>
  </si>
  <si>
    <t>A continuacion me permito remitir nuestra respuesta al estado de cartera reportada en la Circular 030</t>
  </si>
  <si>
    <t>Cant Fact</t>
  </si>
  <si>
    <t>Valor</t>
  </si>
  <si>
    <t>Con Corte al dia: 30/11/2024</t>
  </si>
  <si>
    <t>FACTURA YA CANCELADA</t>
  </si>
  <si>
    <t xml:space="preserve">FACTURA DEVUELTA </t>
  </si>
  <si>
    <t>FACTURA-GLOSA-DEVOLUCION ACEPTADA POR LA IPS ( $ )</t>
  </si>
  <si>
    <t>GLOSA POR CONCILIAR</t>
  </si>
  <si>
    <t>TOTAL CARTERA REVISADA CIRCULAR 030</t>
  </si>
  <si>
    <t>Juan Camilo Paez R.</t>
  </si>
  <si>
    <t>Cartera - Cuentas Salud EPS Comfenalco Valle.</t>
  </si>
  <si>
    <t>FOR-CSA-018</t>
  </si>
  <si>
    <t>RESUMEN DE CARTERA REVISADA POR LA EPS</t>
  </si>
  <si>
    <t>VERSION 2</t>
  </si>
  <si>
    <t>Santiago de Cali, diciembre 18 del 2024</t>
  </si>
  <si>
    <t>A continuacion me permito remitir nuestra respuesta al estado de cartera presentada</t>
  </si>
  <si>
    <t>CANT FACT</t>
  </si>
  <si>
    <t>VALOR</t>
  </si>
  <si>
    <t xml:space="preserve">VALOR PRESENTADO POR LA ENTIDAD </t>
  </si>
  <si>
    <t>FACTURA NO RADICADA POR LA ENTIDAD</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</si>
  <si>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</si>
  <si>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</si>
  <si>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</si>
  <si>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</si>
  <si>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</si>
  <si>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</si>
  <si>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</si>
  <si>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</si>
  <si>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</si>
  <si>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</si>
  <si>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Cargo</t>
  </si>
  <si>
    <t>Cartera - Cuentas Salud</t>
  </si>
  <si>
    <t>Entidad</t>
  </si>
  <si>
    <t>EPS Comfenalco Valle.</t>
  </si>
  <si>
    <t>Nota: Documento válido como soporte de aceptación a el estado de cartera conciliado entre las partes</t>
  </si>
  <si>
    <t>NIT: 891200528</t>
  </si>
  <si>
    <t>Señores : HOSPITAL DEPARTAMENTAL DE NARIÑO</t>
  </si>
  <si>
    <t>NIT IPS</t>
  </si>
  <si>
    <t>Nombre IPS</t>
  </si>
  <si>
    <t>Prefijo Factura</t>
  </si>
  <si>
    <t>Numero Factura</t>
  </si>
  <si>
    <t>FACT</t>
  </si>
  <si>
    <t>A</t>
  </si>
  <si>
    <t>LLAVE</t>
  </si>
  <si>
    <t>IPS Fecha factura</t>
  </si>
  <si>
    <t>IPS Fecha radicado</t>
  </si>
  <si>
    <t>IPS Valor Factura</t>
  </si>
  <si>
    <t>IPS Saldo Factura</t>
  </si>
  <si>
    <t>ESTADO CARTERA ANTERIOR</t>
  </si>
  <si>
    <t>ESTADO EPS 23-12-2024</t>
  </si>
  <si>
    <t>POR PAGAR SAP</t>
  </si>
  <si>
    <t>DOC CONTA</t>
  </si>
  <si>
    <t>ESTADO BOX</t>
  </si>
  <si>
    <t>FECHA FACT</t>
  </si>
  <si>
    <t>FECHA RAD</t>
  </si>
  <si>
    <t>FECHA DEV</t>
  </si>
  <si>
    <t>GLOSA PDTE</t>
  </si>
  <si>
    <t>DEVOLUCION</t>
  </si>
  <si>
    <t>Valor_Glosa y Devolución</t>
  </si>
  <si>
    <t>TIPIFICACION</t>
  </si>
  <si>
    <t>CONCEPTO GLOSA Y DEVOLUCION</t>
  </si>
  <si>
    <t>TIPIFICACION OBJECION</t>
  </si>
  <si>
    <t>TIPO DE SERVICIO</t>
  </si>
  <si>
    <t>AMBITO</t>
  </si>
  <si>
    <t>FACTURA CANCELADA</t>
  </si>
  <si>
    <t>FACTURA DEVUELTA</t>
  </si>
  <si>
    <t>FACTURA NO RADICADA</t>
  </si>
  <si>
    <t>VALOR ACEPTADO</t>
  </si>
  <si>
    <t>FACTURA EN PROGRAMACION DE PAGO</t>
  </si>
  <si>
    <t>FACTURACION COVID</t>
  </si>
  <si>
    <t>VALO CANCELADO SAP</t>
  </si>
  <si>
    <t>RETENCION</t>
  </si>
  <si>
    <t>DOC COMPENSACION SAP</t>
  </si>
  <si>
    <t>FECHA COMPENSACION SAP</t>
  </si>
  <si>
    <t>OBSE PAGO</t>
  </si>
  <si>
    <t>VALOR TRANFERENCIA</t>
  </si>
  <si>
    <t>HOSP DEPTAL DE NARIÑO (PASTO)</t>
  </si>
  <si>
    <t>2753878</t>
  </si>
  <si>
    <t xml:space="preserve">'2753878', </t>
  </si>
  <si>
    <t>891200528_2753878</t>
  </si>
  <si>
    <t>Factura devuelta</t>
  </si>
  <si>
    <t>Devuelta</t>
  </si>
  <si>
    <t xml:space="preserve">AUT SE DEVUELVE FACTURA SOLO HAY AUTORIZACION DE URGENCIAS 230148523534564 GESTONAR CON EL AREA ENCARGADA.SE REALIZA OB JECION MEDICA DRA MAIBER ACEVEDO 608Pertinencia médica Uroanálisis no interpretado$ 20.500 FACTURACION 108 Gram de                                                                                                                                                                                                                                                                                                                                                                                                                                                                                                                                                                                                                                                                                                                                                                                                                                                                                                                                                                                                                                                                                                                                                                                                                                                                                                                  </t>
  </si>
  <si>
    <t>FACTURACION</t>
  </si>
  <si>
    <t>NULL</t>
  </si>
  <si>
    <t>Ambulatorio</t>
  </si>
  <si>
    <t>2794732</t>
  </si>
  <si>
    <t xml:space="preserve">'2794732', </t>
  </si>
  <si>
    <t>891200528_2794732</t>
  </si>
  <si>
    <t xml:space="preserve">AUT. se deveulve factura con soportes completos factura hospitaalria no anexan autorizacion nap de 15 digito            s se los servicios prestador tiene objecion por pertinencia medica dr victor olaya por valor de $3940861 por estancia   materiales de ostocentesis y mayor valor cobrado en los mate riales de compra $238193 mas 12%.                          solicitarla la autorizacion ala area encargada para darle tr                                                            amite ala factura.                                                                                                      yufrey                                                                                                                                                                                                                                                                                                                                                                                                                                                                                                                                                                                                                                                                                                                                                                                                                                                                                                                              </t>
  </si>
  <si>
    <t>AUTORIZACION</t>
  </si>
  <si>
    <t>2561213</t>
  </si>
  <si>
    <t xml:space="preserve">'2561213', </t>
  </si>
  <si>
    <t>891200528_2561213</t>
  </si>
  <si>
    <t>Finalizada</t>
  </si>
  <si>
    <t>2582931</t>
  </si>
  <si>
    <t xml:space="preserve">'2582931', </t>
  </si>
  <si>
    <t>891200528_2582931</t>
  </si>
  <si>
    <t>2877800</t>
  </si>
  <si>
    <t xml:space="preserve">'2877800', </t>
  </si>
  <si>
    <t>891200528_2877800</t>
  </si>
  <si>
    <t>Glosa por contestar IPS</t>
  </si>
  <si>
    <t>GLOSA</t>
  </si>
  <si>
    <t xml:space="preserve">SE SOSTIENE GLOSA MATERIAL DE OSTOSENTESIS SE ENCUENTRA COBRADO A MAYOR VALOR QUE LA FACTURA DE COMPRA $955485.SE VALIDA SOAT Y SE DEBE LIQUIDAR A VALOR COMERCIAL DE VENTA.se revisara glosa en mesa de conciliacion </t>
  </si>
  <si>
    <t>SOAT</t>
  </si>
  <si>
    <t>Servicios hospitalarios</t>
  </si>
  <si>
    <t>Hospitalario</t>
  </si>
  <si>
    <t>2853739</t>
  </si>
  <si>
    <t xml:space="preserve">'2853739', </t>
  </si>
  <si>
    <t>891200528_2853739</t>
  </si>
  <si>
    <t xml:space="preserve">Material de osteosíntesis, mayor valor facturado, se glosa la diferencia con base a la factura de compra. De conformidad al manual SOAT, Decreto 423/1996, no es procedente para las IPS cobrar un valor adicional al precio comercial del material de osteosíntesis, toda vez que el almacenamiento, desinfección, preparación, se encuentran incluidas en el suministro del material de osteosíntesis: son esenciales para la prestación del servicio que el paciente requiere. Así pues el  decreto 2423/1996, NO contempla el cobro adicional de un porcentaje sobre el valor de la factura que el proveedor de material de osteosíntesis.   SE GLOSA LA DIFERENCIA EN EL COBRO, DE ACUERDO A FACTRA DE  COMPRA: 725.928  </t>
  </si>
  <si>
    <t>TARIFA</t>
  </si>
  <si>
    <t>2848096</t>
  </si>
  <si>
    <t xml:space="preserve">'2848096', </t>
  </si>
  <si>
    <t>891200528_2848096</t>
  </si>
  <si>
    <t>2848095</t>
  </si>
  <si>
    <t xml:space="preserve">'2848095', </t>
  </si>
  <si>
    <t>891200528_2848095</t>
  </si>
  <si>
    <t>2915999</t>
  </si>
  <si>
    <t xml:space="preserve">'2915999', </t>
  </si>
  <si>
    <t>891200528_2915999</t>
  </si>
  <si>
    <t>2923397</t>
  </si>
  <si>
    <t xml:space="preserve">'2923397', </t>
  </si>
  <si>
    <t>891200528_2923397</t>
  </si>
  <si>
    <t>FACTURA PENDIENTE EN PROGRAMACION DE PAGO</t>
  </si>
  <si>
    <t>Factura pendiente en programacion de pago</t>
  </si>
  <si>
    <t>Factura no radicada</t>
  </si>
  <si>
    <t>Cuenta de LLAVE</t>
  </si>
  <si>
    <t>Suma de IPS Saldo Factura</t>
  </si>
  <si>
    <t>Etiquetas de fila</t>
  </si>
  <si>
    <t>Total 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</si>
</sst>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 #,##0.00_-;\-&quot;$&quot;\ * #,##0.00_-;_-&quot;$&quot;\ * &quot;-&quot;??_-;_-@_-"/>
    <numFmt numFmtId="43" formatCode="_-* #,##0.00_-;\-* #,##0.00_-;_-* &quot;-&quot;??_-;_-@_-"/>
    <numFmt numFmtId="164" formatCode="_-* #,##0_-;\-* #,##0_-;_-* &quot;-&quot;??_-;_-@_-"/>
    <numFmt numFmtId="165" formatCode="[$-240A]d&quot; de &quot;mmmm&quot; de &quot;yyyy;@"/>
    <numFmt numFmtId="166" formatCode="_-* #,##0.00\ _€_-;\-* #,##0.00\ _€_-;_-* &quot;-&quot;??\ _€_-;_-@_-"/>
    <numFmt numFmtId="167" formatCode="[$$-240A]\ #,##0;\-[$$-240A]\ #,##0"/>
    <numFmt numFmtId="168" formatCode="&quot;$&quot;\ #,##0;[Red]&quot;$&quot;\ #,##0"/>
    <numFmt numFmtId="169" formatCode="&quot;$&quot;\ #,##0"/>
    <numFmt numFmtId="170" formatCode="_-&quot;$&quot;\ * #,##0_-;\-&quot;$&quot;\ * #,##0_-;_-&quot;$&quot;\ * &quot;-&quot;??_-;_-@_-"/>
  </numFmts>
  <fonts count="14" x14ac:knownFonts="1">
    <font>
      <sz val="11"/>
      <color theme="1"/>
      <name val="Calibri"/>
      <family val="2"/>
      <scheme val="minor"/>
    </font>
    <font>
      <b/>
      <sz val="11"/>
      <name val="Century Gothic"/>
      <family val="2"/>
    </font>
    <font>
      <sz val="11"/>
      <name val="Century Gothic"/>
      <family val="2"/>
    </font>
    <font>
      <sz val="11"/>
      <color theme="1"/>
      <name val="Calibri"/>
      <family val="2"/>
      <scheme val="minor"/>
    </font>
    <font>
      <b/>
      <sz val="11"/>
      <color theme="1"/>
      <name val="Calibri"/>
      <family val="2"/>
      <scheme val="minor"/>
    </font>
    <font>
      <sz val="8"/>
      <name val="Calibri"/>
      <family val="2"/>
      <scheme val="minor"/>
    </font>
    <font>
      <b/>
      <sz val="8"/>
      <color theme="1"/>
      <name val="Calibri"/>
      <family val="2"/>
      <scheme val="minor"/>
    </font>
    <font>
      <sz val="10"/>
      <name val="Arial"/>
      <family val="2"/>
    </font>
    <font>
      <sz val="10"/>
      <color indexed="8"/>
      <name val="Arial"/>
      <family val="2"/>
    </font>
    <font>
      <b/>
      <sz val="10"/>
      <color indexed="8"/>
      <name val="Arial"/>
      <family val="2"/>
    </font>
    <font>
      <sz val="12"/>
      <color rgb="FF000000"/>
      <name val="Arial"/>
      <family val="2"/>
    </font>
    <font>
      <b/>
      <sz val="9"/>
      <name val="Arial"/>
      <family val="2"/>
    </font>
    <font>
      <b/>
      <sz val="8"/>
      <color theme="1"/>
      <name val="Tahoma"/>
      <family val="2"/>
    </font>
    <font>
      <sz val="8"/>
      <color theme="1"/>
      <name val="Tahoma"/>
      <family val="2"/>
    </font>
  </fonts>
  <fills count="10">
    <fill>
      <patternFill patternType="none"/>
    </fill>
    <fill>
      <patternFill patternType="gray125"/>
    </fill>
    <fill>
      <patternFill patternType="solid">
        <fgColor rgb="FFBDD7EE"/>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7">
    <xf numFmtId="0" fontId="0" fillId="0" borderId="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7" fillId="0" borderId="0"/>
    <xf numFmtId="166" fontId="3" fillId="0" borderId="0" applyFont="0" applyFill="0" applyBorder="0" applyAlignment="0" applyProtection="0"/>
    <xf numFmtId="43" fontId="3" fillId="0" borderId="0" applyFont="0" applyFill="0" applyBorder="0" applyAlignment="0" applyProtection="0"/>
  </cellStyleXfs>
  <cellXfs count="114">
    <xf numFmtId="0" fontId="0" fillId="0" borderId="0" xfId="0"/>
    <xf numFmtId="0" fontId="1" fillId="2" borderId="0" xfId="0" applyFont="1" applyFill="1"/>
    <xf numFmtId="0" fontId="2" fillId="0" borderId="0" xfId="0" applyFont="1"/>
    <xf numFmtId="22" fontId="2" fillId="0" borderId="0" xfId="0" applyNumberFormat="1" applyFont="1"/>
    <xf numFmtId="14" fontId="2" fillId="0" borderId="0" xfId="0" applyNumberFormat="1" applyFont="1"/>
    <xf numFmtId="164" fontId="0" fillId="0" borderId="0" xfId="1" applyNumberFormat="1" applyFont="1"/>
    <xf numFmtId="49" fontId="0" fillId="0" borderId="0" xfId="0" applyNumberFormat="1"/>
    <xf numFmtId="49" fontId="1" fillId="2" borderId="1" xfId="0" applyNumberFormat="1" applyFont="1" applyFill="1" applyBorder="1"/>
    <xf numFmtId="0" fontId="1" fillId="2" borderId="1" xfId="0" applyFont="1" applyFill="1" applyBorder="1"/>
    <xf numFmtId="164" fontId="1" fillId="2" borderId="1" xfId="1" applyNumberFormat="1" applyFont="1" applyFill="1" applyBorder="1"/>
    <xf numFmtId="49" fontId="2" fillId="0" borderId="1" xfId="0" applyNumberFormat="1" applyFont="1" applyBorder="1"/>
    <xf numFmtId="0" fontId="0" fillId="0" borderId="1" xfId="0" applyBorder="1"/>
    <xf numFmtId="22" fontId="2" fillId="0" borderId="1" xfId="0" applyNumberFormat="1" applyFont="1" applyBorder="1"/>
    <xf numFmtId="164" fontId="2" fillId="0" borderId="1" xfId="1" applyNumberFormat="1" applyFont="1" applyBorder="1"/>
    <xf numFmtId="0" fontId="2" fillId="0" borderId="1" xfId="0" applyFont="1" applyBorder="1"/>
    <xf numFmtId="49" fontId="4" fillId="0" borderId="1" xfId="0" applyNumberFormat="1" applyFont="1" applyBorder="1"/>
    <xf numFmtId="0" fontId="4" fillId="0" borderId="1" xfId="0" applyFont="1" applyBorder="1"/>
    <xf numFmtId="164" fontId="4" fillId="0" borderId="1" xfId="1" applyNumberFormat="1" applyFont="1" applyBorder="1"/>
    <xf numFmtId="49" fontId="6" fillId="0" borderId="0" xfId="0" applyNumberFormat="1" applyFont="1"/>
    <xf numFmtId="0" fontId="8" fillId="0" borderId="0" xfId="4" applyFont="1"/>
    <xf numFmtId="0" fontId="8" fillId="0" borderId="8" xfId="4" applyFont="1" applyBorder="1" applyAlignment="1">
      <alignment horizontal="centerContinuous"/>
    </xf>
    <xf numFmtId="0" fontId="8" fillId="0" borderId="9" xfId="4" applyFont="1" applyBorder="1" applyAlignment="1">
      <alignment horizontal="centerContinuous"/>
    </xf>
    <xf numFmtId="0" fontId="8" fillId="0" borderId="12" xfId="4" applyFont="1" applyBorder="1" applyAlignment="1">
      <alignment horizontal="centerContinuous"/>
    </xf>
    <xf numFmtId="0" fontId="8" fillId="0" borderId="13" xfId="4" applyFont="1" applyBorder="1" applyAlignment="1">
      <alignment horizontal="centerContinuous"/>
    </xf>
    <xf numFmtId="0" fontId="9" fillId="0" borderId="10" xfId="4" applyFont="1" applyBorder="1" applyAlignment="1">
      <alignment horizontal="centerContinuous" vertical="center"/>
    </xf>
    <xf numFmtId="0" fontId="9" fillId="0" borderId="9" xfId="4" applyFont="1" applyBorder="1" applyAlignment="1">
      <alignment horizontal="centerContinuous" vertical="center"/>
    </xf>
    <xf numFmtId="0" fontId="9" fillId="0" borderId="11" xfId="4" applyFont="1" applyBorder="1" applyAlignment="1">
      <alignment horizontal="centerContinuous" vertical="center"/>
    </xf>
    <xf numFmtId="0" fontId="9" fillId="0" borderId="18" xfId="4" applyFont="1" applyBorder="1" applyAlignment="1">
      <alignment horizontal="centerContinuous" vertical="center"/>
    </xf>
    <xf numFmtId="0" fontId="8" fillId="0" borderId="14" xfId="4" applyFont="1" applyBorder="1" applyAlignment="1">
      <alignment horizontal="centerContinuous"/>
    </xf>
    <xf numFmtId="0" fontId="8" fillId="0" borderId="16" xfId="4" applyFont="1" applyBorder="1" applyAlignment="1">
      <alignment horizontal="centerContinuous"/>
    </xf>
    <xf numFmtId="0" fontId="9" fillId="0" borderId="14" xfId="4" applyFont="1" applyBorder="1" applyAlignment="1">
      <alignment horizontal="centerContinuous" vertical="center"/>
    </xf>
    <xf numFmtId="0" fontId="9" fillId="0" borderId="15" xfId="4" applyFont="1" applyBorder="1" applyAlignment="1">
      <alignment horizontal="centerContinuous" vertical="center"/>
    </xf>
    <xf numFmtId="0" fontId="9" fillId="0" borderId="16" xfId="4" applyFont="1" applyBorder="1" applyAlignment="1">
      <alignment horizontal="centerContinuous" vertical="center"/>
    </xf>
    <xf numFmtId="0" fontId="9" fillId="0" borderId="17" xfId="4" applyFont="1" applyBorder="1" applyAlignment="1">
      <alignment horizontal="centerContinuous" vertical="center"/>
    </xf>
    <xf numFmtId="0" fontId="8" fillId="0" borderId="12" xfId="4" applyFont="1" applyBorder="1"/>
    <xf numFmtId="0" fontId="8" fillId="0" borderId="13" xfId="4" applyFont="1" applyBorder="1"/>
    <xf numFmtId="165" fontId="8" fillId="0" borderId="0" xfId="4" applyNumberFormat="1" applyFont="1"/>
    <xf numFmtId="14" fontId="8" fillId="0" borderId="0" xfId="4" applyNumberFormat="1" applyFont="1"/>
    <xf numFmtId="0" fontId="9" fillId="0" borderId="0" xfId="4" applyFont="1"/>
    <xf numFmtId="3" fontId="10" fillId="0" borderId="0" xfId="0" applyNumberFormat="1" applyFont="1"/>
    <xf numFmtId="44" fontId="8" fillId="0" borderId="0" xfId="3" applyFont="1"/>
    <xf numFmtId="3" fontId="8" fillId="0" borderId="0" xfId="4" applyNumberFormat="1" applyFont="1"/>
    <xf numFmtId="14" fontId="8" fillId="0" borderId="0" xfId="4" applyNumberFormat="1" applyFont="1" applyAlignment="1">
      <alignment horizontal="left"/>
    </xf>
    <xf numFmtId="0" fontId="8" fillId="3" borderId="0" xfId="4" applyFont="1" applyFill="1"/>
    <xf numFmtId="0" fontId="9" fillId="0" borderId="0" xfId="4" applyFont="1" applyAlignment="1">
      <alignment horizontal="center"/>
    </xf>
    <xf numFmtId="1" fontId="9" fillId="0" borderId="0" xfId="5" applyNumberFormat="1" applyFont="1" applyAlignment="1">
      <alignment horizontal="right"/>
    </xf>
    <xf numFmtId="167" fontId="9" fillId="0" borderId="0" xfId="6" applyNumberFormat="1" applyFont="1" applyAlignment="1">
      <alignment horizontal="right"/>
    </xf>
    <xf numFmtId="1" fontId="8" fillId="0" borderId="0" xfId="5" applyNumberFormat="1" applyFont="1" applyAlignment="1">
      <alignment horizontal="right"/>
    </xf>
    <xf numFmtId="167" fontId="8" fillId="0" borderId="0" xfId="6" applyNumberFormat="1" applyFont="1" applyAlignment="1">
      <alignment horizontal="right"/>
    </xf>
    <xf numFmtId="164" fontId="8" fillId="0" borderId="19" xfId="6" applyNumberFormat="1" applyFont="1" applyBorder="1" applyAlignment="1">
      <alignment horizontal="center"/>
    </xf>
    <xf numFmtId="167" fontId="8" fillId="0" borderId="19" xfId="6" applyNumberFormat="1" applyFont="1" applyBorder="1" applyAlignment="1">
      <alignment horizontal="right"/>
    </xf>
    <xf numFmtId="168" fontId="8" fillId="0" borderId="0" xfId="4" applyNumberFormat="1" applyFont="1"/>
    <xf numFmtId="168" fontId="8" fillId="0" borderId="0" xfId="4" applyNumberFormat="1" applyFont="1" applyAlignment="1">
      <alignment horizontal="right"/>
    </xf>
    <xf numFmtId="168" fontId="9" fillId="0" borderId="15" xfId="4" applyNumberFormat="1" applyFont="1" applyBorder="1"/>
    <xf numFmtId="168" fontId="8" fillId="0" borderId="15" xfId="4" applyNumberFormat="1" applyFont="1" applyBorder="1"/>
    <xf numFmtId="168" fontId="9" fillId="0" borderId="0" xfId="4" applyNumberFormat="1" applyFont="1"/>
    <xf numFmtId="0" fontId="8" fillId="0" borderId="14" xfId="4" applyFont="1" applyBorder="1"/>
    <xf numFmtId="0" fontId="8" fillId="0" borderId="15" xfId="4" applyFont="1" applyBorder="1"/>
    <xf numFmtId="0" fontId="8" fillId="0" borderId="16" xfId="4" applyFont="1" applyBorder="1"/>
    <xf numFmtId="0" fontId="9" fillId="0" borderId="8" xfId="4" applyFont="1" applyBorder="1" applyAlignment="1">
      <alignment horizontal="centerContinuous" vertical="center"/>
    </xf>
    <xf numFmtId="0" fontId="9" fillId="0" borderId="12" xfId="4" applyFont="1" applyBorder="1" applyAlignment="1">
      <alignment horizontal="centerContinuous" vertical="center"/>
    </xf>
    <xf numFmtId="0" fontId="9" fillId="0" borderId="0" xfId="4" applyFont="1" applyAlignment="1">
      <alignment horizontal="centerContinuous" vertical="center"/>
    </xf>
    <xf numFmtId="169" fontId="9" fillId="0" borderId="0" xfId="4" applyNumberFormat="1" applyFont="1" applyAlignment="1">
      <alignment horizontal="right"/>
    </xf>
    <xf numFmtId="1" fontId="9" fillId="0" borderId="0" xfId="4" applyNumberFormat="1" applyFont="1" applyAlignment="1">
      <alignment horizontal="center"/>
    </xf>
    <xf numFmtId="168" fontId="9" fillId="0" borderId="0" xfId="4" applyNumberFormat="1" applyFont="1" applyAlignment="1">
      <alignment horizontal="right"/>
    </xf>
    <xf numFmtId="1" fontId="8" fillId="0" borderId="0" xfId="4" applyNumberFormat="1" applyFont="1" applyAlignment="1">
      <alignment horizontal="center"/>
    </xf>
    <xf numFmtId="1" fontId="8" fillId="0" borderId="15" xfId="4" applyNumberFormat="1" applyFont="1" applyBorder="1" applyAlignment="1">
      <alignment horizontal="center"/>
    </xf>
    <xf numFmtId="168" fontId="8" fillId="0" borderId="15" xfId="4" applyNumberFormat="1" applyFont="1" applyBorder="1" applyAlignment="1">
      <alignment horizontal="right"/>
    </xf>
    <xf numFmtId="0" fontId="8" fillId="0" borderId="0" xfId="4" applyFont="1" applyAlignment="1">
      <alignment horizontal="center"/>
    </xf>
    <xf numFmtId="1" fontId="9" fillId="0" borderId="19" xfId="4" applyNumberFormat="1" applyFont="1" applyBorder="1" applyAlignment="1">
      <alignment horizontal="center"/>
    </xf>
    <xf numFmtId="168" fontId="9" fillId="0" borderId="19" xfId="4" applyNumberFormat="1" applyFont="1" applyBorder="1" applyAlignment="1">
      <alignment horizontal="right"/>
    </xf>
    <xf numFmtId="0" fontId="12" fillId="0" borderId="1" xfId="0" applyFont="1" applyBorder="1" applyAlignment="1">
      <alignment horizontal="center" vertical="center" wrapText="1"/>
    </xf>
    <xf numFmtId="14" fontId="12" fillId="0" borderId="1" xfId="0" applyNumberFormat="1" applyFont="1" applyBorder="1" applyAlignment="1">
      <alignment horizontal="center" vertical="center" wrapText="1"/>
    </xf>
    <xf numFmtId="170" fontId="12" fillId="0" borderId="1" xfId="3" applyNumberFormat="1" applyFont="1" applyBorder="1" applyAlignment="1">
      <alignment horizontal="center" vertical="center" wrapText="1"/>
    </xf>
    <xf numFmtId="0" fontId="12" fillId="4"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170" fontId="12" fillId="5" borderId="1" xfId="3" applyNumberFormat="1"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7" borderId="1" xfId="0" applyFont="1" applyFill="1" applyBorder="1" applyAlignment="1">
      <alignment horizontal="center" vertical="center" wrapText="1"/>
    </xf>
    <xf numFmtId="170" fontId="12" fillId="8" borderId="1" xfId="3" applyNumberFormat="1" applyFont="1" applyFill="1" applyBorder="1" applyAlignment="1">
      <alignment horizontal="center" vertical="center" wrapText="1"/>
    </xf>
    <xf numFmtId="0" fontId="12" fillId="9" borderId="1" xfId="0" applyFont="1" applyFill="1" applyBorder="1" applyAlignment="1">
      <alignment horizontal="center" vertical="center" wrapText="1"/>
    </xf>
    <xf numFmtId="0" fontId="13" fillId="0" borderId="1" xfId="0" applyFont="1" applyBorder="1" applyAlignment="1">
      <alignment vertical="center"/>
    </xf>
    <xf numFmtId="14" fontId="13" fillId="0" borderId="1" xfId="0" quotePrefix="1" applyNumberFormat="1" applyFont="1" applyBorder="1" applyAlignment="1">
      <alignment vertical="center"/>
    </xf>
    <xf numFmtId="170" fontId="13" fillId="0" borderId="1" xfId="3" applyNumberFormat="1" applyFont="1" applyBorder="1" applyAlignment="1">
      <alignment vertical="center"/>
    </xf>
    <xf numFmtId="0" fontId="13" fillId="0" borderId="1" xfId="3" applyNumberFormat="1" applyFont="1" applyBorder="1" applyAlignment="1">
      <alignment vertical="center"/>
    </xf>
    <xf numFmtId="14" fontId="13" fillId="0" borderId="1" xfId="0" applyNumberFormat="1" applyFont="1" applyBorder="1" applyAlignment="1">
      <alignment vertical="center"/>
    </xf>
    <xf numFmtId="0" fontId="13" fillId="0" borderId="0" xfId="0" applyFont="1"/>
    <xf numFmtId="14" fontId="13" fillId="0" borderId="0" xfId="0" applyNumberFormat="1" applyFont="1"/>
    <xf numFmtId="170" fontId="13" fillId="0" borderId="0" xfId="3" applyNumberFormat="1" applyFont="1" applyAlignment="1"/>
    <xf numFmtId="0" fontId="0" fillId="0" borderId="0" xfId="0" pivotButton="1"/>
    <xf numFmtId="0" fontId="0" fillId="0" borderId="0" xfId="0"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right"/>
    </xf>
    <xf numFmtId="0" fontId="4" fillId="0" borderId="6" xfId="0" applyFont="1" applyBorder="1" applyAlignment="1">
      <alignment horizontal="right"/>
    </xf>
    <xf numFmtId="0" fontId="4" fillId="0" borderId="7" xfId="0" applyFont="1" applyBorder="1" applyAlignment="1">
      <alignment horizontal="right"/>
    </xf>
    <xf numFmtId="0" fontId="9" fillId="0" borderId="8" xfId="4" applyFont="1" applyBorder="1" applyAlignment="1">
      <alignment horizontal="center" vertical="center"/>
    </xf>
    <xf numFmtId="0" fontId="9" fillId="0" borderId="10" xfId="4" applyFont="1" applyBorder="1" applyAlignment="1">
      <alignment horizontal="center" vertical="center"/>
    </xf>
    <xf numFmtId="0" fontId="9" fillId="0" borderId="9" xfId="4" applyFont="1" applyBorder="1" applyAlignment="1">
      <alignment horizontal="center" vertical="center"/>
    </xf>
    <xf numFmtId="0" fontId="9" fillId="0" borderId="14" xfId="4" applyFont="1" applyBorder="1" applyAlignment="1">
      <alignment horizontal="center" vertical="center"/>
    </xf>
    <xf numFmtId="0" fontId="9" fillId="0" borderId="15" xfId="4" applyFont="1" applyBorder="1" applyAlignment="1">
      <alignment horizontal="center" vertical="center"/>
    </xf>
    <xf numFmtId="0" fontId="9" fillId="0" borderId="16" xfId="4" applyFont="1" applyBorder="1" applyAlignment="1">
      <alignment horizontal="center" vertical="center"/>
    </xf>
    <xf numFmtId="0" fontId="9" fillId="0" borderId="11" xfId="4" applyFont="1" applyBorder="1" applyAlignment="1">
      <alignment horizontal="center" vertical="center"/>
    </xf>
    <xf numFmtId="0" fontId="9" fillId="0" borderId="17" xfId="4" applyFont="1" applyBorder="1" applyAlignment="1">
      <alignment horizontal="center" vertical="center"/>
    </xf>
    <xf numFmtId="0" fontId="11" fillId="0" borderId="0" xfId="4" applyFont="1" applyAlignment="1">
      <alignment horizontal="center" vertical="center" wrapText="1"/>
    </xf>
    <xf numFmtId="0" fontId="9" fillId="0" borderId="12" xfId="4" applyFont="1" applyBorder="1" applyAlignment="1">
      <alignment horizontal="center" vertical="center" wrapText="1"/>
    </xf>
    <xf numFmtId="0" fontId="9" fillId="0" borderId="0" xfId="4" applyFont="1" applyAlignment="1">
      <alignment horizontal="center" vertical="center" wrapText="1"/>
    </xf>
    <xf numFmtId="0" fontId="9" fillId="0" borderId="13" xfId="4" applyFont="1" applyBorder="1" applyAlignment="1">
      <alignment horizontal="center" vertical="center" wrapText="1"/>
    </xf>
    <xf numFmtId="43" fontId="8" fillId="0" borderId="0" xfId="1" applyFont="1" applyAlignment="1">
      <alignment horizontal="center"/>
    </xf>
    <xf numFmtId="43" fontId="8" fillId="0" borderId="0" xfId="1" applyFont="1" applyAlignment="1">
      <alignment horizontal="right"/>
    </xf>
    <xf numFmtId="43" fontId="8" fillId="0" borderId="15" xfId="1" applyFont="1" applyBorder="1" applyAlignment="1">
      <alignment horizontal="center"/>
    </xf>
    <xf numFmtId="43" fontId="8" fillId="0" borderId="15" xfId="1" applyFont="1" applyBorder="1" applyAlignment="1">
      <alignment horizontal="right"/>
    </xf>
    <xf numFmtId="43" fontId="8" fillId="0" borderId="0" xfId="1" applyFont="1"/>
  </cellXfs>
  <cellStyles count="7">
    <cellStyle name="Millares" xfId="1" builtinId="3"/>
    <cellStyle name="Millares 2" xfId="2" xr:uid="{00000000-0005-0000-0000-000001000000}"/>
    <cellStyle name="Millares 2 2" xfId="6" xr:uid="{00000000-0005-0000-0000-000002000000}"/>
    <cellStyle name="Millares 3" xfId="5" xr:uid="{00000000-0005-0000-0000-000003000000}"/>
    <cellStyle name="Moneda" xfId="3" builtinId="4"/>
    <cellStyle name="Normal" xfId="0" builtinId="0"/>
    <cellStyle name="Normal 2 2"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id="{431F2208-8E05-420E-A6B6-6CAD0A51A1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id="{A191187C-246C-4869-984A-90D25D7478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3365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13">
          <cell r="C13" t="str">
            <v>NIT: 80091508</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uan Camilo Paez Ramirez" refreshedDate="45649.351841319447" createdVersion="5" refreshedVersion="5" minRefreshableVersion="3" recordCount="10" xr:uid="{00000000-000A-0000-FFFF-FFFF09000000}">
  <cacheSource type="worksheet">
    <worksheetSource ref="A1:AM11" sheet="ESTADO DE CADA FACTURA"/>
  </cacheSource>
  <cacheFields count="39">
    <cacheField name="NIT IPS" numFmtId="0">
      <sharedItems containsSemiMixedTypes="0" containsString="0" containsNumber="1" containsInteger="1" minValue="891200528" maxValue="891200528"/>
    </cacheField>
    <cacheField name="Nombre IPS" numFmtId="0">
      <sharedItems/>
    </cacheField>
    <cacheField name="Prefijo Factura" numFmtId="0">
      <sharedItems containsNonDate="0" containsString="0" containsBlank="1"/>
    </cacheField>
    <cacheField name="Numero Factura" numFmtId="0">
      <sharedItems containsSemiMixedTypes="0" containsString="0" containsNumber="1" containsInteger="1" minValue="2561213" maxValue="2923397"/>
    </cacheField>
    <cacheField name="FACT" numFmtId="0">
      <sharedItems/>
    </cacheField>
    <cacheField name="A" numFmtId="0">
      <sharedItems/>
    </cacheField>
    <cacheField name="LLAVE" numFmtId="0">
      <sharedItems/>
    </cacheField>
    <cacheField name="IPS Fecha factura" numFmtId="14">
      <sharedItems containsSemiMixedTypes="0" containsNonDate="0" containsDate="1" containsString="0" minDate="2021-06-04T23:45:00" maxDate="2024-04-29T18:04:00"/>
    </cacheField>
    <cacheField name="IPS Fecha radicado" numFmtId="14">
      <sharedItems containsSemiMixedTypes="0" containsNonDate="0" containsDate="1" containsString="0" minDate="2021-10-15T10:00:00" maxDate="2024-07-05T10:40:00"/>
    </cacheField>
    <cacheField name="IPS Valor Factura" numFmtId="170">
      <sharedItems containsSemiMixedTypes="0" containsString="0" containsNumber="1" containsInteger="1" minValue="310428" maxValue="381486303"/>
    </cacheField>
    <cacheField name="IPS Saldo Factura" numFmtId="170">
      <sharedItems containsSemiMixedTypes="0" containsString="0" containsNumber="1" containsInteger="1" minValue="18300" maxValue="381486303"/>
    </cacheField>
    <cacheField name="ESTADO CARTERA ANTERIOR" numFmtId="0">
      <sharedItems/>
    </cacheField>
    <cacheField name="ESTADO EPS 23-12-2024" numFmtId="0">
      <sharedItems count="4">
        <s v="Factura devuelta"/>
        <s v="Factura no radicada"/>
        <s v="Factura pendiente en programacion de pago"/>
        <s v="Glosa por contestar IPS"/>
      </sharedItems>
    </cacheField>
    <cacheField name="POR PAGAR SAP" numFmtId="170">
      <sharedItems containsSemiMixedTypes="0" containsString="0" containsNumber="1" containsInteger="1" minValue="0" maxValue="310428"/>
    </cacheField>
    <cacheField name="DOC CONTA" numFmtId="0">
      <sharedItems containsString="0" containsBlank="1" containsNumber="1" containsInteger="1" minValue="1222530886" maxValue="1222530886"/>
    </cacheField>
    <cacheField name="ESTADO BOX" numFmtId="0">
      <sharedItems containsBlank="1"/>
    </cacheField>
    <cacheField name="FECHA FACT" numFmtId="14">
      <sharedItems containsNonDate="0" containsDate="1" containsString="0" containsBlank="1" minDate="2021-07-04T00:00:00" maxDate="2023-05-31T00:00:00"/>
    </cacheField>
    <cacheField name="FECHA RAD" numFmtId="14">
      <sharedItems containsNonDate="0" containsDate="1" containsString="0" containsBlank="1" minDate="2021-10-21T00:00:00" maxDate="2023-06-22T00:00:00"/>
    </cacheField>
    <cacheField name="FECHA DEV" numFmtId="14">
      <sharedItems containsNonDate="0" containsDate="1" containsString="0" containsBlank="1" minDate="2023-02-20T00:00:00" maxDate="2023-06-30T00:00:00"/>
    </cacheField>
    <cacheField name="Valor_Glosa y Devolución" numFmtId="170">
      <sharedItems containsSemiMixedTypes="0" containsString="0" containsNumber="1" containsInteger="1" minValue="0" maxValue="955485"/>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acheField>
    <cacheField name="AMBITO" numFmtId="0">
      <sharedItems containsBlank="1"/>
    </cacheField>
    <cacheField name="FACTURA CANCELADA" numFmtId="170">
      <sharedItems containsSemiMixedTypes="0" containsString="0" containsNumber="1" containsInteger="1" minValue="0" maxValue="0"/>
    </cacheField>
    <cacheField name="FACTURA DEVUELTA" numFmtId="170">
      <sharedItems containsSemiMixedTypes="0" containsString="0" containsNumber="1" containsInteger="1" minValue="0" maxValue="747861"/>
    </cacheField>
    <cacheField name="FACTURA NO RADICADA" numFmtId="170">
      <sharedItems containsSemiMixedTypes="0" containsString="0" containsNumber="1" containsInteger="1" minValue="0" maxValue="381486303"/>
    </cacheField>
    <cacheField name="VALOR ACEPTADO" numFmtId="170">
      <sharedItems containsSemiMixedTypes="0" containsString="0" containsNumber="1" containsInteger="1" minValue="0" maxValue="0"/>
    </cacheField>
    <cacheField name="GLOSA PDTE" numFmtId="170">
      <sharedItems containsSemiMixedTypes="0" containsString="0" containsNumber="1" containsInteger="1" minValue="0" maxValue="1561128"/>
    </cacheField>
    <cacheField name="FACTURA EN PROGRAMACION DE PAGO" numFmtId="170">
      <sharedItems containsSemiMixedTypes="0" containsString="0" containsNumber="1" containsInteger="1" minValue="0" maxValue="310428"/>
    </cacheField>
    <cacheField name="FACTURA EN PROCESO INTERNO" numFmtId="170">
      <sharedItems containsSemiMixedTypes="0" containsString="0" containsNumber="1" containsInteger="1" minValue="0" maxValue="0"/>
    </cacheField>
    <cacheField name="FACTURACION COVID" numFmtId="170">
      <sharedItems containsSemiMixedTypes="0" containsString="0" containsNumber="1" containsInteger="1" minValue="0" maxValue="0"/>
    </cacheField>
    <cacheField name="VALO CANCELADO SAP" numFmtId="170">
      <sharedItems containsSemiMixedTypes="0" containsString="0" containsNumber="1" containsInteger="1" minValue="0" maxValue="0"/>
    </cacheField>
    <cacheField name="RETENCION" numFmtId="170">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14">
      <sharedItems containsNonDate="0" containsString="0" containsBlank="1"/>
    </cacheField>
    <cacheField name="OBSE PAGO" numFmtId="0">
      <sharedItems containsNonDate="0" containsString="0" containsBlank="1"/>
    </cacheField>
    <cacheField name="VALOR TRANFERENCIA" numFmtId="170">
      <sharedItems containsSemiMixedTypes="0" containsString="0" containsNumber="1" containsInteger="1" minValue="0" maxValue="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0">
  <r>
    <n v="891200528"/>
    <s v="HOSP DEPTAL DE NARIÑO (PASTO)"/>
    <m/>
    <n v="2753878"/>
    <s v="2753878"/>
    <s v="'2753878', "/>
    <s v="891200528_2753878"/>
    <d v="2023-01-30T14:11:00"/>
    <d v="2023-02-14T03:00:00"/>
    <n v="16765093"/>
    <n v="347325"/>
    <e v="#N/A"/>
    <x v="0"/>
    <n v="0"/>
    <m/>
    <s v="Devuelta"/>
    <d v="2023-01-30T00:00:00"/>
    <d v="2023-02-14T00:00:00"/>
    <d v="2023-02-20T00:00:00"/>
    <n v="347325"/>
    <s v="DEVOLUCION"/>
    <s v="AUT SE DEVUELVE FACTURA SOLO HAY AUTORIZACION DE URGENCIAS 230148523534564 GESTONAR CON EL AREA ENCARGADA.SE REALIZA OB JECION MEDICA DRA MAIBER ACEVEDO 608Pertinencia médica Uroanálisis no interpretado$ 20.500 FACTURACION 108 Gram de                                                                                                                                                                                                                                                                                                                                                                                                                                                                                                                                                                                                                                                                                                                                                                                                                                                                                                                                                                                                                                                                                                                                                                                                                                                                                                                  "/>
    <s v="FACTURACION"/>
    <s v="NULL"/>
    <s v="Ambulatorio"/>
    <n v="0"/>
    <n v="347325"/>
    <n v="0"/>
    <n v="0"/>
    <n v="0"/>
    <n v="0"/>
    <n v="0"/>
    <n v="0"/>
    <n v="0"/>
    <n v="0"/>
    <m/>
    <m/>
    <m/>
    <n v="0"/>
  </r>
  <r>
    <n v="891200528"/>
    <s v="HOSP DEPTAL DE NARIÑO (PASTO)"/>
    <m/>
    <n v="2794732"/>
    <s v="2794732"/>
    <s v="'2794732', "/>
    <s v="891200528_2794732"/>
    <d v="2023-05-30T08:21:00"/>
    <d v="2023-06-21T07:00:00"/>
    <n v="13886465"/>
    <n v="747861"/>
    <e v="#N/A"/>
    <x v="0"/>
    <n v="0"/>
    <m/>
    <s v="Devuelta"/>
    <d v="2023-05-30T00:00:00"/>
    <d v="2023-06-21T00:00:00"/>
    <d v="2023-06-29T00:00:00"/>
    <n v="747861"/>
    <s v="DEVOLUCION"/>
    <s v="AUT. se deveulve factura con soportes completos factura hospitaalria no anexan autorizacion nap de 15 digito            s se los servicios prestador tiene objecion por pertinencia medica dr victor olaya por valor de $3940861 por estancia   materiales de ostocentesis y mayor valor cobrado en los mate riales de compra $238193 mas 12%.                          solicitarla la autorizacion ala area encargada para darle tr                                                            amite ala factura.                                                                                                      yufrey                                                                                                                                                                                                                                                                                                                                                                                                                                                                                                                                                                                                                                                                                                                                                                                                                                                                                                                              "/>
    <s v="AUTORIZACION"/>
    <s v="NULL"/>
    <s v="Ambulatorio"/>
    <n v="0"/>
    <n v="747861"/>
    <n v="0"/>
    <n v="0"/>
    <n v="0"/>
    <n v="0"/>
    <n v="0"/>
    <n v="0"/>
    <n v="0"/>
    <n v="0"/>
    <m/>
    <m/>
    <m/>
    <n v="0"/>
  </r>
  <r>
    <n v="891200528"/>
    <s v="HOSP DEPTAL DE NARIÑO (PASTO)"/>
    <m/>
    <n v="2848095"/>
    <s v="2848095"/>
    <s v="'2848095', "/>
    <s v="891200528_2848095"/>
    <d v="2023-10-13T08:04:00"/>
    <d v="2023-11-22T16:45:00"/>
    <n v="20055036"/>
    <n v="811098"/>
    <e v="#N/A"/>
    <x v="1"/>
    <n v="0"/>
    <m/>
    <m/>
    <m/>
    <m/>
    <m/>
    <n v="0"/>
    <m/>
    <m/>
    <m/>
    <m/>
    <m/>
    <n v="0"/>
    <n v="0"/>
    <n v="811098"/>
    <n v="0"/>
    <n v="0"/>
    <n v="0"/>
    <n v="0"/>
    <n v="0"/>
    <n v="0"/>
    <n v="0"/>
    <m/>
    <m/>
    <m/>
    <n v="0"/>
  </r>
  <r>
    <n v="891200528"/>
    <s v="HOSP DEPTAL DE NARIÑO (PASTO)"/>
    <m/>
    <n v="2915999"/>
    <s v="2915999"/>
    <s v="'2915999', "/>
    <s v="891200528_2915999"/>
    <d v="2024-04-11T16:43:00"/>
    <d v="2024-07-05T10:40:00"/>
    <n v="10324942"/>
    <n v="10324942"/>
    <e v="#N/A"/>
    <x v="1"/>
    <n v="0"/>
    <m/>
    <m/>
    <m/>
    <m/>
    <m/>
    <n v="0"/>
    <m/>
    <m/>
    <m/>
    <m/>
    <m/>
    <n v="0"/>
    <n v="0"/>
    <n v="10324942"/>
    <n v="0"/>
    <n v="0"/>
    <n v="0"/>
    <n v="0"/>
    <n v="0"/>
    <n v="0"/>
    <n v="0"/>
    <m/>
    <m/>
    <m/>
    <n v="0"/>
  </r>
  <r>
    <n v="891200528"/>
    <s v="HOSP DEPTAL DE NARIÑO (PASTO)"/>
    <m/>
    <n v="2923397"/>
    <s v="2923397"/>
    <s v="'2923397', "/>
    <s v="891200528_2923397"/>
    <d v="2024-04-29T18:04:00"/>
    <d v="2024-07-05T10:40:00"/>
    <n v="381486303"/>
    <n v="381486303"/>
    <e v="#N/A"/>
    <x v="1"/>
    <n v="0"/>
    <m/>
    <m/>
    <m/>
    <m/>
    <m/>
    <n v="0"/>
    <m/>
    <m/>
    <m/>
    <m/>
    <m/>
    <n v="0"/>
    <n v="0"/>
    <n v="381486303"/>
    <n v="0"/>
    <n v="0"/>
    <n v="0"/>
    <n v="0"/>
    <n v="0"/>
    <n v="0"/>
    <n v="0"/>
    <m/>
    <m/>
    <m/>
    <n v="0"/>
  </r>
  <r>
    <n v="891200528"/>
    <s v="HOSP DEPTAL DE NARIÑO (PASTO)"/>
    <m/>
    <n v="2848096"/>
    <s v="2848096"/>
    <s v="'2848096', "/>
    <s v="891200528_2848096"/>
    <d v="2023-10-13T08:04:00"/>
    <d v="2024-01-02T11:00:00"/>
    <n v="310428"/>
    <n v="310428"/>
    <e v="#N/A"/>
    <x v="2"/>
    <n v="310428"/>
    <n v="1222530886"/>
    <m/>
    <m/>
    <m/>
    <m/>
    <n v="0"/>
    <m/>
    <m/>
    <m/>
    <m/>
    <m/>
    <n v="0"/>
    <n v="0"/>
    <n v="0"/>
    <n v="0"/>
    <n v="0"/>
    <n v="310428"/>
    <n v="0"/>
    <n v="0"/>
    <n v="0"/>
    <n v="0"/>
    <m/>
    <m/>
    <m/>
    <n v="0"/>
  </r>
  <r>
    <n v="891200528"/>
    <s v="HOSP DEPTAL DE NARIÑO (PASTO)"/>
    <m/>
    <n v="2561213"/>
    <s v="2561213"/>
    <s v="'2561213', "/>
    <s v="891200528_2561213"/>
    <d v="2021-06-04T23:45:00"/>
    <d v="2021-10-18T10:00:00"/>
    <n v="338942"/>
    <n v="18300"/>
    <s v="FACTURA PENDIENTE EN PROGRAMACION DE PAGO"/>
    <x v="2"/>
    <n v="0"/>
    <m/>
    <s v="Finalizada"/>
    <d v="2021-07-04T00:00:00"/>
    <d v="2021-10-21T00:00:00"/>
    <m/>
    <n v="0"/>
    <m/>
    <m/>
    <m/>
    <m/>
    <m/>
    <n v="0"/>
    <n v="0"/>
    <n v="0"/>
    <n v="0"/>
    <n v="0"/>
    <n v="18300"/>
    <n v="0"/>
    <n v="0"/>
    <n v="0"/>
    <n v="0"/>
    <m/>
    <m/>
    <m/>
    <n v="0"/>
  </r>
  <r>
    <n v="891200528"/>
    <s v="HOSP DEPTAL DE NARIÑO (PASTO)"/>
    <m/>
    <n v="2582931"/>
    <s v="2582931"/>
    <s v="'2582931', "/>
    <s v="891200528_2582931"/>
    <d v="2021-08-30T13:28:00"/>
    <d v="2021-10-15T10:00:00"/>
    <n v="829349"/>
    <n v="124000"/>
    <s v="FACTURA PENDIENTE EN PROGRAMACION DE PAGO"/>
    <x v="2"/>
    <n v="0"/>
    <m/>
    <s v="Finalizada"/>
    <d v="2021-08-30T00:00:00"/>
    <d v="2021-10-21T00:00:00"/>
    <m/>
    <n v="0"/>
    <m/>
    <m/>
    <m/>
    <m/>
    <m/>
    <n v="0"/>
    <n v="0"/>
    <n v="0"/>
    <n v="0"/>
    <n v="0"/>
    <n v="124000"/>
    <n v="0"/>
    <n v="0"/>
    <n v="0"/>
    <n v="0"/>
    <m/>
    <m/>
    <m/>
    <n v="0"/>
  </r>
  <r>
    <n v="891200528"/>
    <s v="HOSP DEPTAL DE NARIÑO (PASTO)"/>
    <m/>
    <n v="2877800"/>
    <s v="2877800"/>
    <s v="'2877800', "/>
    <s v="891200528_2877800"/>
    <d v="2023-12-29T09:26:00"/>
    <d v="2024-02-01T07:00:00"/>
    <n v="15347118"/>
    <n v="955485"/>
    <e v="#N/A"/>
    <x v="3"/>
    <n v="0"/>
    <m/>
    <m/>
    <m/>
    <m/>
    <m/>
    <n v="955485"/>
    <s v="GLOSA"/>
    <s v="SE SOSTIENE GLOSA MATERIAL DE OSTOSENTESIS SE ENCUENTRA COBRADO A MAYOR VALOR QUE LA FACTURA DE COMPRA $955485.SE VALIDA SOAT Y SE DEBE LIQUIDAR A VALOR COMERCIAL DE VENTA.se revisara glosa en mesa de conciliacion "/>
    <s v="SOAT"/>
    <s v="Servicios hospitalarios"/>
    <s v="Hospitalario"/>
    <n v="0"/>
    <n v="0"/>
    <n v="0"/>
    <n v="0"/>
    <n v="955485"/>
    <n v="0"/>
    <n v="0"/>
    <n v="0"/>
    <n v="0"/>
    <n v="0"/>
    <m/>
    <m/>
    <m/>
    <n v="0"/>
  </r>
  <r>
    <n v="891200528"/>
    <s v="HOSP DEPTAL DE NARIÑO (PASTO)"/>
    <m/>
    <n v="2853739"/>
    <s v="2853739"/>
    <s v="'2853739', "/>
    <s v="891200528_2853739"/>
    <d v="2023-10-28T00:00:00"/>
    <d v="2023-11-22T16:45:00"/>
    <n v="16043887"/>
    <n v="1561128"/>
    <e v="#N/A"/>
    <x v="3"/>
    <n v="0"/>
    <m/>
    <m/>
    <m/>
    <m/>
    <m/>
    <n v="725928"/>
    <s v="GLOSA"/>
    <s v="Material de osteosíntesis, mayor valor facturado, se glosa la diferencia con base a la factura de compra. De conformidad al manual SOAT, Decreto 423/1996, no es procedente para las IPS cobrar un valor adicional al precio comercial del material de osteosíntesis, toda vez que el almacenamiento, desinfección, preparación, se encuentran incluidas en el suministro del material de osteosíntesis: son esenciales para la prestación del servicio que el paciente requiere. Así pues el  decreto 2423/1996, NO contempla el cobro adicional de un porcentaje sobre el valor de la factura que el proveedor de material de osteosíntesis.   SE GLOSA LA DIFERENCIA EN EL COBRO, DE ACUERDO A FACTRA DE  COMPRA: 725.928  "/>
    <s v="TARIFA"/>
    <s v="Servicios hospitalarios"/>
    <s v="Hospitalario"/>
    <n v="0"/>
    <n v="0"/>
    <n v="0"/>
    <n v="0"/>
    <n v="1561128"/>
    <n v="0"/>
    <n v="0"/>
    <n v="0"/>
    <n v="0"/>
    <n v="0"/>
    <m/>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Tabla dinámica2" cacheId="26"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8" firstHeaderRow="0" firstDataRow="1" firstDataCol="1"/>
  <pivotFields count="39">
    <pivotField showAll="0"/>
    <pivotField showAll="0"/>
    <pivotField showAll="0"/>
    <pivotField showAll="0"/>
    <pivotField showAll="0"/>
    <pivotField showAll="0"/>
    <pivotField dataField="1" showAll="0"/>
    <pivotField numFmtId="14" showAll="0"/>
    <pivotField numFmtId="14" showAll="0"/>
    <pivotField numFmtId="170" showAll="0"/>
    <pivotField dataField="1" numFmtId="170" showAll="0"/>
    <pivotField showAll="0"/>
    <pivotField axis="axisRow" showAll="0">
      <items count="5">
        <item x="0"/>
        <item x="1"/>
        <item x="3"/>
        <item x="2"/>
        <item t="default"/>
      </items>
    </pivotField>
    <pivotField numFmtId="170" showAll="0"/>
    <pivotField showAll="0"/>
    <pivotField showAll="0"/>
    <pivotField showAll="0"/>
    <pivotField showAll="0"/>
    <pivotField showAll="0"/>
    <pivotField numFmtId="170" showAll="0"/>
    <pivotField showAll="0"/>
    <pivotField showAll="0"/>
    <pivotField showAll="0"/>
    <pivotField showAll="0"/>
    <pivotField showAll="0"/>
    <pivotField numFmtId="170" showAll="0"/>
    <pivotField numFmtId="170" showAll="0"/>
    <pivotField numFmtId="170" showAll="0"/>
    <pivotField numFmtId="170" showAll="0"/>
    <pivotField numFmtId="170" showAll="0"/>
    <pivotField numFmtId="170" showAll="0"/>
    <pivotField numFmtId="170" showAll="0"/>
    <pivotField numFmtId="170" showAll="0"/>
    <pivotField numFmtId="170" showAll="0"/>
    <pivotField numFmtId="170" showAll="0"/>
    <pivotField showAll="0"/>
    <pivotField showAll="0"/>
    <pivotField showAll="0"/>
    <pivotField numFmtId="170" showAll="0"/>
  </pivotFields>
  <rowFields count="1">
    <field x="12"/>
  </rowFields>
  <rowItems count="5">
    <i>
      <x/>
    </i>
    <i>
      <x v="1"/>
    </i>
    <i>
      <x v="2"/>
    </i>
    <i>
      <x v="3"/>
    </i>
    <i t="grand">
      <x/>
    </i>
  </rowItems>
  <colFields count="1">
    <field x="-2"/>
  </colFields>
  <colItems count="2">
    <i>
      <x/>
    </i>
    <i i="1">
      <x v="1"/>
    </i>
  </colItems>
  <dataFields count="2">
    <dataField name="Cuenta de LLAVE" fld="6" subtotal="count" baseField="0" baseItem="0"/>
    <dataField name="Suma de IPS Saldo Factura" fld="10"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outlinePr summaryBelow="0"/>
  </sheetPr>
  <dimension ref="A1:AZ354"/>
  <sheetViews>
    <sheetView workbookViewId="0">
      <selection activeCell="E267" sqref="E267:E354"/>
    </sheetView>
  </sheetViews>
  <sheetFormatPr baseColWidth="10" defaultRowHeight="14.5" x14ac:dyDescent="0.35"/>
  <cols>
    <col min="1" max="52" width="21.453125" customWidth="1"/>
  </cols>
  <sheetData>
    <row r="1" spans="1:52" x14ac:dyDescent="0.3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c r="AW1" s="1" t="s">
        <v>48</v>
      </c>
      <c r="AX1" s="1" t="s">
        <v>49</v>
      </c>
      <c r="AY1" s="1" t="s">
        <v>50</v>
      </c>
      <c r="AZ1" s="1" t="s">
        <v>51</v>
      </c>
    </row>
    <row r="2" spans="1:52" hidden="1" x14ac:dyDescent="0.35">
      <c r="A2" s="2">
        <v>154386</v>
      </c>
      <c r="B2" s="2" t="s">
        <v>52</v>
      </c>
      <c r="C2" s="3">
        <v>40771.510002083334</v>
      </c>
      <c r="D2" s="2">
        <v>1963788</v>
      </c>
      <c r="E2" s="2">
        <v>0</v>
      </c>
      <c r="F2" s="2" t="s">
        <v>53</v>
      </c>
      <c r="G2" s="2" t="s">
        <v>54</v>
      </c>
      <c r="H2" s="2">
        <v>49536</v>
      </c>
      <c r="I2" s="2" t="s">
        <v>55</v>
      </c>
      <c r="J2" s="2" t="s">
        <v>56</v>
      </c>
      <c r="K2" s="2" t="s">
        <v>57</v>
      </c>
      <c r="L2" s="2" t="s">
        <v>58</v>
      </c>
      <c r="M2" s="2" t="s">
        <v>59</v>
      </c>
      <c r="N2" s="2" t="s">
        <v>60</v>
      </c>
      <c r="O2" s="2" t="s">
        <v>61</v>
      </c>
      <c r="P2" s="2" t="s">
        <v>62</v>
      </c>
      <c r="Q2" s="2">
        <v>0</v>
      </c>
      <c r="R2" s="2">
        <v>0</v>
      </c>
      <c r="S2" s="2"/>
      <c r="T2" s="2"/>
      <c r="U2" s="2"/>
      <c r="V2" s="2"/>
      <c r="W2" s="2"/>
      <c r="X2" s="2"/>
      <c r="Y2" s="2"/>
      <c r="Z2" s="2"/>
      <c r="AA2" s="2"/>
      <c r="AB2" s="2"/>
      <c r="AC2" s="2"/>
      <c r="AD2" s="2"/>
      <c r="AE2" s="2"/>
      <c r="AF2" s="2"/>
      <c r="AG2" s="2"/>
      <c r="AH2" s="2"/>
      <c r="AI2" s="2"/>
      <c r="AJ2" s="2">
        <v>8510</v>
      </c>
      <c r="AK2" s="2" t="s">
        <v>63</v>
      </c>
      <c r="AL2" s="2" t="s">
        <v>64</v>
      </c>
      <c r="AM2" s="3">
        <v>40805.65051712963</v>
      </c>
      <c r="AN2" s="2">
        <v>1963788</v>
      </c>
      <c r="AO2" s="2"/>
      <c r="AP2" s="2"/>
      <c r="AQ2" s="2"/>
      <c r="AR2" s="2"/>
      <c r="AS2" s="2"/>
      <c r="AT2" s="2"/>
      <c r="AU2" s="2"/>
      <c r="AV2" s="2"/>
      <c r="AW2" s="2"/>
      <c r="AX2" s="2"/>
      <c r="AY2" s="2"/>
      <c r="AZ2" s="2"/>
    </row>
    <row r="3" spans="1:52" hidden="1" x14ac:dyDescent="0.35">
      <c r="A3" s="2">
        <v>293909</v>
      </c>
      <c r="B3" s="2" t="s">
        <v>65</v>
      </c>
      <c r="C3" s="3">
        <v>41233.464811574071</v>
      </c>
      <c r="D3" s="2">
        <v>3657133</v>
      </c>
      <c r="E3" s="2">
        <v>0</v>
      </c>
      <c r="F3" s="2" t="s">
        <v>53</v>
      </c>
      <c r="G3" s="2" t="s">
        <v>54</v>
      </c>
      <c r="H3" s="2">
        <v>49536</v>
      </c>
      <c r="I3" s="2" t="s">
        <v>55</v>
      </c>
      <c r="J3" s="2" t="s">
        <v>56</v>
      </c>
      <c r="K3" s="2" t="s">
        <v>57</v>
      </c>
      <c r="L3" s="2" t="s">
        <v>58</v>
      </c>
      <c r="M3" s="2" t="s">
        <v>59</v>
      </c>
      <c r="N3" s="2" t="s">
        <v>60</v>
      </c>
      <c r="O3" s="2" t="s">
        <v>61</v>
      </c>
      <c r="P3" s="2" t="s">
        <v>62</v>
      </c>
      <c r="Q3" s="2">
        <v>0</v>
      </c>
      <c r="R3" s="2">
        <v>0</v>
      </c>
      <c r="S3" s="2"/>
      <c r="T3" s="2"/>
      <c r="U3" s="2"/>
      <c r="V3" s="2"/>
      <c r="W3" s="2"/>
      <c r="X3" s="2"/>
      <c r="Y3" s="2"/>
      <c r="Z3" s="2"/>
      <c r="AA3" s="2"/>
      <c r="AB3" s="2"/>
      <c r="AC3" s="2"/>
      <c r="AD3" s="2"/>
      <c r="AE3" s="2"/>
      <c r="AF3" s="2"/>
      <c r="AG3" s="2"/>
      <c r="AH3" s="2"/>
      <c r="AI3" s="2"/>
      <c r="AJ3" s="2">
        <v>96635</v>
      </c>
      <c r="AK3" s="2" t="s">
        <v>66</v>
      </c>
      <c r="AL3" s="2" t="s">
        <v>64</v>
      </c>
      <c r="AM3" s="3">
        <v>41246.730616932866</v>
      </c>
      <c r="AN3" s="2">
        <v>3657133</v>
      </c>
      <c r="AO3" s="2"/>
      <c r="AP3" s="2"/>
      <c r="AQ3" s="2"/>
      <c r="AR3" s="2"/>
      <c r="AS3" s="2"/>
      <c r="AT3" s="2"/>
      <c r="AU3" s="2"/>
      <c r="AV3" s="2"/>
      <c r="AW3" s="2"/>
      <c r="AX3" s="2"/>
      <c r="AY3" s="2"/>
      <c r="AZ3" s="2"/>
    </row>
    <row r="4" spans="1:52" hidden="1" x14ac:dyDescent="0.35">
      <c r="A4" s="2">
        <v>294759</v>
      </c>
      <c r="B4" s="2" t="s">
        <v>67</v>
      </c>
      <c r="C4" s="3">
        <v>41233.667160034718</v>
      </c>
      <c r="D4" s="2">
        <v>405448</v>
      </c>
      <c r="E4" s="2">
        <v>0</v>
      </c>
      <c r="F4" s="2" t="s">
        <v>53</v>
      </c>
      <c r="G4" s="2" t="s">
        <v>54</v>
      </c>
      <c r="H4" s="2">
        <v>49536</v>
      </c>
      <c r="I4" s="2" t="s">
        <v>55</v>
      </c>
      <c r="J4" s="2" t="s">
        <v>56</v>
      </c>
      <c r="K4" s="2" t="s">
        <v>57</v>
      </c>
      <c r="L4" s="2" t="s">
        <v>58</v>
      </c>
      <c r="M4" s="2" t="s">
        <v>59</v>
      </c>
      <c r="N4" s="2" t="s">
        <v>60</v>
      </c>
      <c r="O4" s="2" t="s">
        <v>61</v>
      </c>
      <c r="P4" s="2" t="s">
        <v>62</v>
      </c>
      <c r="Q4" s="2">
        <v>0</v>
      </c>
      <c r="R4" s="2">
        <v>0</v>
      </c>
      <c r="S4" s="2"/>
      <c r="T4" s="2"/>
      <c r="U4" s="2"/>
      <c r="V4" s="2"/>
      <c r="W4" s="2"/>
      <c r="X4" s="2"/>
      <c r="Y4" s="2"/>
      <c r="Z4" s="2"/>
      <c r="AA4" s="2"/>
      <c r="AB4" s="2"/>
      <c r="AC4" s="2"/>
      <c r="AD4" s="2"/>
      <c r="AE4" s="2"/>
      <c r="AF4" s="2"/>
      <c r="AG4" s="2"/>
      <c r="AH4" s="2"/>
      <c r="AI4" s="2"/>
      <c r="AJ4" s="2">
        <v>96400</v>
      </c>
      <c r="AK4" s="2" t="s">
        <v>68</v>
      </c>
      <c r="AL4" s="2" t="s">
        <v>64</v>
      </c>
      <c r="AM4" s="3">
        <v>41243.721022685182</v>
      </c>
      <c r="AN4" s="2">
        <v>405448</v>
      </c>
      <c r="AO4" s="2"/>
      <c r="AP4" s="2"/>
      <c r="AQ4" s="2"/>
      <c r="AR4" s="2"/>
      <c r="AS4" s="2"/>
      <c r="AT4" s="2"/>
      <c r="AU4" s="2"/>
      <c r="AV4" s="2"/>
      <c r="AW4" s="2"/>
      <c r="AX4" s="2"/>
      <c r="AY4" s="2"/>
      <c r="AZ4" s="2"/>
    </row>
    <row r="5" spans="1:52" hidden="1" x14ac:dyDescent="0.35">
      <c r="A5" s="2">
        <v>474240</v>
      </c>
      <c r="B5" s="2" t="s">
        <v>69</v>
      </c>
      <c r="C5" s="3">
        <v>41479.470922303241</v>
      </c>
      <c r="D5" s="2">
        <v>3921771</v>
      </c>
      <c r="E5" s="2">
        <v>0</v>
      </c>
      <c r="F5" s="2" t="s">
        <v>53</v>
      </c>
      <c r="G5" s="2" t="s">
        <v>54</v>
      </c>
      <c r="H5" s="2">
        <v>49536</v>
      </c>
      <c r="I5" s="2" t="s">
        <v>55</v>
      </c>
      <c r="J5" s="2" t="s">
        <v>56</v>
      </c>
      <c r="K5" s="2" t="s">
        <v>57</v>
      </c>
      <c r="L5" s="2" t="s">
        <v>58</v>
      </c>
      <c r="M5" s="2" t="s">
        <v>59</v>
      </c>
      <c r="N5" s="2" t="s">
        <v>60</v>
      </c>
      <c r="O5" s="2" t="s">
        <v>61</v>
      </c>
      <c r="P5" s="2" t="s">
        <v>62</v>
      </c>
      <c r="Q5" s="2">
        <v>0</v>
      </c>
      <c r="R5" s="2">
        <v>0</v>
      </c>
      <c r="S5" s="2"/>
      <c r="T5" s="2"/>
      <c r="U5" s="2"/>
      <c r="V5" s="2"/>
      <c r="W5" s="2"/>
      <c r="X5" s="2"/>
      <c r="Y5" s="2"/>
      <c r="Z5" s="2"/>
      <c r="AA5" s="2"/>
      <c r="AB5" s="2"/>
      <c r="AC5" s="2"/>
      <c r="AD5" s="2"/>
      <c r="AE5" s="2"/>
      <c r="AF5" s="2"/>
      <c r="AG5" s="2"/>
      <c r="AH5" s="2"/>
      <c r="AI5" s="2"/>
      <c r="AJ5" s="2">
        <v>151950</v>
      </c>
      <c r="AK5" s="2" t="s">
        <v>70</v>
      </c>
      <c r="AL5" s="2" t="s">
        <v>64</v>
      </c>
      <c r="AM5" s="3">
        <v>41485.334477314813</v>
      </c>
      <c r="AN5" s="2">
        <v>3921771</v>
      </c>
      <c r="AO5" s="2"/>
      <c r="AP5" s="2"/>
      <c r="AQ5" s="2"/>
      <c r="AR5" s="2"/>
      <c r="AS5" s="2"/>
      <c r="AT5" s="2"/>
      <c r="AU5" s="2"/>
      <c r="AV5" s="2"/>
      <c r="AW5" s="2"/>
      <c r="AX5" s="2"/>
      <c r="AY5" s="2"/>
      <c r="AZ5" s="2"/>
    </row>
    <row r="6" spans="1:52" hidden="1" x14ac:dyDescent="0.35">
      <c r="A6" s="2">
        <v>475923</v>
      </c>
      <c r="B6" s="2" t="s">
        <v>71</v>
      </c>
      <c r="C6" s="3">
        <v>41485.335445949073</v>
      </c>
      <c r="D6" s="2">
        <v>3905571</v>
      </c>
      <c r="E6" s="2">
        <v>0</v>
      </c>
      <c r="F6" s="2" t="s">
        <v>53</v>
      </c>
      <c r="G6" s="2" t="s">
        <v>54</v>
      </c>
      <c r="H6" s="2">
        <v>49536</v>
      </c>
      <c r="I6" s="2" t="s">
        <v>55</v>
      </c>
      <c r="J6" s="2" t="s">
        <v>56</v>
      </c>
      <c r="K6" s="2" t="s">
        <v>57</v>
      </c>
      <c r="L6" s="2" t="s">
        <v>58</v>
      </c>
      <c r="M6" s="2" t="s">
        <v>59</v>
      </c>
      <c r="N6" s="2" t="s">
        <v>60</v>
      </c>
      <c r="O6" s="2" t="s">
        <v>61</v>
      </c>
      <c r="P6" s="2" t="s">
        <v>62</v>
      </c>
      <c r="Q6" s="2">
        <v>0</v>
      </c>
      <c r="R6" s="2">
        <v>0</v>
      </c>
      <c r="S6" s="2"/>
      <c r="T6" s="2"/>
      <c r="U6" s="2"/>
      <c r="V6" s="2"/>
      <c r="W6" s="2"/>
      <c r="X6" s="2"/>
      <c r="Y6" s="2"/>
      <c r="Z6" s="2"/>
      <c r="AA6" s="2"/>
      <c r="AB6" s="2"/>
      <c r="AC6" s="2"/>
      <c r="AD6" s="2"/>
      <c r="AE6" s="2"/>
      <c r="AF6" s="2"/>
      <c r="AG6" s="2"/>
      <c r="AH6" s="2"/>
      <c r="AI6" s="2"/>
      <c r="AJ6" s="2">
        <v>151954</v>
      </c>
      <c r="AK6" s="2" t="s">
        <v>72</v>
      </c>
      <c r="AL6" s="2" t="s">
        <v>64</v>
      </c>
      <c r="AM6" s="3">
        <v>41485.346779317129</v>
      </c>
      <c r="AN6" s="2">
        <v>3905571</v>
      </c>
      <c r="AO6" s="2"/>
      <c r="AP6" s="2"/>
      <c r="AQ6" s="2"/>
      <c r="AR6" s="2"/>
      <c r="AS6" s="2"/>
      <c r="AT6" s="2"/>
      <c r="AU6" s="2"/>
      <c r="AV6" s="2"/>
      <c r="AW6" s="2"/>
      <c r="AX6" s="2"/>
      <c r="AY6" s="2"/>
      <c r="AZ6" s="2"/>
    </row>
    <row r="7" spans="1:52" hidden="1" x14ac:dyDescent="0.35">
      <c r="A7" s="2">
        <v>525744</v>
      </c>
      <c r="B7" s="2" t="s">
        <v>73</v>
      </c>
      <c r="C7" s="3">
        <v>41648.215154513884</v>
      </c>
      <c r="D7" s="2">
        <v>938762</v>
      </c>
      <c r="E7" s="2">
        <v>0</v>
      </c>
      <c r="F7" s="2" t="s">
        <v>53</v>
      </c>
      <c r="G7" s="2" t="s">
        <v>54</v>
      </c>
      <c r="H7" s="2">
        <v>49536</v>
      </c>
      <c r="I7" s="2" t="s">
        <v>55</v>
      </c>
      <c r="J7" s="2" t="s">
        <v>56</v>
      </c>
      <c r="K7" s="2" t="s">
        <v>57</v>
      </c>
      <c r="L7" s="2" t="s">
        <v>58</v>
      </c>
      <c r="M7" s="2" t="s">
        <v>59</v>
      </c>
      <c r="N7" s="2" t="s">
        <v>60</v>
      </c>
      <c r="O7" s="2" t="s">
        <v>61</v>
      </c>
      <c r="P7" s="2" t="s">
        <v>62</v>
      </c>
      <c r="Q7" s="2">
        <v>0</v>
      </c>
      <c r="R7" s="2">
        <v>0</v>
      </c>
      <c r="S7" s="2"/>
      <c r="T7" s="2"/>
      <c r="U7" s="2"/>
      <c r="V7" s="2"/>
      <c r="W7" s="2"/>
      <c r="X7" s="2"/>
      <c r="Y7" s="2"/>
      <c r="Z7" s="2"/>
      <c r="AA7" s="2"/>
      <c r="AB7" s="2"/>
      <c r="AC7" s="2"/>
      <c r="AD7" s="2"/>
      <c r="AE7" s="2"/>
      <c r="AF7" s="2"/>
      <c r="AG7" s="2"/>
      <c r="AH7" s="2"/>
      <c r="AI7" s="2"/>
      <c r="AJ7" s="2">
        <v>163811</v>
      </c>
      <c r="AK7" s="2" t="s">
        <v>74</v>
      </c>
      <c r="AL7" s="2" t="s">
        <v>64</v>
      </c>
      <c r="AM7" s="3">
        <v>41663.353213969909</v>
      </c>
      <c r="AN7" s="2">
        <v>938762</v>
      </c>
      <c r="AO7" s="2"/>
      <c r="AP7" s="2"/>
      <c r="AQ7" s="2"/>
      <c r="AR7" s="2"/>
      <c r="AS7" s="2"/>
      <c r="AT7" s="2"/>
      <c r="AU7" s="2"/>
      <c r="AV7" s="2"/>
      <c r="AW7" s="2"/>
      <c r="AX7" s="2"/>
      <c r="AY7" s="2"/>
      <c r="AZ7" s="2"/>
    </row>
    <row r="8" spans="1:52" hidden="1" x14ac:dyDescent="0.35">
      <c r="A8" s="2">
        <v>669412</v>
      </c>
      <c r="B8" s="2" t="s">
        <v>75</v>
      </c>
      <c r="C8" s="3">
        <v>42015.491572650462</v>
      </c>
      <c r="D8" s="2">
        <v>446481</v>
      </c>
      <c r="E8" s="2">
        <v>0</v>
      </c>
      <c r="F8" s="2" t="s">
        <v>53</v>
      </c>
      <c r="G8" s="2" t="s">
        <v>54</v>
      </c>
      <c r="H8" s="2">
        <v>49536</v>
      </c>
      <c r="I8" s="2" t="s">
        <v>55</v>
      </c>
      <c r="J8" s="2" t="s">
        <v>56</v>
      </c>
      <c r="K8" s="2" t="s">
        <v>57</v>
      </c>
      <c r="L8" s="2" t="s">
        <v>58</v>
      </c>
      <c r="M8" s="2" t="s">
        <v>59</v>
      </c>
      <c r="N8" s="2" t="s">
        <v>60</v>
      </c>
      <c r="O8" s="2" t="s">
        <v>61</v>
      </c>
      <c r="P8" s="2" t="s">
        <v>62</v>
      </c>
      <c r="Q8" s="2">
        <v>0</v>
      </c>
      <c r="R8" s="2">
        <v>0</v>
      </c>
      <c r="S8" s="2"/>
      <c r="T8" s="2"/>
      <c r="U8" s="2"/>
      <c r="V8" s="2"/>
      <c r="W8" s="2"/>
      <c r="X8" s="2"/>
      <c r="Y8" s="2"/>
      <c r="Z8" s="2"/>
      <c r="AA8" s="2"/>
      <c r="AB8" s="2"/>
      <c r="AC8" s="2"/>
      <c r="AD8" s="2"/>
      <c r="AE8" s="2"/>
      <c r="AF8" s="2"/>
      <c r="AG8" s="2"/>
      <c r="AH8" s="2"/>
      <c r="AI8" s="2"/>
      <c r="AJ8" s="2">
        <v>201067</v>
      </c>
      <c r="AK8" s="2" t="s">
        <v>76</v>
      </c>
      <c r="AL8" s="2" t="s">
        <v>64</v>
      </c>
      <c r="AM8" s="3">
        <v>42031.410391087964</v>
      </c>
      <c r="AN8" s="2">
        <v>446481</v>
      </c>
      <c r="AO8" s="2"/>
      <c r="AP8" s="2"/>
      <c r="AQ8" s="2"/>
      <c r="AR8" s="2"/>
      <c r="AS8" s="2"/>
      <c r="AT8" s="2"/>
      <c r="AU8" s="2"/>
      <c r="AV8" s="2"/>
      <c r="AW8" s="2"/>
      <c r="AX8" s="2"/>
      <c r="AY8" s="2"/>
      <c r="AZ8" s="2"/>
    </row>
    <row r="9" spans="1:52" hidden="1" x14ac:dyDescent="0.35">
      <c r="A9" s="2">
        <v>745653</v>
      </c>
      <c r="B9" s="2" t="s">
        <v>77</v>
      </c>
      <c r="C9" s="3">
        <v>42268.584882870367</v>
      </c>
      <c r="D9" s="2">
        <v>37200</v>
      </c>
      <c r="E9" s="2">
        <v>0</v>
      </c>
      <c r="F9" s="2" t="s">
        <v>53</v>
      </c>
      <c r="G9" s="2" t="s">
        <v>54</v>
      </c>
      <c r="H9" s="2">
        <v>49536</v>
      </c>
      <c r="I9" s="2" t="s">
        <v>55</v>
      </c>
      <c r="J9" s="2" t="s">
        <v>56</v>
      </c>
      <c r="K9" s="2" t="s">
        <v>57</v>
      </c>
      <c r="L9" s="2" t="s">
        <v>58</v>
      </c>
      <c r="M9" s="2" t="s">
        <v>59</v>
      </c>
      <c r="N9" s="2" t="s">
        <v>60</v>
      </c>
      <c r="O9" s="2" t="s">
        <v>61</v>
      </c>
      <c r="P9" s="2" t="s">
        <v>62</v>
      </c>
      <c r="Q9" s="2">
        <v>0</v>
      </c>
      <c r="R9" s="2">
        <v>0</v>
      </c>
      <c r="S9" s="2"/>
      <c r="T9" s="2"/>
      <c r="U9" s="2"/>
      <c r="V9" s="2"/>
      <c r="W9" s="2"/>
      <c r="X9" s="2"/>
      <c r="Y9" s="2"/>
      <c r="Z9" s="2"/>
      <c r="AA9" s="2"/>
      <c r="AB9" s="2"/>
      <c r="AC9" s="2"/>
      <c r="AD9" s="2"/>
      <c r="AE9" s="2"/>
      <c r="AF9" s="2"/>
      <c r="AG9" s="2"/>
      <c r="AH9" s="2"/>
      <c r="AI9" s="2"/>
      <c r="AJ9" s="2">
        <v>223117</v>
      </c>
      <c r="AK9" s="2" t="s">
        <v>78</v>
      </c>
      <c r="AL9" s="2" t="s">
        <v>64</v>
      </c>
      <c r="AM9" s="3">
        <v>42297.424073495371</v>
      </c>
      <c r="AN9" s="2">
        <v>37200</v>
      </c>
      <c r="AO9" s="2"/>
      <c r="AP9" s="2"/>
      <c r="AQ9" s="2"/>
      <c r="AR9" s="2"/>
      <c r="AS9" s="2"/>
      <c r="AT9" s="2"/>
      <c r="AU9" s="2"/>
      <c r="AV9" s="2"/>
      <c r="AW9" s="2"/>
      <c r="AX9" s="2"/>
      <c r="AY9" s="2"/>
      <c r="AZ9" s="2"/>
    </row>
    <row r="10" spans="1:52" hidden="1" x14ac:dyDescent="0.35">
      <c r="A10" s="2">
        <v>798676</v>
      </c>
      <c r="B10" s="2" t="s">
        <v>79</v>
      </c>
      <c r="C10" s="3">
        <v>42449.667386226851</v>
      </c>
      <c r="D10" s="2">
        <v>956288</v>
      </c>
      <c r="E10" s="2">
        <v>0</v>
      </c>
      <c r="F10" s="2" t="s">
        <v>53</v>
      </c>
      <c r="G10" s="2" t="s">
        <v>54</v>
      </c>
      <c r="H10" s="2">
        <v>49536</v>
      </c>
      <c r="I10" s="2" t="s">
        <v>55</v>
      </c>
      <c r="J10" s="2" t="s">
        <v>56</v>
      </c>
      <c r="K10" s="2" t="s">
        <v>57</v>
      </c>
      <c r="L10" s="2" t="s">
        <v>58</v>
      </c>
      <c r="M10" s="2" t="s">
        <v>59</v>
      </c>
      <c r="N10" s="2" t="s">
        <v>60</v>
      </c>
      <c r="O10" s="2" t="s">
        <v>61</v>
      </c>
      <c r="P10" s="2" t="s">
        <v>62</v>
      </c>
      <c r="Q10" s="2">
        <v>0</v>
      </c>
      <c r="R10" s="2">
        <v>0</v>
      </c>
      <c r="S10" s="2"/>
      <c r="T10" s="2"/>
      <c r="U10" s="2"/>
      <c r="V10" s="2"/>
      <c r="W10" s="2"/>
      <c r="X10" s="2"/>
      <c r="Y10" s="2"/>
      <c r="Z10" s="2"/>
      <c r="AA10" s="2"/>
      <c r="AB10" s="2"/>
      <c r="AC10" s="2"/>
      <c r="AD10" s="2"/>
      <c r="AE10" s="2"/>
      <c r="AF10" s="2"/>
      <c r="AG10" s="2"/>
      <c r="AH10" s="2"/>
      <c r="AI10" s="2"/>
      <c r="AJ10" s="2">
        <v>284837</v>
      </c>
      <c r="AK10" s="2" t="s">
        <v>80</v>
      </c>
      <c r="AL10" s="2" t="s">
        <v>64</v>
      </c>
      <c r="AM10" s="3">
        <v>42691.749495914351</v>
      </c>
      <c r="AN10" s="2">
        <v>956288</v>
      </c>
      <c r="AO10" s="2"/>
      <c r="AP10" s="2"/>
      <c r="AQ10" s="2"/>
      <c r="AR10" s="2"/>
      <c r="AS10" s="2"/>
      <c r="AT10" s="2"/>
      <c r="AU10" s="2"/>
      <c r="AV10" s="2"/>
      <c r="AW10" s="2"/>
      <c r="AX10" s="2"/>
      <c r="AY10" s="2"/>
      <c r="AZ10" s="2"/>
    </row>
    <row r="11" spans="1:52" hidden="1" x14ac:dyDescent="0.35">
      <c r="A11" s="2">
        <v>902478</v>
      </c>
      <c r="B11" s="2" t="s">
        <v>81</v>
      </c>
      <c r="C11" s="3">
        <v>42763.784104629631</v>
      </c>
      <c r="D11" s="2">
        <v>5389710</v>
      </c>
      <c r="E11" s="2">
        <v>0</v>
      </c>
      <c r="F11" s="2" t="s">
        <v>53</v>
      </c>
      <c r="G11" s="2" t="s">
        <v>54</v>
      </c>
      <c r="H11" s="2">
        <v>49536</v>
      </c>
      <c r="I11" s="2" t="s">
        <v>55</v>
      </c>
      <c r="J11" s="2" t="s">
        <v>56</v>
      </c>
      <c r="K11" s="2" t="s">
        <v>57</v>
      </c>
      <c r="L11" s="2" t="s">
        <v>58</v>
      </c>
      <c r="M11" s="2" t="s">
        <v>59</v>
      </c>
      <c r="N11" s="2" t="s">
        <v>60</v>
      </c>
      <c r="O11" s="2" t="s">
        <v>61</v>
      </c>
      <c r="P11" s="2" t="s">
        <v>62</v>
      </c>
      <c r="Q11" s="2">
        <v>0</v>
      </c>
      <c r="R11" s="2">
        <v>0</v>
      </c>
      <c r="S11" s="2"/>
      <c r="T11" s="2"/>
      <c r="U11" s="2"/>
      <c r="V11" s="2"/>
      <c r="W11" s="2"/>
      <c r="X11" s="2"/>
      <c r="Y11" s="2"/>
      <c r="Z11" s="2"/>
      <c r="AA11" s="2"/>
      <c r="AB11" s="2"/>
      <c r="AC11" s="2"/>
      <c r="AD11" s="2"/>
      <c r="AE11" s="2"/>
      <c r="AF11" s="2"/>
      <c r="AG11" s="2"/>
      <c r="AH11" s="2"/>
      <c r="AI11" s="2"/>
      <c r="AJ11" s="2">
        <v>293905</v>
      </c>
      <c r="AK11" s="2" t="s">
        <v>82</v>
      </c>
      <c r="AL11" s="2" t="s">
        <v>64</v>
      </c>
      <c r="AM11" s="3">
        <v>42783.361776157406</v>
      </c>
      <c r="AN11" s="2">
        <v>5178010</v>
      </c>
      <c r="AO11" s="2"/>
      <c r="AP11" s="2"/>
      <c r="AQ11" s="2"/>
      <c r="AR11" s="2"/>
      <c r="AS11" s="2"/>
      <c r="AT11" s="2"/>
      <c r="AU11" s="2"/>
      <c r="AV11" s="2"/>
      <c r="AW11" s="2">
        <v>753765</v>
      </c>
      <c r="AX11" s="2" t="s">
        <v>83</v>
      </c>
      <c r="AY11" s="3">
        <v>42763.784114317124</v>
      </c>
      <c r="AZ11" s="2">
        <v>211700</v>
      </c>
    </row>
    <row r="12" spans="1:52" hidden="1" x14ac:dyDescent="0.35">
      <c r="A12" s="2">
        <v>975889</v>
      </c>
      <c r="B12" s="2" t="s">
        <v>84</v>
      </c>
      <c r="C12" s="3">
        <v>42982.375076157405</v>
      </c>
      <c r="D12" s="2">
        <v>42600</v>
      </c>
      <c r="E12" s="2">
        <v>0</v>
      </c>
      <c r="F12" s="2" t="s">
        <v>53</v>
      </c>
      <c r="G12" s="2" t="s">
        <v>54</v>
      </c>
      <c r="H12" s="2">
        <v>49536</v>
      </c>
      <c r="I12" s="2" t="s">
        <v>55</v>
      </c>
      <c r="J12" s="2" t="s">
        <v>56</v>
      </c>
      <c r="K12" s="2" t="s">
        <v>57</v>
      </c>
      <c r="L12" s="2" t="s">
        <v>58</v>
      </c>
      <c r="M12" s="2" t="s">
        <v>59</v>
      </c>
      <c r="N12" s="2" t="s">
        <v>60</v>
      </c>
      <c r="O12" s="2" t="s">
        <v>61</v>
      </c>
      <c r="P12" s="2" t="s">
        <v>62</v>
      </c>
      <c r="Q12" s="2">
        <v>0</v>
      </c>
      <c r="R12" s="2">
        <v>0</v>
      </c>
      <c r="S12" s="2"/>
      <c r="T12" s="2"/>
      <c r="U12" s="2"/>
      <c r="V12" s="2"/>
      <c r="W12" s="2"/>
      <c r="X12" s="2"/>
      <c r="Y12" s="2"/>
      <c r="Z12" s="2"/>
      <c r="AA12" s="2"/>
      <c r="AB12" s="2"/>
      <c r="AC12" s="2"/>
      <c r="AD12" s="2"/>
      <c r="AE12" s="2"/>
      <c r="AF12" s="2"/>
      <c r="AG12" s="2"/>
      <c r="AH12" s="2"/>
      <c r="AI12" s="2"/>
      <c r="AJ12" s="2">
        <v>311024</v>
      </c>
      <c r="AK12" s="2" t="s">
        <v>85</v>
      </c>
      <c r="AL12" s="2" t="s">
        <v>64</v>
      </c>
      <c r="AM12" s="3">
        <v>43031.700981481481</v>
      </c>
      <c r="AN12" s="2">
        <v>42600</v>
      </c>
      <c r="AO12" s="2"/>
      <c r="AP12" s="2"/>
      <c r="AQ12" s="2"/>
      <c r="AR12" s="2"/>
      <c r="AS12" s="2"/>
      <c r="AT12" s="2"/>
      <c r="AU12" s="2"/>
      <c r="AV12" s="2"/>
      <c r="AW12" s="2"/>
      <c r="AX12" s="2"/>
      <c r="AY12" s="2"/>
      <c r="AZ12" s="2"/>
    </row>
    <row r="13" spans="1:52" hidden="1" x14ac:dyDescent="0.35">
      <c r="A13" s="2">
        <v>982463</v>
      </c>
      <c r="B13" s="2" t="s">
        <v>86</v>
      </c>
      <c r="C13" s="3">
        <v>43003.314937071758</v>
      </c>
      <c r="D13" s="2">
        <v>42600</v>
      </c>
      <c r="E13" s="2">
        <v>0</v>
      </c>
      <c r="F13" s="2" t="s">
        <v>53</v>
      </c>
      <c r="G13" s="2" t="s">
        <v>54</v>
      </c>
      <c r="H13" s="2">
        <v>49536</v>
      </c>
      <c r="I13" s="2" t="s">
        <v>55</v>
      </c>
      <c r="J13" s="2" t="s">
        <v>56</v>
      </c>
      <c r="K13" s="2" t="s">
        <v>57</v>
      </c>
      <c r="L13" s="2" t="s">
        <v>58</v>
      </c>
      <c r="M13" s="2" t="s">
        <v>59</v>
      </c>
      <c r="N13" s="2" t="s">
        <v>60</v>
      </c>
      <c r="O13" s="2" t="s">
        <v>61</v>
      </c>
      <c r="P13" s="2" t="s">
        <v>62</v>
      </c>
      <c r="Q13" s="2">
        <v>0</v>
      </c>
      <c r="R13" s="2">
        <v>0</v>
      </c>
      <c r="S13" s="2"/>
      <c r="T13" s="2"/>
      <c r="U13" s="2"/>
      <c r="V13" s="2"/>
      <c r="W13" s="2"/>
      <c r="X13" s="2"/>
      <c r="Y13" s="2"/>
      <c r="Z13" s="2"/>
      <c r="AA13" s="2"/>
      <c r="AB13" s="2"/>
      <c r="AC13" s="2"/>
      <c r="AD13" s="2"/>
      <c r="AE13" s="2"/>
      <c r="AF13" s="2"/>
      <c r="AG13" s="2"/>
      <c r="AH13" s="2"/>
      <c r="AI13" s="2"/>
      <c r="AJ13" s="2">
        <v>311025</v>
      </c>
      <c r="AK13" s="2" t="s">
        <v>87</v>
      </c>
      <c r="AL13" s="2" t="s">
        <v>64</v>
      </c>
      <c r="AM13" s="3">
        <v>43031.702173807869</v>
      </c>
      <c r="AN13" s="2">
        <v>42600</v>
      </c>
      <c r="AO13" s="2"/>
      <c r="AP13" s="2"/>
      <c r="AQ13" s="2"/>
      <c r="AR13" s="2"/>
      <c r="AS13" s="2"/>
      <c r="AT13" s="2"/>
      <c r="AU13" s="2"/>
      <c r="AV13" s="2"/>
      <c r="AW13" s="2"/>
      <c r="AX13" s="2"/>
      <c r="AY13" s="2"/>
      <c r="AZ13" s="2"/>
    </row>
    <row r="14" spans="1:52" hidden="1" x14ac:dyDescent="0.35">
      <c r="A14" s="2">
        <v>990437</v>
      </c>
      <c r="B14" s="2" t="s">
        <v>88</v>
      </c>
      <c r="C14" s="3">
        <v>43027.305539201385</v>
      </c>
      <c r="D14" s="2">
        <v>163700</v>
      </c>
      <c r="E14" s="2">
        <v>0</v>
      </c>
      <c r="F14" s="2" t="s">
        <v>53</v>
      </c>
      <c r="G14" s="2" t="s">
        <v>54</v>
      </c>
      <c r="H14" s="2">
        <v>49536</v>
      </c>
      <c r="I14" s="2" t="s">
        <v>55</v>
      </c>
      <c r="J14" s="2" t="s">
        <v>56</v>
      </c>
      <c r="K14" s="2" t="s">
        <v>57</v>
      </c>
      <c r="L14" s="2" t="s">
        <v>58</v>
      </c>
      <c r="M14" s="2" t="s">
        <v>59</v>
      </c>
      <c r="N14" s="2" t="s">
        <v>60</v>
      </c>
      <c r="O14" s="2" t="s">
        <v>61</v>
      </c>
      <c r="P14" s="2" t="s">
        <v>62</v>
      </c>
      <c r="Q14" s="2">
        <v>0</v>
      </c>
      <c r="R14" s="2">
        <v>0</v>
      </c>
      <c r="S14" s="2"/>
      <c r="T14" s="2"/>
      <c r="U14" s="2"/>
      <c r="V14" s="2"/>
      <c r="W14" s="2"/>
      <c r="X14" s="2"/>
      <c r="Y14" s="2"/>
      <c r="Z14" s="2"/>
      <c r="AA14" s="2"/>
      <c r="AB14" s="2"/>
      <c r="AC14" s="2"/>
      <c r="AD14" s="2"/>
      <c r="AE14" s="2"/>
      <c r="AF14" s="2"/>
      <c r="AG14" s="2"/>
      <c r="AH14" s="2"/>
      <c r="AI14" s="2"/>
      <c r="AJ14" s="2">
        <v>311549</v>
      </c>
      <c r="AK14" s="2" t="s">
        <v>89</v>
      </c>
      <c r="AL14" s="2" t="s">
        <v>64</v>
      </c>
      <c r="AM14" s="3">
        <v>43038.543182951384</v>
      </c>
      <c r="AN14" s="2">
        <v>133700</v>
      </c>
      <c r="AO14" s="2"/>
      <c r="AP14" s="2"/>
      <c r="AQ14" s="2"/>
      <c r="AR14" s="2"/>
      <c r="AS14" s="2">
        <v>89645</v>
      </c>
      <c r="AT14" s="2" t="s">
        <v>90</v>
      </c>
      <c r="AU14" s="3">
        <v>43027.305539201385</v>
      </c>
      <c r="AV14" s="2">
        <v>30000</v>
      </c>
      <c r="AW14" s="2"/>
      <c r="AX14" s="2"/>
      <c r="AY14" s="2"/>
      <c r="AZ14" s="2"/>
    </row>
    <row r="15" spans="1:52" hidden="1" x14ac:dyDescent="0.35">
      <c r="A15" s="2">
        <v>993310</v>
      </c>
      <c r="B15" s="2" t="s">
        <v>91</v>
      </c>
      <c r="C15" s="3">
        <v>43035.29759869213</v>
      </c>
      <c r="D15" s="2">
        <v>79100</v>
      </c>
      <c r="E15" s="2">
        <v>0</v>
      </c>
      <c r="F15" s="2" t="s">
        <v>53</v>
      </c>
      <c r="G15" s="2" t="s">
        <v>54</v>
      </c>
      <c r="H15" s="2">
        <v>49536</v>
      </c>
      <c r="I15" s="2" t="s">
        <v>55</v>
      </c>
      <c r="J15" s="2" t="s">
        <v>56</v>
      </c>
      <c r="K15" s="2" t="s">
        <v>57</v>
      </c>
      <c r="L15" s="2" t="s">
        <v>58</v>
      </c>
      <c r="M15" s="2" t="s">
        <v>59</v>
      </c>
      <c r="N15" s="2" t="s">
        <v>60</v>
      </c>
      <c r="O15" s="2" t="s">
        <v>61</v>
      </c>
      <c r="P15" s="2" t="s">
        <v>62</v>
      </c>
      <c r="Q15" s="2">
        <v>0</v>
      </c>
      <c r="R15" s="2">
        <v>0</v>
      </c>
      <c r="S15" s="2"/>
      <c r="T15" s="2"/>
      <c r="U15" s="2"/>
      <c r="V15" s="2"/>
      <c r="W15" s="2"/>
      <c r="X15" s="2"/>
      <c r="Y15" s="2"/>
      <c r="Z15" s="2"/>
      <c r="AA15" s="2"/>
      <c r="AB15" s="2"/>
      <c r="AC15" s="2"/>
      <c r="AD15" s="2"/>
      <c r="AE15" s="2"/>
      <c r="AF15" s="2"/>
      <c r="AG15" s="2"/>
      <c r="AH15" s="2"/>
      <c r="AI15" s="2"/>
      <c r="AJ15" s="2">
        <v>311548</v>
      </c>
      <c r="AK15" s="2" t="s">
        <v>92</v>
      </c>
      <c r="AL15" s="2" t="s">
        <v>64</v>
      </c>
      <c r="AM15" s="3">
        <v>43038.54274837963</v>
      </c>
      <c r="AN15" s="2">
        <v>76200</v>
      </c>
      <c r="AO15" s="2"/>
      <c r="AP15" s="2"/>
      <c r="AQ15" s="2"/>
      <c r="AR15" s="2"/>
      <c r="AS15" s="2">
        <v>90108</v>
      </c>
      <c r="AT15" s="2" t="s">
        <v>93</v>
      </c>
      <c r="AU15" s="3">
        <v>43035.29759869213</v>
      </c>
      <c r="AV15" s="2">
        <v>2900</v>
      </c>
      <c r="AW15" s="2"/>
      <c r="AX15" s="2"/>
      <c r="AY15" s="2"/>
      <c r="AZ15" s="2"/>
    </row>
    <row r="16" spans="1:52" hidden="1" x14ac:dyDescent="0.35">
      <c r="A16" s="2">
        <v>1106705</v>
      </c>
      <c r="B16" s="2" t="s">
        <v>94</v>
      </c>
      <c r="C16" s="3">
        <v>43398.59133116898</v>
      </c>
      <c r="D16" s="2">
        <v>26000</v>
      </c>
      <c r="E16" s="2">
        <v>0</v>
      </c>
      <c r="F16" s="2" t="s">
        <v>53</v>
      </c>
      <c r="G16" s="2" t="s">
        <v>54</v>
      </c>
      <c r="H16" s="2">
        <v>49536</v>
      </c>
      <c r="I16" s="2" t="s">
        <v>55</v>
      </c>
      <c r="J16" s="2" t="s">
        <v>56</v>
      </c>
      <c r="K16" s="2" t="s">
        <v>57</v>
      </c>
      <c r="L16" s="2" t="s">
        <v>58</v>
      </c>
      <c r="M16" s="2" t="s">
        <v>59</v>
      </c>
      <c r="N16" s="2" t="s">
        <v>60</v>
      </c>
      <c r="O16" s="2" t="s">
        <v>61</v>
      </c>
      <c r="P16" s="2" t="s">
        <v>62</v>
      </c>
      <c r="Q16" s="2">
        <v>0</v>
      </c>
      <c r="R16" s="2">
        <v>0</v>
      </c>
      <c r="S16" s="2"/>
      <c r="T16" s="2"/>
      <c r="U16" s="2"/>
      <c r="V16" s="2"/>
      <c r="W16" s="2"/>
      <c r="X16" s="2"/>
      <c r="Y16" s="2"/>
      <c r="Z16" s="2"/>
      <c r="AA16" s="2"/>
      <c r="AB16" s="2"/>
      <c r="AC16" s="2"/>
      <c r="AD16" s="2"/>
      <c r="AE16" s="2"/>
      <c r="AF16" s="2"/>
      <c r="AG16" s="2"/>
      <c r="AH16" s="2"/>
      <c r="AI16" s="2"/>
      <c r="AJ16" s="2">
        <v>365566</v>
      </c>
      <c r="AK16" s="2" t="s">
        <v>95</v>
      </c>
      <c r="AL16" s="2" t="s">
        <v>64</v>
      </c>
      <c r="AM16" s="3">
        <v>43398.592204513887</v>
      </c>
      <c r="AN16" s="2">
        <v>14000</v>
      </c>
      <c r="AO16" s="2"/>
      <c r="AP16" s="2"/>
      <c r="AQ16" s="2"/>
      <c r="AR16" s="2"/>
      <c r="AS16" s="2">
        <v>105675</v>
      </c>
      <c r="AT16" s="2" t="s">
        <v>96</v>
      </c>
      <c r="AU16" s="3">
        <v>43398.59133116898</v>
      </c>
      <c r="AV16" s="2">
        <v>12000</v>
      </c>
      <c r="AW16" s="2"/>
      <c r="AX16" s="2"/>
      <c r="AY16" s="2"/>
      <c r="AZ16" s="2"/>
    </row>
    <row r="17" spans="1:52" hidden="1" x14ac:dyDescent="0.35">
      <c r="A17" s="2">
        <v>1137550</v>
      </c>
      <c r="B17" s="2" t="s">
        <v>97</v>
      </c>
      <c r="C17" s="3">
        <v>43497.651896030089</v>
      </c>
      <c r="D17" s="2">
        <v>6037917</v>
      </c>
      <c r="E17" s="2">
        <v>0</v>
      </c>
      <c r="F17" s="2" t="s">
        <v>53</v>
      </c>
      <c r="G17" s="2" t="s">
        <v>54</v>
      </c>
      <c r="H17" s="2">
        <v>49536</v>
      </c>
      <c r="I17" s="2" t="s">
        <v>55</v>
      </c>
      <c r="J17" s="2" t="s">
        <v>56</v>
      </c>
      <c r="K17" s="2" t="s">
        <v>57</v>
      </c>
      <c r="L17" s="2" t="s">
        <v>58</v>
      </c>
      <c r="M17" s="2" t="s">
        <v>59</v>
      </c>
      <c r="N17" s="2" t="s">
        <v>60</v>
      </c>
      <c r="O17" s="2" t="s">
        <v>61</v>
      </c>
      <c r="P17" s="2" t="s">
        <v>62</v>
      </c>
      <c r="Q17" s="2">
        <v>0</v>
      </c>
      <c r="R17" s="2">
        <v>0</v>
      </c>
      <c r="S17" s="2"/>
      <c r="T17" s="2"/>
      <c r="U17" s="2"/>
      <c r="V17" s="2"/>
      <c r="W17" s="2"/>
      <c r="X17" s="2"/>
      <c r="Y17" s="2"/>
      <c r="Z17" s="2"/>
      <c r="AA17" s="2"/>
      <c r="AB17" s="2"/>
      <c r="AC17" s="2"/>
      <c r="AD17" s="2"/>
      <c r="AE17" s="2"/>
      <c r="AF17" s="2"/>
      <c r="AG17" s="2"/>
      <c r="AH17" s="2"/>
      <c r="AI17" s="2"/>
      <c r="AJ17" s="2">
        <v>391696</v>
      </c>
      <c r="AK17" s="2" t="s">
        <v>98</v>
      </c>
      <c r="AL17" s="2" t="s">
        <v>64</v>
      </c>
      <c r="AM17" s="3">
        <v>43497.653335451389</v>
      </c>
      <c r="AN17" s="2">
        <v>5800217</v>
      </c>
      <c r="AO17" s="2"/>
      <c r="AP17" s="2"/>
      <c r="AQ17" s="2"/>
      <c r="AR17" s="2"/>
      <c r="AS17" s="2"/>
      <c r="AT17" s="2"/>
      <c r="AU17" s="2"/>
      <c r="AV17" s="2"/>
      <c r="AW17" s="2">
        <v>1141278</v>
      </c>
      <c r="AX17" s="2" t="s">
        <v>99</v>
      </c>
      <c r="AY17" s="3">
        <v>43497.651951539352</v>
      </c>
      <c r="AZ17" s="2">
        <v>237700</v>
      </c>
    </row>
    <row r="18" spans="1:52" hidden="1" x14ac:dyDescent="0.35">
      <c r="A18" s="2">
        <v>1101811</v>
      </c>
      <c r="B18" s="2" t="s">
        <v>100</v>
      </c>
      <c r="C18" s="3">
        <v>43384.342464120367</v>
      </c>
      <c r="D18" s="2">
        <v>484800</v>
      </c>
      <c r="E18" s="2">
        <v>0</v>
      </c>
      <c r="F18" s="2" t="s">
        <v>53</v>
      </c>
      <c r="G18" s="2" t="s">
        <v>54</v>
      </c>
      <c r="H18" s="2">
        <v>49536</v>
      </c>
      <c r="I18" s="2" t="s">
        <v>55</v>
      </c>
      <c r="J18" s="2" t="s">
        <v>56</v>
      </c>
      <c r="K18" s="2" t="s">
        <v>57</v>
      </c>
      <c r="L18" s="2" t="s">
        <v>58</v>
      </c>
      <c r="M18" s="2" t="s">
        <v>59</v>
      </c>
      <c r="N18" s="2" t="s">
        <v>60</v>
      </c>
      <c r="O18" s="2" t="s">
        <v>61</v>
      </c>
      <c r="P18" s="2" t="s">
        <v>62</v>
      </c>
      <c r="Q18" s="2">
        <v>0</v>
      </c>
      <c r="R18" s="2">
        <v>0</v>
      </c>
      <c r="S18" s="2"/>
      <c r="T18" s="2"/>
      <c r="U18" s="2"/>
      <c r="V18" s="2"/>
      <c r="W18" s="2"/>
      <c r="X18" s="2"/>
      <c r="Y18" s="2"/>
      <c r="Z18" s="2"/>
      <c r="AA18" s="2"/>
      <c r="AB18" s="2"/>
      <c r="AC18" s="2"/>
      <c r="AD18" s="2"/>
      <c r="AE18" s="2"/>
      <c r="AF18" s="2"/>
      <c r="AG18" s="2"/>
      <c r="AH18" s="2"/>
      <c r="AI18" s="2"/>
      <c r="AJ18" s="2">
        <v>363133</v>
      </c>
      <c r="AK18" s="2" t="s">
        <v>101</v>
      </c>
      <c r="AL18" s="2" t="s">
        <v>64</v>
      </c>
      <c r="AM18" s="3">
        <v>43384.351217326388</v>
      </c>
      <c r="AN18" s="2">
        <v>472800</v>
      </c>
      <c r="AO18" s="2"/>
      <c r="AP18" s="2"/>
      <c r="AQ18" s="2"/>
      <c r="AR18" s="2"/>
      <c r="AS18" s="2">
        <v>105136</v>
      </c>
      <c r="AT18" s="2" t="s">
        <v>102</v>
      </c>
      <c r="AU18" s="3">
        <v>43384.342464120367</v>
      </c>
      <c r="AV18" s="2">
        <v>12000</v>
      </c>
      <c r="AW18" s="2"/>
      <c r="AX18" s="2"/>
      <c r="AY18" s="2"/>
      <c r="AZ18" s="2"/>
    </row>
    <row r="19" spans="1:52" hidden="1" x14ac:dyDescent="0.35">
      <c r="A19" s="2">
        <v>1012971</v>
      </c>
      <c r="B19" s="2" t="s">
        <v>103</v>
      </c>
      <c r="C19" s="3">
        <v>43096.42819525463</v>
      </c>
      <c r="D19" s="2">
        <v>520959</v>
      </c>
      <c r="E19" s="2">
        <v>0</v>
      </c>
      <c r="F19" s="2" t="s">
        <v>53</v>
      </c>
      <c r="G19" s="2" t="s">
        <v>54</v>
      </c>
      <c r="H19" s="2">
        <v>49536</v>
      </c>
      <c r="I19" s="2" t="s">
        <v>55</v>
      </c>
      <c r="J19" s="2" t="s">
        <v>56</v>
      </c>
      <c r="K19" s="2" t="s">
        <v>57</v>
      </c>
      <c r="L19" s="2" t="s">
        <v>58</v>
      </c>
      <c r="M19" s="2" t="s">
        <v>59</v>
      </c>
      <c r="N19" s="2" t="s">
        <v>60</v>
      </c>
      <c r="O19" s="2" t="s">
        <v>61</v>
      </c>
      <c r="P19" s="2" t="s">
        <v>62</v>
      </c>
      <c r="Q19" s="2">
        <v>0</v>
      </c>
      <c r="R19" s="2">
        <v>0</v>
      </c>
      <c r="S19" s="2"/>
      <c r="T19" s="2"/>
      <c r="U19" s="2"/>
      <c r="V19" s="2"/>
      <c r="W19" s="2"/>
      <c r="X19" s="2"/>
      <c r="Y19" s="2"/>
      <c r="Z19" s="2"/>
      <c r="AA19" s="2"/>
      <c r="AB19" s="2"/>
      <c r="AC19" s="2"/>
      <c r="AD19" s="2"/>
      <c r="AE19" s="2"/>
      <c r="AF19" s="2"/>
      <c r="AG19" s="2"/>
      <c r="AH19" s="2"/>
      <c r="AI19" s="2"/>
      <c r="AJ19" s="2">
        <v>473188</v>
      </c>
      <c r="AK19" s="2" t="s">
        <v>104</v>
      </c>
      <c r="AL19" s="2" t="s">
        <v>64</v>
      </c>
      <c r="AM19" s="3">
        <v>44193.561739351848</v>
      </c>
      <c r="AN19" s="2">
        <v>520959</v>
      </c>
      <c r="AO19" s="2"/>
      <c r="AP19" s="2"/>
      <c r="AQ19" s="2"/>
      <c r="AR19" s="2"/>
      <c r="AS19" s="2"/>
      <c r="AT19" s="2"/>
      <c r="AU19" s="2"/>
      <c r="AV19" s="2"/>
      <c r="AW19" s="2"/>
      <c r="AX19" s="2"/>
      <c r="AY19" s="2"/>
      <c r="AZ19" s="2"/>
    </row>
    <row r="20" spans="1:52" hidden="1" x14ac:dyDescent="0.35">
      <c r="A20" s="2">
        <v>1049969</v>
      </c>
      <c r="B20" s="2" t="s">
        <v>105</v>
      </c>
      <c r="C20" s="3">
        <v>43222.456394872686</v>
      </c>
      <c r="D20" s="2">
        <v>30453034</v>
      </c>
      <c r="E20" s="2">
        <v>0</v>
      </c>
      <c r="F20" s="2" t="s">
        <v>53</v>
      </c>
      <c r="G20" s="2" t="s">
        <v>54</v>
      </c>
      <c r="H20" s="2">
        <v>49536</v>
      </c>
      <c r="I20" s="2" t="s">
        <v>55</v>
      </c>
      <c r="J20" s="2" t="s">
        <v>56</v>
      </c>
      <c r="K20" s="2" t="s">
        <v>57</v>
      </c>
      <c r="L20" s="2" t="s">
        <v>58</v>
      </c>
      <c r="M20" s="2" t="s">
        <v>59</v>
      </c>
      <c r="N20" s="2" t="s">
        <v>60</v>
      </c>
      <c r="O20" s="2" t="s">
        <v>61</v>
      </c>
      <c r="P20" s="2" t="s">
        <v>62</v>
      </c>
      <c r="Q20" s="2">
        <v>0</v>
      </c>
      <c r="R20" s="2">
        <v>0</v>
      </c>
      <c r="S20" s="2"/>
      <c r="T20" s="2"/>
      <c r="U20" s="2"/>
      <c r="V20" s="2"/>
      <c r="W20" s="2"/>
      <c r="X20" s="2"/>
      <c r="Y20" s="2"/>
      <c r="Z20" s="2"/>
      <c r="AA20" s="2"/>
      <c r="AB20" s="2"/>
      <c r="AC20" s="2"/>
      <c r="AD20" s="2"/>
      <c r="AE20" s="2"/>
      <c r="AF20" s="2"/>
      <c r="AG20" s="2"/>
      <c r="AH20" s="2"/>
      <c r="AI20" s="2"/>
      <c r="AJ20" s="2">
        <v>333798</v>
      </c>
      <c r="AK20" s="2" t="s">
        <v>106</v>
      </c>
      <c r="AL20" s="2" t="s">
        <v>64</v>
      </c>
      <c r="AM20" s="3">
        <v>43227.463364386575</v>
      </c>
      <c r="AN20" s="2">
        <v>30453034</v>
      </c>
      <c r="AO20" s="2"/>
      <c r="AP20" s="2"/>
      <c r="AQ20" s="2"/>
      <c r="AR20" s="2"/>
      <c r="AS20" s="2"/>
      <c r="AT20" s="2"/>
      <c r="AU20" s="2"/>
      <c r="AV20" s="2"/>
      <c r="AW20" s="2"/>
      <c r="AX20" s="2"/>
      <c r="AY20" s="2"/>
      <c r="AZ20" s="2"/>
    </row>
    <row r="21" spans="1:52" hidden="1" x14ac:dyDescent="0.35">
      <c r="A21" s="2">
        <v>1421011</v>
      </c>
      <c r="B21" s="2" t="s">
        <v>107</v>
      </c>
      <c r="C21" s="3">
        <v>44534.486967395831</v>
      </c>
      <c r="D21" s="2">
        <v>276539</v>
      </c>
      <c r="E21" s="2">
        <v>0</v>
      </c>
      <c r="F21" s="2" t="s">
        <v>53</v>
      </c>
      <c r="G21" s="2" t="s">
        <v>54</v>
      </c>
      <c r="H21" s="2">
        <v>49536</v>
      </c>
      <c r="I21" s="2" t="s">
        <v>55</v>
      </c>
      <c r="J21" s="2" t="s">
        <v>56</v>
      </c>
      <c r="K21" s="2" t="s">
        <v>57</v>
      </c>
      <c r="L21" s="2" t="s">
        <v>58</v>
      </c>
      <c r="M21" s="2" t="s">
        <v>59</v>
      </c>
      <c r="N21" s="2" t="s">
        <v>60</v>
      </c>
      <c r="O21" s="2" t="s">
        <v>61</v>
      </c>
      <c r="P21" s="2" t="s">
        <v>62</v>
      </c>
      <c r="Q21" s="2">
        <v>0</v>
      </c>
      <c r="R21" s="2">
        <v>0</v>
      </c>
      <c r="S21" s="2"/>
      <c r="T21" s="2"/>
      <c r="U21" s="2"/>
      <c r="V21" s="2"/>
      <c r="W21" s="2"/>
      <c r="X21" s="2"/>
      <c r="Y21" s="2"/>
      <c r="Z21" s="2"/>
      <c r="AA21" s="2"/>
      <c r="AB21" s="2"/>
      <c r="AC21" s="2"/>
      <c r="AD21" s="2"/>
      <c r="AE21" s="2"/>
      <c r="AF21" s="2"/>
      <c r="AG21" s="2"/>
      <c r="AH21" s="2"/>
      <c r="AI21" s="2"/>
      <c r="AJ21" s="2">
        <v>502741</v>
      </c>
      <c r="AK21" s="2" t="s">
        <v>108</v>
      </c>
      <c r="AL21" s="2" t="s">
        <v>64</v>
      </c>
      <c r="AM21" s="3">
        <v>44539.346005011575</v>
      </c>
      <c r="AN21" s="2">
        <v>276539</v>
      </c>
      <c r="AO21" s="2"/>
      <c r="AP21" s="2"/>
      <c r="AQ21" s="2"/>
      <c r="AR21" s="2"/>
      <c r="AS21" s="2"/>
      <c r="AT21" s="2"/>
      <c r="AU21" s="2"/>
      <c r="AV21" s="2"/>
      <c r="AW21" s="2"/>
      <c r="AX21" s="2"/>
      <c r="AY21" s="2"/>
      <c r="AZ21" s="2"/>
    </row>
    <row r="22" spans="1:52" hidden="1" x14ac:dyDescent="0.35">
      <c r="A22" s="2">
        <v>1537465</v>
      </c>
      <c r="B22" s="2" t="s">
        <v>109</v>
      </c>
      <c r="C22" s="3">
        <v>44879.600467094904</v>
      </c>
      <c r="D22" s="2">
        <v>11635668</v>
      </c>
      <c r="E22" s="2">
        <v>0</v>
      </c>
      <c r="F22" s="2" t="s">
        <v>53</v>
      </c>
      <c r="G22" s="2" t="s">
        <v>54</v>
      </c>
      <c r="H22" s="2">
        <v>49536</v>
      </c>
      <c r="I22" s="2" t="s">
        <v>55</v>
      </c>
      <c r="J22" s="2" t="s">
        <v>56</v>
      </c>
      <c r="K22" s="2" t="s">
        <v>57</v>
      </c>
      <c r="L22" s="2" t="s">
        <v>58</v>
      </c>
      <c r="M22" s="2" t="s">
        <v>59</v>
      </c>
      <c r="N22" s="2" t="s">
        <v>60</v>
      </c>
      <c r="O22" s="2" t="s">
        <v>61</v>
      </c>
      <c r="P22" s="2" t="s">
        <v>62</v>
      </c>
      <c r="Q22" s="2">
        <v>0</v>
      </c>
      <c r="R22" s="2">
        <v>0</v>
      </c>
      <c r="S22" s="2"/>
      <c r="T22" s="2"/>
      <c r="U22" s="2"/>
      <c r="V22" s="2"/>
      <c r="W22" s="2"/>
      <c r="X22" s="2"/>
      <c r="Y22" s="2"/>
      <c r="Z22" s="2"/>
      <c r="AA22" s="2"/>
      <c r="AB22" s="2"/>
      <c r="AC22" s="2"/>
      <c r="AD22" s="2"/>
      <c r="AE22" s="2"/>
      <c r="AF22" s="2"/>
      <c r="AG22" s="2"/>
      <c r="AH22" s="2"/>
      <c r="AI22" s="2"/>
      <c r="AJ22" s="2">
        <v>550172</v>
      </c>
      <c r="AK22" s="2" t="s">
        <v>110</v>
      </c>
      <c r="AL22" s="2" t="s">
        <v>64</v>
      </c>
      <c r="AM22" s="3">
        <v>44881.385807604165</v>
      </c>
      <c r="AN22" s="2">
        <v>11635668</v>
      </c>
      <c r="AO22" s="2"/>
      <c r="AP22" s="2"/>
      <c r="AQ22" s="2"/>
      <c r="AR22" s="2"/>
      <c r="AS22" s="2"/>
      <c r="AT22" s="2"/>
      <c r="AU22" s="2"/>
      <c r="AV22" s="2"/>
      <c r="AW22" s="2"/>
      <c r="AX22" s="2"/>
      <c r="AY22" s="2"/>
      <c r="AZ22" s="2"/>
    </row>
    <row r="23" spans="1:52" hidden="1" x14ac:dyDescent="0.35">
      <c r="A23" s="2">
        <v>1168575</v>
      </c>
      <c r="B23" s="2" t="s">
        <v>111</v>
      </c>
      <c r="C23" s="3">
        <v>43598.47113622685</v>
      </c>
      <c r="D23" s="2">
        <v>127800</v>
      </c>
      <c r="E23" s="2">
        <v>0</v>
      </c>
      <c r="F23" s="2" t="s">
        <v>53</v>
      </c>
      <c r="G23" s="2" t="s">
        <v>54</v>
      </c>
      <c r="H23" s="2">
        <v>49536</v>
      </c>
      <c r="I23" s="2" t="s">
        <v>55</v>
      </c>
      <c r="J23" s="2" t="s">
        <v>56</v>
      </c>
      <c r="K23" s="2" t="s">
        <v>57</v>
      </c>
      <c r="L23" s="2" t="s">
        <v>58</v>
      </c>
      <c r="M23" s="2" t="s">
        <v>59</v>
      </c>
      <c r="N23" s="2" t="s">
        <v>60</v>
      </c>
      <c r="O23" s="2" t="s">
        <v>61</v>
      </c>
      <c r="P23" s="2" t="s">
        <v>62</v>
      </c>
      <c r="Q23" s="2">
        <v>0</v>
      </c>
      <c r="R23" s="2">
        <v>0</v>
      </c>
      <c r="S23" s="2"/>
      <c r="T23" s="2"/>
      <c r="U23" s="2"/>
      <c r="V23" s="2"/>
      <c r="W23" s="2"/>
      <c r="X23" s="2"/>
      <c r="Y23" s="2"/>
      <c r="Z23" s="2"/>
      <c r="AA23" s="2"/>
      <c r="AB23" s="2"/>
      <c r="AC23" s="2"/>
      <c r="AD23" s="2"/>
      <c r="AE23" s="2"/>
      <c r="AF23" s="2"/>
      <c r="AG23" s="2"/>
      <c r="AH23" s="2"/>
      <c r="AI23" s="2"/>
      <c r="AJ23" s="2">
        <v>406612</v>
      </c>
      <c r="AK23" s="2" t="s">
        <v>112</v>
      </c>
      <c r="AL23" s="2" t="s">
        <v>64</v>
      </c>
      <c r="AM23" s="3">
        <v>43608.498450810184</v>
      </c>
      <c r="AN23" s="2">
        <v>124600</v>
      </c>
      <c r="AO23" s="2"/>
      <c r="AP23" s="2"/>
      <c r="AQ23" s="2"/>
      <c r="AR23" s="2"/>
      <c r="AS23" s="2">
        <v>115118</v>
      </c>
      <c r="AT23" s="2" t="s">
        <v>113</v>
      </c>
      <c r="AU23" s="3">
        <v>43598.47113622685</v>
      </c>
      <c r="AV23" s="2">
        <v>3200</v>
      </c>
      <c r="AW23" s="2"/>
      <c r="AX23" s="2"/>
      <c r="AY23" s="2"/>
      <c r="AZ23" s="2"/>
    </row>
    <row r="24" spans="1:52" hidden="1" x14ac:dyDescent="0.35">
      <c r="A24" s="2">
        <v>1811599</v>
      </c>
      <c r="B24" s="2" t="s">
        <v>114</v>
      </c>
      <c r="C24" s="3">
        <v>45584.694688229167</v>
      </c>
      <c r="D24" s="2">
        <v>530746</v>
      </c>
      <c r="E24" s="2">
        <v>530746</v>
      </c>
      <c r="F24" s="2" t="s">
        <v>53</v>
      </c>
      <c r="G24" s="2" t="s">
        <v>54</v>
      </c>
      <c r="H24" s="2">
        <v>49536</v>
      </c>
      <c r="I24" s="2" t="s">
        <v>55</v>
      </c>
      <c r="J24" s="2" t="s">
        <v>56</v>
      </c>
      <c r="K24" s="2" t="s">
        <v>57</v>
      </c>
      <c r="L24" s="2" t="s">
        <v>58</v>
      </c>
      <c r="M24" s="2" t="s">
        <v>59</v>
      </c>
      <c r="N24" s="2" t="s">
        <v>60</v>
      </c>
      <c r="O24" s="2" t="s">
        <v>61</v>
      </c>
      <c r="P24" s="2" t="s">
        <v>62</v>
      </c>
      <c r="Q24" s="2">
        <v>0</v>
      </c>
      <c r="R24" s="2">
        <v>0</v>
      </c>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row>
    <row r="25" spans="1:52" hidden="1" x14ac:dyDescent="0.35">
      <c r="A25" s="2">
        <v>1817504</v>
      </c>
      <c r="B25" s="2" t="s">
        <v>115</v>
      </c>
      <c r="C25" s="3">
        <v>45595.816895520831</v>
      </c>
      <c r="D25" s="2">
        <v>4649682</v>
      </c>
      <c r="E25" s="2">
        <v>4649682</v>
      </c>
      <c r="F25" s="2" t="s">
        <v>53</v>
      </c>
      <c r="G25" s="2" t="s">
        <v>54</v>
      </c>
      <c r="H25" s="2">
        <v>49536</v>
      </c>
      <c r="I25" s="2" t="s">
        <v>55</v>
      </c>
      <c r="J25" s="2" t="s">
        <v>56</v>
      </c>
      <c r="K25" s="2" t="s">
        <v>57</v>
      </c>
      <c r="L25" s="2" t="s">
        <v>58</v>
      </c>
      <c r="M25" s="2" t="s">
        <v>59</v>
      </c>
      <c r="N25" s="2" t="s">
        <v>60</v>
      </c>
      <c r="O25" s="2" t="s">
        <v>61</v>
      </c>
      <c r="P25" s="2" t="s">
        <v>62</v>
      </c>
      <c r="Q25" s="2">
        <v>0</v>
      </c>
      <c r="R25" s="2">
        <v>0</v>
      </c>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row>
    <row r="26" spans="1:52" hidden="1" x14ac:dyDescent="0.35">
      <c r="A26" s="2">
        <v>1049970</v>
      </c>
      <c r="B26" s="2" t="s">
        <v>116</v>
      </c>
      <c r="C26" s="3">
        <v>43222.456394872686</v>
      </c>
      <c r="D26" s="2">
        <v>559960</v>
      </c>
      <c r="E26" s="2">
        <v>0</v>
      </c>
      <c r="F26" s="2" t="s">
        <v>53</v>
      </c>
      <c r="G26" s="2" t="s">
        <v>54</v>
      </c>
      <c r="H26" s="2">
        <v>49536</v>
      </c>
      <c r="I26" s="2" t="s">
        <v>55</v>
      </c>
      <c r="J26" s="2" t="s">
        <v>56</v>
      </c>
      <c r="K26" s="2" t="s">
        <v>57</v>
      </c>
      <c r="L26" s="2" t="s">
        <v>58</v>
      </c>
      <c r="M26" s="2" t="s">
        <v>59</v>
      </c>
      <c r="N26" s="2" t="s">
        <v>117</v>
      </c>
      <c r="O26" s="2" t="s">
        <v>118</v>
      </c>
      <c r="P26" s="2" t="s">
        <v>119</v>
      </c>
      <c r="Q26" s="2">
        <v>0</v>
      </c>
      <c r="R26" s="2">
        <v>0</v>
      </c>
      <c r="S26" s="2"/>
      <c r="T26" s="2"/>
      <c r="U26" s="2"/>
      <c r="V26" s="2"/>
      <c r="W26" s="2"/>
      <c r="X26" s="2"/>
      <c r="Y26" s="2"/>
      <c r="Z26" s="2"/>
      <c r="AA26" s="2"/>
      <c r="AB26" s="2"/>
      <c r="AC26" s="2"/>
      <c r="AD26" s="2"/>
      <c r="AE26" s="2"/>
      <c r="AF26" s="2"/>
      <c r="AG26" s="2"/>
      <c r="AH26" s="2"/>
      <c r="AI26" s="2"/>
      <c r="AJ26" s="2">
        <v>333799</v>
      </c>
      <c r="AK26" s="2" t="s">
        <v>120</v>
      </c>
      <c r="AL26" s="2" t="s">
        <v>64</v>
      </c>
      <c r="AM26" s="3">
        <v>43227.463364386575</v>
      </c>
      <c r="AN26" s="2">
        <v>559960</v>
      </c>
      <c r="AO26" s="2"/>
      <c r="AP26" s="2"/>
      <c r="AQ26" s="2"/>
      <c r="AR26" s="2"/>
      <c r="AS26" s="2"/>
      <c r="AT26" s="2"/>
      <c r="AU26" s="2"/>
      <c r="AV26" s="2"/>
      <c r="AW26" s="2"/>
      <c r="AX26" s="2"/>
      <c r="AY26" s="2"/>
      <c r="AZ26" s="2"/>
    </row>
    <row r="27" spans="1:52" hidden="1" x14ac:dyDescent="0.35">
      <c r="A27" s="2">
        <v>971324</v>
      </c>
      <c r="B27" s="2" t="s">
        <v>121</v>
      </c>
      <c r="C27" s="3">
        <v>42968.398600578701</v>
      </c>
      <c r="D27" s="2">
        <v>70000</v>
      </c>
      <c r="E27" s="2">
        <v>0</v>
      </c>
      <c r="F27" s="2" t="s">
        <v>53</v>
      </c>
      <c r="G27" s="2" t="s">
        <v>54</v>
      </c>
      <c r="H27" s="2">
        <v>49536</v>
      </c>
      <c r="I27" s="2" t="s">
        <v>55</v>
      </c>
      <c r="J27" s="2" t="s">
        <v>56</v>
      </c>
      <c r="K27" s="2" t="s">
        <v>122</v>
      </c>
      <c r="L27" s="2" t="s">
        <v>123</v>
      </c>
      <c r="M27" s="2" t="s">
        <v>124</v>
      </c>
      <c r="N27" s="2" t="s">
        <v>125</v>
      </c>
      <c r="O27" s="2" t="s">
        <v>126</v>
      </c>
      <c r="P27" s="2" t="s">
        <v>127</v>
      </c>
      <c r="Q27" s="2">
        <v>0</v>
      </c>
      <c r="R27" s="2">
        <v>0</v>
      </c>
      <c r="S27" s="2"/>
      <c r="T27" s="2"/>
      <c r="U27" s="2"/>
      <c r="V27" s="2"/>
      <c r="W27" s="2"/>
      <c r="X27" s="2"/>
      <c r="Y27" s="2"/>
      <c r="Z27" s="2"/>
      <c r="AA27" s="2"/>
      <c r="AB27" s="2"/>
      <c r="AC27" s="2"/>
      <c r="AD27" s="2"/>
      <c r="AE27" s="2"/>
      <c r="AF27" s="2"/>
      <c r="AG27" s="2"/>
      <c r="AH27" s="2"/>
      <c r="AI27" s="2"/>
      <c r="AJ27" s="2">
        <v>305893</v>
      </c>
      <c r="AK27" s="2" t="s">
        <v>128</v>
      </c>
      <c r="AL27" s="2" t="s">
        <v>64</v>
      </c>
      <c r="AM27" s="3">
        <v>42968.494820636573</v>
      </c>
      <c r="AN27" s="2">
        <v>70000</v>
      </c>
      <c r="AO27" s="2"/>
      <c r="AP27" s="2"/>
      <c r="AQ27" s="2"/>
      <c r="AR27" s="2"/>
      <c r="AS27" s="2"/>
      <c r="AT27" s="2"/>
      <c r="AU27" s="2"/>
      <c r="AV27" s="2"/>
      <c r="AW27" s="2"/>
      <c r="AX27" s="2"/>
      <c r="AY27" s="2"/>
      <c r="AZ27" s="2"/>
    </row>
    <row r="28" spans="1:52" hidden="1" x14ac:dyDescent="0.35">
      <c r="A28" s="2">
        <v>1662121</v>
      </c>
      <c r="B28" s="2" t="s">
        <v>129</v>
      </c>
      <c r="C28" s="3">
        <v>45225.918519872685</v>
      </c>
      <c r="D28" s="2">
        <v>869175</v>
      </c>
      <c r="E28" s="2">
        <v>0</v>
      </c>
      <c r="F28" s="2" t="s">
        <v>53</v>
      </c>
      <c r="G28" s="2" t="s">
        <v>54</v>
      </c>
      <c r="H28" s="2">
        <v>49536</v>
      </c>
      <c r="I28" s="2" t="s">
        <v>55</v>
      </c>
      <c r="J28" s="2" t="s">
        <v>56</v>
      </c>
      <c r="K28" s="2" t="s">
        <v>122</v>
      </c>
      <c r="L28" s="2" t="s">
        <v>123</v>
      </c>
      <c r="M28" s="2" t="s">
        <v>124</v>
      </c>
      <c r="N28" s="2" t="s">
        <v>130</v>
      </c>
      <c r="O28" s="2" t="s">
        <v>131</v>
      </c>
      <c r="P28" s="2" t="s">
        <v>132</v>
      </c>
      <c r="Q28" s="2">
        <v>0</v>
      </c>
      <c r="R28" s="2">
        <v>0</v>
      </c>
      <c r="S28" s="2"/>
      <c r="T28" s="2"/>
      <c r="U28" s="2"/>
      <c r="V28" s="2"/>
      <c r="W28" s="2"/>
      <c r="X28" s="2"/>
      <c r="Y28" s="2"/>
      <c r="Z28" s="2"/>
      <c r="AA28" s="2"/>
      <c r="AB28" s="2"/>
      <c r="AC28" s="2"/>
      <c r="AD28" s="2"/>
      <c r="AE28" s="2"/>
      <c r="AF28" s="2"/>
      <c r="AG28" s="2"/>
      <c r="AH28" s="2"/>
      <c r="AI28" s="2"/>
      <c r="AJ28" s="2">
        <v>584609</v>
      </c>
      <c r="AK28" s="2" t="s">
        <v>133</v>
      </c>
      <c r="AL28" s="2" t="s">
        <v>64</v>
      </c>
      <c r="AM28" s="3">
        <v>45226.378020023149</v>
      </c>
      <c r="AN28" s="2">
        <v>790776</v>
      </c>
      <c r="AO28" s="2"/>
      <c r="AP28" s="2"/>
      <c r="AQ28" s="2"/>
      <c r="AR28" s="2"/>
      <c r="AS28" s="2"/>
      <c r="AT28" s="2"/>
      <c r="AU28" s="2"/>
      <c r="AV28" s="2"/>
      <c r="AW28" s="2">
        <v>2737820</v>
      </c>
      <c r="AX28" s="2" t="s">
        <v>134</v>
      </c>
      <c r="AY28" s="3">
        <v>45225.918529398143</v>
      </c>
      <c r="AZ28" s="2">
        <v>78399</v>
      </c>
    </row>
    <row r="29" spans="1:52" hidden="1" x14ac:dyDescent="0.35">
      <c r="A29" s="2">
        <v>1719812</v>
      </c>
      <c r="B29" s="2" t="s">
        <v>135</v>
      </c>
      <c r="C29" s="3">
        <v>45378.449820601847</v>
      </c>
      <c r="D29" s="2">
        <v>5158575</v>
      </c>
      <c r="E29" s="2">
        <v>5158575</v>
      </c>
      <c r="F29" s="2" t="s">
        <v>53</v>
      </c>
      <c r="G29" s="2" t="s">
        <v>54</v>
      </c>
      <c r="H29" s="2">
        <v>49536</v>
      </c>
      <c r="I29" s="2" t="s">
        <v>55</v>
      </c>
      <c r="J29" s="2" t="s">
        <v>56</v>
      </c>
      <c r="K29" s="2" t="s">
        <v>122</v>
      </c>
      <c r="L29" s="2" t="s">
        <v>123</v>
      </c>
      <c r="M29" s="2" t="s">
        <v>124</v>
      </c>
      <c r="N29" s="2" t="s">
        <v>130</v>
      </c>
      <c r="O29" s="2" t="s">
        <v>131</v>
      </c>
      <c r="P29" s="2" t="s">
        <v>132</v>
      </c>
      <c r="Q29" s="2">
        <v>0</v>
      </c>
      <c r="R29" s="2">
        <v>0</v>
      </c>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row>
    <row r="30" spans="1:52" hidden="1" x14ac:dyDescent="0.35">
      <c r="A30" s="2">
        <v>1721786</v>
      </c>
      <c r="B30" s="2" t="s">
        <v>136</v>
      </c>
      <c r="C30" s="3">
        <v>45385.368435879631</v>
      </c>
      <c r="D30" s="2">
        <v>4989790</v>
      </c>
      <c r="E30" s="2">
        <v>0</v>
      </c>
      <c r="F30" s="2" t="s">
        <v>53</v>
      </c>
      <c r="G30" s="2" t="s">
        <v>54</v>
      </c>
      <c r="H30" s="2">
        <v>49536</v>
      </c>
      <c r="I30" s="2" t="s">
        <v>55</v>
      </c>
      <c r="J30" s="2" t="s">
        <v>56</v>
      </c>
      <c r="K30" s="2" t="s">
        <v>122</v>
      </c>
      <c r="L30" s="2" t="s">
        <v>123</v>
      </c>
      <c r="M30" s="2" t="s">
        <v>124</v>
      </c>
      <c r="N30" s="2" t="s">
        <v>130</v>
      </c>
      <c r="O30" s="2" t="s">
        <v>131</v>
      </c>
      <c r="P30" s="2" t="s">
        <v>132</v>
      </c>
      <c r="Q30" s="2">
        <v>0</v>
      </c>
      <c r="R30" s="2">
        <v>0</v>
      </c>
      <c r="S30" s="2"/>
      <c r="T30" s="2"/>
      <c r="U30" s="2"/>
      <c r="V30" s="2"/>
      <c r="W30" s="2"/>
      <c r="X30" s="2"/>
      <c r="Y30" s="2"/>
      <c r="Z30" s="2"/>
      <c r="AA30" s="2"/>
      <c r="AB30" s="2"/>
      <c r="AC30" s="2"/>
      <c r="AD30" s="2"/>
      <c r="AE30" s="2"/>
      <c r="AF30" s="2"/>
      <c r="AG30" s="2"/>
      <c r="AH30" s="2"/>
      <c r="AI30" s="2"/>
      <c r="AJ30" s="2">
        <v>611658</v>
      </c>
      <c r="AK30" s="2" t="s">
        <v>137</v>
      </c>
      <c r="AL30" s="2" t="s">
        <v>64</v>
      </c>
      <c r="AM30" s="3">
        <v>45405.45190231481</v>
      </c>
      <c r="AN30" s="2">
        <v>4989790</v>
      </c>
      <c r="AO30" s="2"/>
      <c r="AP30" s="2"/>
      <c r="AQ30" s="2"/>
      <c r="AR30" s="2"/>
      <c r="AS30" s="2"/>
      <c r="AT30" s="2"/>
      <c r="AU30" s="2"/>
      <c r="AV30" s="2"/>
      <c r="AW30" s="2"/>
      <c r="AX30" s="2"/>
      <c r="AY30" s="2"/>
      <c r="AZ30" s="2"/>
    </row>
    <row r="31" spans="1:52" hidden="1" x14ac:dyDescent="0.35">
      <c r="A31" s="2">
        <v>1730431</v>
      </c>
      <c r="B31" s="2" t="s">
        <v>138</v>
      </c>
      <c r="C31" s="3">
        <v>45405.479532604164</v>
      </c>
      <c r="D31" s="2">
        <v>5041790</v>
      </c>
      <c r="E31" s="2">
        <v>5041790</v>
      </c>
      <c r="F31" s="2" t="s">
        <v>53</v>
      </c>
      <c r="G31" s="2" t="s">
        <v>54</v>
      </c>
      <c r="H31" s="2">
        <v>49536</v>
      </c>
      <c r="I31" s="2" t="s">
        <v>55</v>
      </c>
      <c r="J31" s="2" t="s">
        <v>56</v>
      </c>
      <c r="K31" s="2" t="s">
        <v>122</v>
      </c>
      <c r="L31" s="2" t="s">
        <v>123</v>
      </c>
      <c r="M31" s="2" t="s">
        <v>124</v>
      </c>
      <c r="N31" s="2" t="s">
        <v>130</v>
      </c>
      <c r="O31" s="2" t="s">
        <v>131</v>
      </c>
      <c r="P31" s="2" t="s">
        <v>132</v>
      </c>
      <c r="Q31" s="2">
        <v>0</v>
      </c>
      <c r="R31" s="2">
        <v>0</v>
      </c>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row>
    <row r="32" spans="1:52" hidden="1" x14ac:dyDescent="0.35">
      <c r="A32" s="2">
        <v>1743828</v>
      </c>
      <c r="B32" s="2" t="s">
        <v>139</v>
      </c>
      <c r="C32" s="3">
        <v>45437.485476620372</v>
      </c>
      <c r="D32" s="2">
        <v>25209006</v>
      </c>
      <c r="E32" s="2">
        <v>0</v>
      </c>
      <c r="F32" s="2" t="s">
        <v>53</v>
      </c>
      <c r="G32" s="2" t="s">
        <v>54</v>
      </c>
      <c r="H32" s="2">
        <v>49536</v>
      </c>
      <c r="I32" s="2" t="s">
        <v>55</v>
      </c>
      <c r="J32" s="2" t="s">
        <v>56</v>
      </c>
      <c r="K32" s="2" t="s">
        <v>122</v>
      </c>
      <c r="L32" s="2" t="s">
        <v>123</v>
      </c>
      <c r="M32" s="2" t="s">
        <v>124</v>
      </c>
      <c r="N32" s="2" t="s">
        <v>140</v>
      </c>
      <c r="O32" s="2" t="s">
        <v>141</v>
      </c>
      <c r="P32" s="2" t="s">
        <v>142</v>
      </c>
      <c r="Q32" s="2">
        <v>0</v>
      </c>
      <c r="R32" s="2">
        <v>0</v>
      </c>
      <c r="S32" s="2"/>
      <c r="T32" s="2"/>
      <c r="U32" s="2"/>
      <c r="V32" s="2"/>
      <c r="W32" s="2"/>
      <c r="X32" s="2"/>
      <c r="Y32" s="2"/>
      <c r="Z32" s="2"/>
      <c r="AA32" s="2"/>
      <c r="AB32" s="2"/>
      <c r="AC32" s="2"/>
      <c r="AD32" s="2"/>
      <c r="AE32" s="2"/>
      <c r="AF32" s="2"/>
      <c r="AG32" s="2"/>
      <c r="AH32" s="2"/>
      <c r="AI32" s="2"/>
      <c r="AJ32" s="2">
        <v>613460</v>
      </c>
      <c r="AK32" s="2" t="s">
        <v>143</v>
      </c>
      <c r="AL32" s="2" t="s">
        <v>64</v>
      </c>
      <c r="AM32" s="3">
        <v>45437.619182557872</v>
      </c>
      <c r="AN32" s="2">
        <v>25209006</v>
      </c>
      <c r="AO32" s="2"/>
      <c r="AP32" s="2"/>
      <c r="AQ32" s="2"/>
      <c r="AR32" s="2"/>
      <c r="AS32" s="2"/>
      <c r="AT32" s="2"/>
      <c r="AU32" s="2"/>
      <c r="AV32" s="2"/>
      <c r="AW32" s="2"/>
      <c r="AX32" s="2"/>
      <c r="AY32" s="2"/>
      <c r="AZ32" s="2"/>
    </row>
    <row r="33" spans="1:52" hidden="1" x14ac:dyDescent="0.35">
      <c r="A33" s="2">
        <v>1743856</v>
      </c>
      <c r="B33" s="2" t="s">
        <v>144</v>
      </c>
      <c r="C33" s="3">
        <v>45437.623757488422</v>
      </c>
      <c r="D33" s="2">
        <v>25447746</v>
      </c>
      <c r="E33" s="2">
        <v>25447746</v>
      </c>
      <c r="F33" s="2" t="s">
        <v>53</v>
      </c>
      <c r="G33" s="2" t="s">
        <v>54</v>
      </c>
      <c r="H33" s="2">
        <v>49536</v>
      </c>
      <c r="I33" s="2" t="s">
        <v>55</v>
      </c>
      <c r="J33" s="2" t="s">
        <v>56</v>
      </c>
      <c r="K33" s="2" t="s">
        <v>122</v>
      </c>
      <c r="L33" s="2" t="s">
        <v>123</v>
      </c>
      <c r="M33" s="2" t="s">
        <v>124</v>
      </c>
      <c r="N33" s="2" t="s">
        <v>140</v>
      </c>
      <c r="O33" s="2" t="s">
        <v>141</v>
      </c>
      <c r="P33" s="2" t="s">
        <v>142</v>
      </c>
      <c r="Q33" s="2">
        <v>0</v>
      </c>
      <c r="R33" s="2">
        <v>0</v>
      </c>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row>
    <row r="34" spans="1:52" hidden="1" x14ac:dyDescent="0.35">
      <c r="A34" s="2">
        <v>37961</v>
      </c>
      <c r="B34" s="2" t="s">
        <v>145</v>
      </c>
      <c r="C34" s="4">
        <v>40489</v>
      </c>
      <c r="D34" s="2">
        <v>93229</v>
      </c>
      <c r="E34" s="2">
        <v>0</v>
      </c>
      <c r="F34" s="2" t="s">
        <v>53</v>
      </c>
      <c r="G34" s="2" t="s">
        <v>146</v>
      </c>
      <c r="H34" s="2">
        <v>49536</v>
      </c>
      <c r="I34" s="2" t="s">
        <v>55</v>
      </c>
      <c r="J34" s="2" t="s">
        <v>56</v>
      </c>
      <c r="K34" s="2" t="s">
        <v>57</v>
      </c>
      <c r="L34" s="2" t="s">
        <v>58</v>
      </c>
      <c r="M34" s="2" t="s">
        <v>59</v>
      </c>
      <c r="N34" s="2" t="s">
        <v>60</v>
      </c>
      <c r="O34" s="2" t="s">
        <v>61</v>
      </c>
      <c r="P34" s="2" t="s">
        <v>62</v>
      </c>
      <c r="Q34" s="2">
        <v>0</v>
      </c>
      <c r="R34" s="2">
        <v>0</v>
      </c>
      <c r="S34" s="2">
        <v>0</v>
      </c>
      <c r="T34" s="2">
        <v>681</v>
      </c>
      <c r="U34" s="2" t="s">
        <v>147</v>
      </c>
      <c r="V34" s="3">
        <v>40515.000036956015</v>
      </c>
      <c r="W34" s="3">
        <v>40515.000694444439</v>
      </c>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v>21168</v>
      </c>
      <c r="AX34" s="2" t="s">
        <v>148</v>
      </c>
      <c r="AY34" s="3">
        <v>40752.671861805553</v>
      </c>
      <c r="AZ34" s="2">
        <v>93229</v>
      </c>
    </row>
    <row r="35" spans="1:52" hidden="1" x14ac:dyDescent="0.35">
      <c r="A35" s="2">
        <v>38752</v>
      </c>
      <c r="B35" s="2" t="s">
        <v>149</v>
      </c>
      <c r="C35" s="4">
        <v>40485</v>
      </c>
      <c r="D35" s="2">
        <v>181962</v>
      </c>
      <c r="E35" s="2">
        <v>0</v>
      </c>
      <c r="F35" s="2" t="s">
        <v>53</v>
      </c>
      <c r="G35" s="2" t="s">
        <v>146</v>
      </c>
      <c r="H35" s="2">
        <v>49536</v>
      </c>
      <c r="I35" s="2" t="s">
        <v>55</v>
      </c>
      <c r="J35" s="2" t="s">
        <v>56</v>
      </c>
      <c r="K35" s="2" t="s">
        <v>57</v>
      </c>
      <c r="L35" s="2" t="s">
        <v>58</v>
      </c>
      <c r="M35" s="2" t="s">
        <v>59</v>
      </c>
      <c r="N35" s="2" t="s">
        <v>60</v>
      </c>
      <c r="O35" s="2" t="s">
        <v>61</v>
      </c>
      <c r="P35" s="2" t="s">
        <v>62</v>
      </c>
      <c r="Q35" s="2">
        <v>0</v>
      </c>
      <c r="R35" s="2">
        <v>0</v>
      </c>
      <c r="S35" s="2">
        <v>0</v>
      </c>
      <c r="T35" s="2">
        <v>681</v>
      </c>
      <c r="U35" s="2" t="s">
        <v>147</v>
      </c>
      <c r="V35" s="3">
        <v>40515.000036956015</v>
      </c>
      <c r="W35" s="3">
        <v>40515.000694444439</v>
      </c>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v>20731</v>
      </c>
      <c r="AX35" s="2" t="s">
        <v>150</v>
      </c>
      <c r="AY35" s="3">
        <v>40752.59521767361</v>
      </c>
      <c r="AZ35" s="2">
        <v>181962</v>
      </c>
    </row>
    <row r="36" spans="1:52" hidden="1" x14ac:dyDescent="0.35">
      <c r="A36" s="2">
        <v>40639</v>
      </c>
      <c r="B36" s="2" t="s">
        <v>151</v>
      </c>
      <c r="C36" s="4">
        <v>40476</v>
      </c>
      <c r="D36" s="2">
        <v>603434</v>
      </c>
      <c r="E36" s="2">
        <v>0</v>
      </c>
      <c r="F36" s="2" t="s">
        <v>53</v>
      </c>
      <c r="G36" s="2" t="s">
        <v>146</v>
      </c>
      <c r="H36" s="2">
        <v>49536</v>
      </c>
      <c r="I36" s="2" t="s">
        <v>55</v>
      </c>
      <c r="J36" s="2" t="s">
        <v>56</v>
      </c>
      <c r="K36" s="2" t="s">
        <v>57</v>
      </c>
      <c r="L36" s="2" t="s">
        <v>58</v>
      </c>
      <c r="M36" s="2" t="s">
        <v>59</v>
      </c>
      <c r="N36" s="2" t="s">
        <v>60</v>
      </c>
      <c r="O36" s="2" t="s">
        <v>61</v>
      </c>
      <c r="P36" s="2" t="s">
        <v>62</v>
      </c>
      <c r="Q36" s="2">
        <v>0</v>
      </c>
      <c r="R36" s="2">
        <v>0</v>
      </c>
      <c r="S36" s="2">
        <v>0</v>
      </c>
      <c r="T36" s="2">
        <v>681</v>
      </c>
      <c r="U36" s="2" t="s">
        <v>147</v>
      </c>
      <c r="V36" s="3">
        <v>40515.000036956015</v>
      </c>
      <c r="W36" s="3">
        <v>40515.000694444439</v>
      </c>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v>20730</v>
      </c>
      <c r="AX36" s="2" t="s">
        <v>150</v>
      </c>
      <c r="AY36" s="3">
        <v>40752.59521767361</v>
      </c>
      <c r="AZ36" s="2">
        <v>603434</v>
      </c>
    </row>
    <row r="37" spans="1:52" hidden="1" x14ac:dyDescent="0.35">
      <c r="A37" s="2">
        <v>30392</v>
      </c>
      <c r="B37" s="2" t="s">
        <v>152</v>
      </c>
      <c r="C37" s="4">
        <v>40524</v>
      </c>
      <c r="D37" s="2">
        <v>195610</v>
      </c>
      <c r="E37" s="2">
        <v>0</v>
      </c>
      <c r="F37" s="2" t="s">
        <v>53</v>
      </c>
      <c r="G37" s="2" t="s">
        <v>146</v>
      </c>
      <c r="H37" s="2">
        <v>49536</v>
      </c>
      <c r="I37" s="2" t="s">
        <v>55</v>
      </c>
      <c r="J37" s="2" t="s">
        <v>56</v>
      </c>
      <c r="K37" s="2" t="s">
        <v>57</v>
      </c>
      <c r="L37" s="2" t="s">
        <v>58</v>
      </c>
      <c r="M37" s="2" t="s">
        <v>59</v>
      </c>
      <c r="N37" s="2" t="s">
        <v>60</v>
      </c>
      <c r="O37" s="2" t="s">
        <v>61</v>
      </c>
      <c r="P37" s="2" t="s">
        <v>62</v>
      </c>
      <c r="Q37" s="2">
        <v>0</v>
      </c>
      <c r="R37" s="2">
        <v>0</v>
      </c>
      <c r="S37" s="2">
        <v>0</v>
      </c>
      <c r="T37" s="2">
        <v>683</v>
      </c>
      <c r="U37" s="2" t="s">
        <v>153</v>
      </c>
      <c r="V37" s="3">
        <v>40554.000103819446</v>
      </c>
      <c r="W37" s="3">
        <v>40554.000694444439</v>
      </c>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v>21208</v>
      </c>
      <c r="AX37" s="2" t="s">
        <v>154</v>
      </c>
      <c r="AY37" s="3">
        <v>40752.679734062498</v>
      </c>
      <c r="AZ37" s="2">
        <v>195610</v>
      </c>
    </row>
    <row r="38" spans="1:52" hidden="1" x14ac:dyDescent="0.35">
      <c r="A38" s="2">
        <v>26585</v>
      </c>
      <c r="B38" s="2" t="s">
        <v>155</v>
      </c>
      <c r="C38" s="4">
        <v>40633</v>
      </c>
      <c r="D38" s="2">
        <v>89700</v>
      </c>
      <c r="E38" s="2">
        <v>0</v>
      </c>
      <c r="F38" s="2" t="s">
        <v>53</v>
      </c>
      <c r="G38" s="2" t="s">
        <v>146</v>
      </c>
      <c r="H38" s="2">
        <v>49536</v>
      </c>
      <c r="I38" s="2" t="s">
        <v>55</v>
      </c>
      <c r="J38" s="2" t="s">
        <v>56</v>
      </c>
      <c r="K38" s="2" t="s">
        <v>57</v>
      </c>
      <c r="L38" s="2" t="s">
        <v>58</v>
      </c>
      <c r="M38" s="2" t="s">
        <v>59</v>
      </c>
      <c r="N38" s="2" t="s">
        <v>60</v>
      </c>
      <c r="O38" s="2" t="s">
        <v>61</v>
      </c>
      <c r="P38" s="2" t="s">
        <v>62</v>
      </c>
      <c r="Q38" s="2">
        <v>0</v>
      </c>
      <c r="R38" s="2">
        <v>0</v>
      </c>
      <c r="S38" s="2">
        <v>0</v>
      </c>
      <c r="T38" s="2">
        <v>684</v>
      </c>
      <c r="U38" s="2" t="s">
        <v>156</v>
      </c>
      <c r="V38" s="3">
        <v>40638.000215972221</v>
      </c>
      <c r="W38" s="3">
        <v>40638.000694444439</v>
      </c>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v>28163</v>
      </c>
      <c r="AX38" s="2" t="s">
        <v>157</v>
      </c>
      <c r="AY38" s="3">
        <v>40809.696621678238</v>
      </c>
      <c r="AZ38" s="2">
        <v>89700</v>
      </c>
    </row>
    <row r="39" spans="1:52" hidden="1" x14ac:dyDescent="0.35">
      <c r="A39" s="2">
        <v>26642</v>
      </c>
      <c r="B39" s="2" t="s">
        <v>158</v>
      </c>
      <c r="C39" s="4">
        <v>40626</v>
      </c>
      <c r="D39" s="2">
        <v>48800</v>
      </c>
      <c r="E39" s="2">
        <v>0</v>
      </c>
      <c r="F39" s="2" t="s">
        <v>53</v>
      </c>
      <c r="G39" s="2" t="s">
        <v>146</v>
      </c>
      <c r="H39" s="2">
        <v>49536</v>
      </c>
      <c r="I39" s="2" t="s">
        <v>55</v>
      </c>
      <c r="J39" s="2" t="s">
        <v>56</v>
      </c>
      <c r="K39" s="2" t="s">
        <v>57</v>
      </c>
      <c r="L39" s="2" t="s">
        <v>58</v>
      </c>
      <c r="M39" s="2" t="s">
        <v>59</v>
      </c>
      <c r="N39" s="2" t="s">
        <v>60</v>
      </c>
      <c r="O39" s="2" t="s">
        <v>61</v>
      </c>
      <c r="P39" s="2" t="s">
        <v>62</v>
      </c>
      <c r="Q39" s="2">
        <v>0</v>
      </c>
      <c r="R39" s="2">
        <v>0</v>
      </c>
      <c r="S39" s="2">
        <v>0</v>
      </c>
      <c r="T39" s="2">
        <v>684</v>
      </c>
      <c r="U39" s="2" t="s">
        <v>156</v>
      </c>
      <c r="V39" s="3">
        <v>40638.000215972221</v>
      </c>
      <c r="W39" s="3">
        <v>40638.000694444439</v>
      </c>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v>28164</v>
      </c>
      <c r="AX39" s="2" t="s">
        <v>157</v>
      </c>
      <c r="AY39" s="3">
        <v>40809.696621678238</v>
      </c>
      <c r="AZ39" s="2">
        <v>48800</v>
      </c>
    </row>
    <row r="40" spans="1:52" hidden="1" x14ac:dyDescent="0.35">
      <c r="A40" s="2">
        <v>26675</v>
      </c>
      <c r="B40" s="2" t="s">
        <v>159</v>
      </c>
      <c r="C40" s="4">
        <v>40620</v>
      </c>
      <c r="D40" s="2">
        <v>39900</v>
      </c>
      <c r="E40" s="2">
        <v>0</v>
      </c>
      <c r="F40" s="2" t="s">
        <v>53</v>
      </c>
      <c r="G40" s="2" t="s">
        <v>146</v>
      </c>
      <c r="H40" s="2">
        <v>49536</v>
      </c>
      <c r="I40" s="2" t="s">
        <v>55</v>
      </c>
      <c r="J40" s="2" t="s">
        <v>56</v>
      </c>
      <c r="K40" s="2" t="s">
        <v>57</v>
      </c>
      <c r="L40" s="2" t="s">
        <v>58</v>
      </c>
      <c r="M40" s="2" t="s">
        <v>59</v>
      </c>
      <c r="N40" s="2" t="s">
        <v>60</v>
      </c>
      <c r="O40" s="2" t="s">
        <v>61</v>
      </c>
      <c r="P40" s="2" t="s">
        <v>62</v>
      </c>
      <c r="Q40" s="2">
        <v>0</v>
      </c>
      <c r="R40" s="2">
        <v>0</v>
      </c>
      <c r="S40" s="2">
        <v>0</v>
      </c>
      <c r="T40" s="2">
        <v>684</v>
      </c>
      <c r="U40" s="2" t="s">
        <v>156</v>
      </c>
      <c r="V40" s="3">
        <v>40638.000215972221</v>
      </c>
      <c r="W40" s="3">
        <v>40638.000694444439</v>
      </c>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v>28162</v>
      </c>
      <c r="AX40" s="2" t="s">
        <v>157</v>
      </c>
      <c r="AY40" s="3">
        <v>40809.696621678238</v>
      </c>
      <c r="AZ40" s="2">
        <v>39900</v>
      </c>
    </row>
    <row r="41" spans="1:52" hidden="1" x14ac:dyDescent="0.35">
      <c r="A41" s="2">
        <v>26908</v>
      </c>
      <c r="B41" s="2" t="s">
        <v>160</v>
      </c>
      <c r="C41" s="4">
        <v>40564</v>
      </c>
      <c r="D41" s="2">
        <v>2658647</v>
      </c>
      <c r="E41" s="2">
        <v>0</v>
      </c>
      <c r="F41" s="2" t="s">
        <v>53</v>
      </c>
      <c r="G41" s="2" t="s">
        <v>146</v>
      </c>
      <c r="H41" s="2">
        <v>49536</v>
      </c>
      <c r="I41" s="2" t="s">
        <v>55</v>
      </c>
      <c r="J41" s="2" t="s">
        <v>56</v>
      </c>
      <c r="K41" s="2" t="s">
        <v>57</v>
      </c>
      <c r="L41" s="2" t="s">
        <v>58</v>
      </c>
      <c r="M41" s="2" t="s">
        <v>59</v>
      </c>
      <c r="N41" s="2" t="s">
        <v>60</v>
      </c>
      <c r="O41" s="2" t="s">
        <v>61</v>
      </c>
      <c r="P41" s="2" t="s">
        <v>62</v>
      </c>
      <c r="Q41" s="2">
        <v>0</v>
      </c>
      <c r="R41" s="2">
        <v>0</v>
      </c>
      <c r="S41" s="2">
        <v>0</v>
      </c>
      <c r="T41" s="2">
        <v>5313</v>
      </c>
      <c r="U41" s="2" t="s">
        <v>161</v>
      </c>
      <c r="V41" s="3">
        <v>40696.338049189813</v>
      </c>
      <c r="W41" s="3">
        <v>40697.583333333328</v>
      </c>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v>28160</v>
      </c>
      <c r="AX41" s="2" t="s">
        <v>162</v>
      </c>
      <c r="AY41" s="3">
        <v>40809.702657141199</v>
      </c>
      <c r="AZ41" s="2">
        <v>2658647</v>
      </c>
    </row>
    <row r="42" spans="1:52" hidden="1" x14ac:dyDescent="0.35">
      <c r="A42" s="2">
        <v>150341</v>
      </c>
      <c r="B42" s="2" t="s">
        <v>163</v>
      </c>
      <c r="C42" s="3">
        <v>40757.339128969907</v>
      </c>
      <c r="D42" s="2">
        <v>51811</v>
      </c>
      <c r="E42" s="2">
        <v>0</v>
      </c>
      <c r="F42" s="2" t="s">
        <v>53</v>
      </c>
      <c r="G42" s="2" t="s">
        <v>146</v>
      </c>
      <c r="H42" s="2">
        <v>49536</v>
      </c>
      <c r="I42" s="2" t="s">
        <v>55</v>
      </c>
      <c r="J42" s="2" t="s">
        <v>56</v>
      </c>
      <c r="K42" s="2" t="s">
        <v>57</v>
      </c>
      <c r="L42" s="2" t="s">
        <v>58</v>
      </c>
      <c r="M42" s="2" t="s">
        <v>59</v>
      </c>
      <c r="N42" s="2" t="s">
        <v>60</v>
      </c>
      <c r="O42" s="2" t="s">
        <v>61</v>
      </c>
      <c r="P42" s="2" t="s">
        <v>62</v>
      </c>
      <c r="Q42" s="2">
        <v>0</v>
      </c>
      <c r="R42" s="2">
        <v>0</v>
      </c>
      <c r="S42" s="2"/>
      <c r="T42" s="2">
        <v>6416</v>
      </c>
      <c r="U42" s="2" t="s">
        <v>164</v>
      </c>
      <c r="V42" s="3">
        <v>40791.371707986109</v>
      </c>
      <c r="W42" s="3">
        <v>40791.583333333328</v>
      </c>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v>90305</v>
      </c>
      <c r="AX42" s="2" t="s">
        <v>165</v>
      </c>
      <c r="AY42" s="3">
        <v>40960.638939432865</v>
      </c>
      <c r="AZ42" s="2">
        <v>51811</v>
      </c>
    </row>
    <row r="43" spans="1:52" hidden="1" x14ac:dyDescent="0.35">
      <c r="A43" s="2">
        <v>169654</v>
      </c>
      <c r="B43" s="2" t="s">
        <v>166</v>
      </c>
      <c r="C43" s="3">
        <v>40821.957159722224</v>
      </c>
      <c r="D43" s="2">
        <v>72422</v>
      </c>
      <c r="E43" s="2">
        <v>0</v>
      </c>
      <c r="F43" s="2" t="s">
        <v>53</v>
      </c>
      <c r="G43" s="2" t="s">
        <v>146</v>
      </c>
      <c r="H43" s="2">
        <v>49536</v>
      </c>
      <c r="I43" s="2" t="s">
        <v>55</v>
      </c>
      <c r="J43" s="2" t="s">
        <v>56</v>
      </c>
      <c r="K43" s="2" t="s">
        <v>57</v>
      </c>
      <c r="L43" s="2" t="s">
        <v>58</v>
      </c>
      <c r="M43" s="2" t="s">
        <v>59</v>
      </c>
      <c r="N43" s="2" t="s">
        <v>60</v>
      </c>
      <c r="O43" s="2" t="s">
        <v>61</v>
      </c>
      <c r="P43" s="2" t="s">
        <v>62</v>
      </c>
      <c r="Q43" s="2">
        <v>0</v>
      </c>
      <c r="R43" s="2">
        <v>0</v>
      </c>
      <c r="S43" s="2"/>
      <c r="T43" s="2">
        <v>8510</v>
      </c>
      <c r="U43" s="2" t="s">
        <v>167</v>
      </c>
      <c r="V43" s="3">
        <v>40851.479381631943</v>
      </c>
      <c r="W43" s="3">
        <v>40855.583333333328</v>
      </c>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v>88842</v>
      </c>
      <c r="AX43" s="2" t="s">
        <v>168</v>
      </c>
      <c r="AY43" s="3">
        <v>40960.637279976851</v>
      </c>
      <c r="AZ43" s="2">
        <v>72322</v>
      </c>
    </row>
    <row r="44" spans="1:52" hidden="1" x14ac:dyDescent="0.35">
      <c r="A44" s="2">
        <v>169654</v>
      </c>
      <c r="B44" s="2"/>
      <c r="C44" s="2"/>
      <c r="D44" s="2"/>
      <c r="E44" s="2"/>
      <c r="F44" s="2"/>
      <c r="G44" s="2"/>
      <c r="H44" s="2">
        <v>49536</v>
      </c>
      <c r="I44" s="2"/>
      <c r="J44" s="2"/>
      <c r="K44" s="2" t="s">
        <v>57</v>
      </c>
      <c r="L44" s="2"/>
      <c r="M44" s="2"/>
      <c r="N44" s="2" t="s">
        <v>60</v>
      </c>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v>88844</v>
      </c>
      <c r="AX44" s="2" t="s">
        <v>169</v>
      </c>
      <c r="AY44" s="3">
        <v>40960.638321724538</v>
      </c>
      <c r="AZ44" s="2">
        <v>100</v>
      </c>
    </row>
    <row r="45" spans="1:52" hidden="1" x14ac:dyDescent="0.35">
      <c r="A45" s="2">
        <v>172925</v>
      </c>
      <c r="B45" s="2" t="s">
        <v>170</v>
      </c>
      <c r="C45" s="3">
        <v>40834.747132442128</v>
      </c>
      <c r="D45" s="2">
        <v>7180943</v>
      </c>
      <c r="E45" s="2">
        <v>0</v>
      </c>
      <c r="F45" s="2" t="s">
        <v>53</v>
      </c>
      <c r="G45" s="2" t="s">
        <v>146</v>
      </c>
      <c r="H45" s="2">
        <v>49536</v>
      </c>
      <c r="I45" s="2" t="s">
        <v>55</v>
      </c>
      <c r="J45" s="2" t="s">
        <v>56</v>
      </c>
      <c r="K45" s="2" t="s">
        <v>57</v>
      </c>
      <c r="L45" s="2" t="s">
        <v>58</v>
      </c>
      <c r="M45" s="2" t="s">
        <v>59</v>
      </c>
      <c r="N45" s="2" t="s">
        <v>60</v>
      </c>
      <c r="O45" s="2" t="s">
        <v>61</v>
      </c>
      <c r="P45" s="2" t="s">
        <v>62</v>
      </c>
      <c r="Q45" s="2">
        <v>0</v>
      </c>
      <c r="R45" s="2">
        <v>0</v>
      </c>
      <c r="S45" s="2"/>
      <c r="T45" s="2">
        <v>8510</v>
      </c>
      <c r="U45" s="2" t="s">
        <v>167</v>
      </c>
      <c r="V45" s="3">
        <v>40851.479381631943</v>
      </c>
      <c r="W45" s="3">
        <v>40855.583333333328</v>
      </c>
      <c r="X45" s="2"/>
      <c r="Y45" s="2"/>
      <c r="Z45" s="2"/>
      <c r="AA45" s="2"/>
      <c r="AB45" s="2"/>
      <c r="AC45" s="2"/>
      <c r="AD45" s="2"/>
      <c r="AE45" s="2"/>
      <c r="AF45" s="2"/>
      <c r="AG45" s="2"/>
      <c r="AH45" s="2"/>
      <c r="AI45" s="2"/>
      <c r="AJ45" s="2"/>
      <c r="AK45" s="2"/>
      <c r="AL45" s="2"/>
      <c r="AM45" s="2"/>
      <c r="AN45" s="2"/>
      <c r="AO45" s="2"/>
      <c r="AP45" s="2"/>
      <c r="AQ45" s="2"/>
      <c r="AR45" s="2"/>
      <c r="AS45" s="2">
        <v>5415</v>
      </c>
      <c r="AT45" s="2" t="s">
        <v>171</v>
      </c>
      <c r="AU45" s="3">
        <v>40834.747132442128</v>
      </c>
      <c r="AV45" s="2">
        <v>615901</v>
      </c>
      <c r="AW45" s="2">
        <v>149280</v>
      </c>
      <c r="AX45" s="2" t="s">
        <v>172</v>
      </c>
      <c r="AY45" s="3">
        <v>41054.606883946755</v>
      </c>
      <c r="AZ45" s="2">
        <v>5821409</v>
      </c>
    </row>
    <row r="46" spans="1:52" hidden="1" x14ac:dyDescent="0.35">
      <c r="A46" s="2">
        <v>172925</v>
      </c>
      <c r="B46" s="2"/>
      <c r="C46" s="2"/>
      <c r="D46" s="2"/>
      <c r="E46" s="2"/>
      <c r="F46" s="2"/>
      <c r="G46" s="2"/>
      <c r="H46" s="2">
        <v>49536</v>
      </c>
      <c r="I46" s="2"/>
      <c r="J46" s="2"/>
      <c r="K46" s="2" t="s">
        <v>57</v>
      </c>
      <c r="L46" s="2"/>
      <c r="M46" s="2"/>
      <c r="N46" s="2" t="s">
        <v>60</v>
      </c>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v>308289</v>
      </c>
      <c r="AX46" s="2" t="s">
        <v>173</v>
      </c>
      <c r="AY46" s="3">
        <v>41444.369891585644</v>
      </c>
      <c r="AZ46" s="2">
        <v>743633</v>
      </c>
    </row>
    <row r="47" spans="1:52" hidden="1" x14ac:dyDescent="0.35">
      <c r="A47" s="2">
        <v>175648</v>
      </c>
      <c r="B47" s="2" t="s">
        <v>174</v>
      </c>
      <c r="C47" s="3">
        <v>40843.435277511569</v>
      </c>
      <c r="D47" s="2">
        <v>2357211</v>
      </c>
      <c r="E47" s="2">
        <v>0</v>
      </c>
      <c r="F47" s="2" t="s">
        <v>53</v>
      </c>
      <c r="G47" s="2" t="s">
        <v>146</v>
      </c>
      <c r="H47" s="2">
        <v>49536</v>
      </c>
      <c r="I47" s="2" t="s">
        <v>55</v>
      </c>
      <c r="J47" s="2" t="s">
        <v>56</v>
      </c>
      <c r="K47" s="2" t="s">
        <v>57</v>
      </c>
      <c r="L47" s="2" t="s">
        <v>58</v>
      </c>
      <c r="M47" s="2" t="s">
        <v>59</v>
      </c>
      <c r="N47" s="2" t="s">
        <v>60</v>
      </c>
      <c r="O47" s="2" t="s">
        <v>61</v>
      </c>
      <c r="P47" s="2" t="s">
        <v>62</v>
      </c>
      <c r="Q47" s="2">
        <v>0</v>
      </c>
      <c r="R47" s="2">
        <v>0</v>
      </c>
      <c r="S47" s="2"/>
      <c r="T47" s="2">
        <v>8510</v>
      </c>
      <c r="U47" s="2" t="s">
        <v>167</v>
      </c>
      <c r="V47" s="3">
        <v>40851.479381631943</v>
      </c>
      <c r="W47" s="3">
        <v>40855.583333333328</v>
      </c>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v>88843</v>
      </c>
      <c r="AX47" s="2" t="s">
        <v>168</v>
      </c>
      <c r="AY47" s="3">
        <v>40960.637279976851</v>
      </c>
      <c r="AZ47" s="2">
        <v>2357211</v>
      </c>
    </row>
    <row r="48" spans="1:52" hidden="1" x14ac:dyDescent="0.35">
      <c r="A48" s="2">
        <v>194351</v>
      </c>
      <c r="B48" s="2" t="s">
        <v>175</v>
      </c>
      <c r="C48" s="3">
        <v>40914.339374571755</v>
      </c>
      <c r="D48" s="2">
        <v>137495</v>
      </c>
      <c r="E48" s="2">
        <v>0</v>
      </c>
      <c r="F48" s="2" t="s">
        <v>53</v>
      </c>
      <c r="G48" s="2" t="s">
        <v>146</v>
      </c>
      <c r="H48" s="2">
        <v>49536</v>
      </c>
      <c r="I48" s="2" t="s">
        <v>55</v>
      </c>
      <c r="J48" s="2" t="s">
        <v>56</v>
      </c>
      <c r="K48" s="2" t="s">
        <v>57</v>
      </c>
      <c r="L48" s="2" t="s">
        <v>58</v>
      </c>
      <c r="M48" s="2" t="s">
        <v>59</v>
      </c>
      <c r="N48" s="2" t="s">
        <v>60</v>
      </c>
      <c r="O48" s="2" t="s">
        <v>61</v>
      </c>
      <c r="P48" s="2" t="s">
        <v>62</v>
      </c>
      <c r="Q48" s="2">
        <v>0</v>
      </c>
      <c r="R48" s="2">
        <v>0</v>
      </c>
      <c r="S48" s="2"/>
      <c r="T48" s="2">
        <v>11848</v>
      </c>
      <c r="U48" s="2" t="s">
        <v>176</v>
      </c>
      <c r="V48" s="3">
        <v>40946.419415428238</v>
      </c>
      <c r="W48" s="4">
        <v>40948</v>
      </c>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v>149278</v>
      </c>
      <c r="AX48" s="2" t="s">
        <v>177</v>
      </c>
      <c r="AY48" s="3">
        <v>41054.605134456018</v>
      </c>
      <c r="AZ48" s="2">
        <v>137495</v>
      </c>
    </row>
    <row r="49" spans="1:52" hidden="1" x14ac:dyDescent="0.35">
      <c r="A49" s="2">
        <v>196074</v>
      </c>
      <c r="B49" s="2" t="s">
        <v>178</v>
      </c>
      <c r="C49" s="3">
        <v>40922.012326006945</v>
      </c>
      <c r="D49" s="2">
        <v>74911</v>
      </c>
      <c r="E49" s="2">
        <v>0</v>
      </c>
      <c r="F49" s="2" t="s">
        <v>53</v>
      </c>
      <c r="G49" s="2" t="s">
        <v>146</v>
      </c>
      <c r="H49" s="2">
        <v>49536</v>
      </c>
      <c r="I49" s="2" t="s">
        <v>55</v>
      </c>
      <c r="J49" s="2" t="s">
        <v>56</v>
      </c>
      <c r="K49" s="2" t="s">
        <v>57</v>
      </c>
      <c r="L49" s="2" t="s">
        <v>58</v>
      </c>
      <c r="M49" s="2" t="s">
        <v>59</v>
      </c>
      <c r="N49" s="2" t="s">
        <v>60</v>
      </c>
      <c r="O49" s="2" t="s">
        <v>61</v>
      </c>
      <c r="P49" s="2" t="s">
        <v>62</v>
      </c>
      <c r="Q49" s="2">
        <v>0</v>
      </c>
      <c r="R49" s="2">
        <v>0</v>
      </c>
      <c r="S49" s="2"/>
      <c r="T49" s="2">
        <v>11848</v>
      </c>
      <c r="U49" s="2" t="s">
        <v>176</v>
      </c>
      <c r="V49" s="3">
        <v>40946.419415428238</v>
      </c>
      <c r="W49" s="4">
        <v>40948</v>
      </c>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v>149279</v>
      </c>
      <c r="AX49" s="2" t="s">
        <v>177</v>
      </c>
      <c r="AY49" s="3">
        <v>41054.605134456018</v>
      </c>
      <c r="AZ49" s="2">
        <v>74911</v>
      </c>
    </row>
    <row r="50" spans="1:52" hidden="1" x14ac:dyDescent="0.35">
      <c r="A50" s="2">
        <v>212303</v>
      </c>
      <c r="B50" s="2" t="s">
        <v>179</v>
      </c>
      <c r="C50" s="3">
        <v>40974.124053472224</v>
      </c>
      <c r="D50" s="2">
        <v>80339</v>
      </c>
      <c r="E50" s="2">
        <v>0</v>
      </c>
      <c r="F50" s="2" t="s">
        <v>53</v>
      </c>
      <c r="G50" s="2" t="s">
        <v>146</v>
      </c>
      <c r="H50" s="2">
        <v>49536</v>
      </c>
      <c r="I50" s="2" t="s">
        <v>55</v>
      </c>
      <c r="J50" s="2" t="s">
        <v>56</v>
      </c>
      <c r="K50" s="2" t="s">
        <v>57</v>
      </c>
      <c r="L50" s="2" t="s">
        <v>58</v>
      </c>
      <c r="M50" s="2" t="s">
        <v>59</v>
      </c>
      <c r="N50" s="2" t="s">
        <v>60</v>
      </c>
      <c r="O50" s="2" t="s">
        <v>61</v>
      </c>
      <c r="P50" s="2" t="s">
        <v>62</v>
      </c>
      <c r="Q50" s="2">
        <v>0</v>
      </c>
      <c r="R50" s="2">
        <v>0</v>
      </c>
      <c r="S50" s="2"/>
      <c r="T50" s="2">
        <v>13436</v>
      </c>
      <c r="U50" s="2" t="s">
        <v>180</v>
      </c>
      <c r="V50" s="3">
        <v>41003.313358182866</v>
      </c>
      <c r="W50" s="4">
        <v>41009</v>
      </c>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v>185321</v>
      </c>
      <c r="AX50" s="2" t="s">
        <v>181</v>
      </c>
      <c r="AY50" s="3">
        <v>41120.567976307866</v>
      </c>
      <c r="AZ50" s="2">
        <v>80339</v>
      </c>
    </row>
    <row r="51" spans="1:52" hidden="1" x14ac:dyDescent="0.35">
      <c r="A51" s="2">
        <v>231217</v>
      </c>
      <c r="B51" s="2" t="s">
        <v>182</v>
      </c>
      <c r="C51" s="3">
        <v>41033.299165972217</v>
      </c>
      <c r="D51" s="2">
        <v>86222</v>
      </c>
      <c r="E51" s="2">
        <v>0</v>
      </c>
      <c r="F51" s="2" t="s">
        <v>53</v>
      </c>
      <c r="G51" s="2" t="s">
        <v>146</v>
      </c>
      <c r="H51" s="2">
        <v>49536</v>
      </c>
      <c r="I51" s="2" t="s">
        <v>55</v>
      </c>
      <c r="J51" s="2" t="s">
        <v>56</v>
      </c>
      <c r="K51" s="2" t="s">
        <v>57</v>
      </c>
      <c r="L51" s="2" t="s">
        <v>58</v>
      </c>
      <c r="M51" s="2" t="s">
        <v>59</v>
      </c>
      <c r="N51" s="2" t="s">
        <v>60</v>
      </c>
      <c r="O51" s="2" t="s">
        <v>61</v>
      </c>
      <c r="P51" s="2" t="s">
        <v>62</v>
      </c>
      <c r="Q51" s="2">
        <v>0</v>
      </c>
      <c r="R51" s="2">
        <v>0</v>
      </c>
      <c r="S51" s="2"/>
      <c r="T51" s="2">
        <v>15722</v>
      </c>
      <c r="U51" s="2" t="s">
        <v>183</v>
      </c>
      <c r="V51" s="3">
        <v>41064.347465011575</v>
      </c>
      <c r="W51" s="4">
        <v>41068</v>
      </c>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v>285785</v>
      </c>
      <c r="AX51" s="2" t="s">
        <v>184</v>
      </c>
      <c r="AY51" s="3">
        <v>41383.696088854165</v>
      </c>
      <c r="AZ51" s="2">
        <v>86222</v>
      </c>
    </row>
    <row r="52" spans="1:52" hidden="1" x14ac:dyDescent="0.35">
      <c r="A52" s="2">
        <v>236999</v>
      </c>
      <c r="B52" s="2" t="s">
        <v>185</v>
      </c>
      <c r="C52" s="3">
        <v>41051.9321915162</v>
      </c>
      <c r="D52" s="2">
        <v>92049</v>
      </c>
      <c r="E52" s="2">
        <v>0</v>
      </c>
      <c r="F52" s="2" t="s">
        <v>53</v>
      </c>
      <c r="G52" s="2" t="s">
        <v>146</v>
      </c>
      <c r="H52" s="2">
        <v>49536</v>
      </c>
      <c r="I52" s="2" t="s">
        <v>55</v>
      </c>
      <c r="J52" s="2" t="s">
        <v>56</v>
      </c>
      <c r="K52" s="2" t="s">
        <v>57</v>
      </c>
      <c r="L52" s="2" t="s">
        <v>58</v>
      </c>
      <c r="M52" s="2" t="s">
        <v>59</v>
      </c>
      <c r="N52" s="2" t="s">
        <v>60</v>
      </c>
      <c r="O52" s="2" t="s">
        <v>61</v>
      </c>
      <c r="P52" s="2" t="s">
        <v>62</v>
      </c>
      <c r="Q52" s="2">
        <v>0</v>
      </c>
      <c r="R52" s="2">
        <v>0</v>
      </c>
      <c r="S52" s="2"/>
      <c r="T52" s="2">
        <v>15722</v>
      </c>
      <c r="U52" s="2" t="s">
        <v>183</v>
      </c>
      <c r="V52" s="3">
        <v>41064.347465011575</v>
      </c>
      <c r="W52" s="4">
        <v>41068</v>
      </c>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v>285784</v>
      </c>
      <c r="AX52" s="2" t="s">
        <v>184</v>
      </c>
      <c r="AY52" s="3">
        <v>41383.696088854165</v>
      </c>
      <c r="AZ52" s="2">
        <v>92049</v>
      </c>
    </row>
    <row r="53" spans="1:52" hidden="1" x14ac:dyDescent="0.35">
      <c r="A53" s="2">
        <v>249306</v>
      </c>
      <c r="B53" s="2" t="s">
        <v>186</v>
      </c>
      <c r="C53" s="3">
        <v>41089.959228356478</v>
      </c>
      <c r="D53" s="2">
        <v>539700</v>
      </c>
      <c r="E53" s="2">
        <v>0</v>
      </c>
      <c r="F53" s="2" t="s">
        <v>53</v>
      </c>
      <c r="G53" s="2" t="s">
        <v>146</v>
      </c>
      <c r="H53" s="2">
        <v>49536</v>
      </c>
      <c r="I53" s="2" t="s">
        <v>55</v>
      </c>
      <c r="J53" s="2" t="s">
        <v>56</v>
      </c>
      <c r="K53" s="2" t="s">
        <v>57</v>
      </c>
      <c r="L53" s="2" t="s">
        <v>58</v>
      </c>
      <c r="M53" s="2" t="s">
        <v>59</v>
      </c>
      <c r="N53" s="2" t="s">
        <v>60</v>
      </c>
      <c r="O53" s="2" t="s">
        <v>61</v>
      </c>
      <c r="P53" s="2" t="s">
        <v>62</v>
      </c>
      <c r="Q53" s="2">
        <v>0</v>
      </c>
      <c r="R53" s="2">
        <v>0</v>
      </c>
      <c r="S53" s="2"/>
      <c r="T53" s="2">
        <v>17697</v>
      </c>
      <c r="U53" s="2" t="s">
        <v>187</v>
      </c>
      <c r="V53" s="3">
        <v>41099.451785185185</v>
      </c>
      <c r="W53" s="3">
        <v>41099.583333333328</v>
      </c>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v>237343</v>
      </c>
      <c r="AX53" s="2" t="s">
        <v>188</v>
      </c>
      <c r="AY53" s="3">
        <v>41269.483086342589</v>
      </c>
      <c r="AZ53" s="2">
        <v>539700</v>
      </c>
    </row>
    <row r="54" spans="1:52" hidden="1" x14ac:dyDescent="0.35">
      <c r="A54" s="2">
        <v>245143</v>
      </c>
      <c r="B54" s="2" t="s">
        <v>189</v>
      </c>
      <c r="C54" s="3">
        <v>41077.371717048612</v>
      </c>
      <c r="D54" s="2">
        <v>45422</v>
      </c>
      <c r="E54" s="2">
        <v>0</v>
      </c>
      <c r="F54" s="2" t="s">
        <v>53</v>
      </c>
      <c r="G54" s="2" t="s">
        <v>146</v>
      </c>
      <c r="H54" s="2">
        <v>49536</v>
      </c>
      <c r="I54" s="2" t="s">
        <v>55</v>
      </c>
      <c r="J54" s="2" t="s">
        <v>56</v>
      </c>
      <c r="K54" s="2" t="s">
        <v>57</v>
      </c>
      <c r="L54" s="2" t="s">
        <v>58</v>
      </c>
      <c r="M54" s="2" t="s">
        <v>59</v>
      </c>
      <c r="N54" s="2" t="s">
        <v>60</v>
      </c>
      <c r="O54" s="2" t="s">
        <v>61</v>
      </c>
      <c r="P54" s="2" t="s">
        <v>62</v>
      </c>
      <c r="Q54" s="2">
        <v>0</v>
      </c>
      <c r="R54" s="2">
        <v>0</v>
      </c>
      <c r="S54" s="2"/>
      <c r="T54" s="2">
        <v>19275</v>
      </c>
      <c r="U54" s="2" t="s">
        <v>190</v>
      </c>
      <c r="V54" s="3">
        <v>41124.596242395834</v>
      </c>
      <c r="W54" s="4">
        <v>41130</v>
      </c>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v>237344</v>
      </c>
      <c r="AX54" s="2" t="s">
        <v>191</v>
      </c>
      <c r="AY54" s="3">
        <v>41269.484471099538</v>
      </c>
      <c r="AZ54" s="2">
        <v>45422</v>
      </c>
    </row>
    <row r="55" spans="1:52" hidden="1" x14ac:dyDescent="0.35">
      <c r="A55" s="2">
        <v>262628</v>
      </c>
      <c r="B55" s="2" t="s">
        <v>192</v>
      </c>
      <c r="C55" s="3">
        <v>41134.670038310185</v>
      </c>
      <c r="D55" s="2">
        <v>132760</v>
      </c>
      <c r="E55" s="2">
        <v>0</v>
      </c>
      <c r="F55" s="2" t="s">
        <v>53</v>
      </c>
      <c r="G55" s="2" t="s">
        <v>146</v>
      </c>
      <c r="H55" s="2">
        <v>49536</v>
      </c>
      <c r="I55" s="2" t="s">
        <v>55</v>
      </c>
      <c r="J55" s="2" t="s">
        <v>56</v>
      </c>
      <c r="K55" s="2" t="s">
        <v>57</v>
      </c>
      <c r="L55" s="2" t="s">
        <v>58</v>
      </c>
      <c r="M55" s="2" t="s">
        <v>59</v>
      </c>
      <c r="N55" s="2" t="s">
        <v>60</v>
      </c>
      <c r="O55" s="2" t="s">
        <v>61</v>
      </c>
      <c r="P55" s="2" t="s">
        <v>62</v>
      </c>
      <c r="Q55" s="2">
        <v>0</v>
      </c>
      <c r="R55" s="2">
        <v>0</v>
      </c>
      <c r="S55" s="2"/>
      <c r="T55" s="2">
        <v>20755</v>
      </c>
      <c r="U55" s="2" t="s">
        <v>193</v>
      </c>
      <c r="V55" s="3">
        <v>41150.325891550921</v>
      </c>
      <c r="W55" s="4">
        <v>41159</v>
      </c>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v>237341</v>
      </c>
      <c r="AX55" s="2" t="s">
        <v>194</v>
      </c>
      <c r="AY55" s="3">
        <v>41269.472017974535</v>
      </c>
      <c r="AZ55" s="2">
        <v>132760</v>
      </c>
    </row>
    <row r="56" spans="1:52" hidden="1" x14ac:dyDescent="0.35">
      <c r="A56" s="2">
        <v>276466</v>
      </c>
      <c r="B56" s="2" t="s">
        <v>195</v>
      </c>
      <c r="C56" s="3">
        <v>41180.080502002311</v>
      </c>
      <c r="D56" s="2">
        <v>75450</v>
      </c>
      <c r="E56" s="2">
        <v>0</v>
      </c>
      <c r="F56" s="2" t="s">
        <v>53</v>
      </c>
      <c r="G56" s="2" t="s">
        <v>146</v>
      </c>
      <c r="H56" s="2">
        <v>49536</v>
      </c>
      <c r="I56" s="2" t="s">
        <v>55</v>
      </c>
      <c r="J56" s="2" t="s">
        <v>56</v>
      </c>
      <c r="K56" s="2" t="s">
        <v>57</v>
      </c>
      <c r="L56" s="2" t="s">
        <v>58</v>
      </c>
      <c r="M56" s="2" t="s">
        <v>59</v>
      </c>
      <c r="N56" s="2" t="s">
        <v>60</v>
      </c>
      <c r="O56" s="2" t="s">
        <v>61</v>
      </c>
      <c r="P56" s="2" t="s">
        <v>62</v>
      </c>
      <c r="Q56" s="2">
        <v>0</v>
      </c>
      <c r="R56" s="2">
        <v>0</v>
      </c>
      <c r="S56" s="2"/>
      <c r="T56" s="2">
        <v>23379</v>
      </c>
      <c r="U56" s="2" t="s">
        <v>196</v>
      </c>
      <c r="V56" s="3">
        <v>41190.386051157402</v>
      </c>
      <c r="W56" s="3">
        <v>41190.583333333328</v>
      </c>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v>237342</v>
      </c>
      <c r="AX56" s="2" t="s">
        <v>197</v>
      </c>
      <c r="AY56" s="3">
        <v>41269.481537349537</v>
      </c>
      <c r="AZ56" s="2">
        <v>75450</v>
      </c>
    </row>
    <row r="57" spans="1:52" hidden="1" x14ac:dyDescent="0.35">
      <c r="A57" s="2">
        <v>277750</v>
      </c>
      <c r="B57" s="2" t="s">
        <v>198</v>
      </c>
      <c r="C57" s="3">
        <v>41184.494513229161</v>
      </c>
      <c r="D57" s="2">
        <v>65200</v>
      </c>
      <c r="E57" s="2">
        <v>0</v>
      </c>
      <c r="F57" s="2" t="s">
        <v>53</v>
      </c>
      <c r="G57" s="2" t="s">
        <v>146</v>
      </c>
      <c r="H57" s="2">
        <v>49536</v>
      </c>
      <c r="I57" s="2" t="s">
        <v>55</v>
      </c>
      <c r="J57" s="2" t="s">
        <v>56</v>
      </c>
      <c r="K57" s="2" t="s">
        <v>57</v>
      </c>
      <c r="L57" s="2" t="s">
        <v>58</v>
      </c>
      <c r="M57" s="2" t="s">
        <v>59</v>
      </c>
      <c r="N57" s="2" t="s">
        <v>60</v>
      </c>
      <c r="O57" s="2" t="s">
        <v>61</v>
      </c>
      <c r="P57" s="2" t="s">
        <v>62</v>
      </c>
      <c r="Q57" s="2">
        <v>0</v>
      </c>
      <c r="R57" s="2">
        <v>0</v>
      </c>
      <c r="S57" s="2"/>
      <c r="T57" s="2">
        <v>26082</v>
      </c>
      <c r="U57" s="2" t="s">
        <v>199</v>
      </c>
      <c r="V57" s="3">
        <v>41219.32616975694</v>
      </c>
      <c r="W57" s="4">
        <v>41220</v>
      </c>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v>285821</v>
      </c>
      <c r="AX57" s="2" t="s">
        <v>200</v>
      </c>
      <c r="AY57" s="3">
        <v>41383.706951967593</v>
      </c>
      <c r="AZ57" s="2">
        <v>65200</v>
      </c>
    </row>
    <row r="58" spans="1:52" hidden="1" x14ac:dyDescent="0.35">
      <c r="A58" s="2">
        <v>278331</v>
      </c>
      <c r="B58" s="2" t="s">
        <v>201</v>
      </c>
      <c r="C58" s="3">
        <v>41185.972048298609</v>
      </c>
      <c r="D58" s="2">
        <v>202982</v>
      </c>
      <c r="E58" s="2">
        <v>0</v>
      </c>
      <c r="F58" s="2" t="s">
        <v>53</v>
      </c>
      <c r="G58" s="2" t="s">
        <v>146</v>
      </c>
      <c r="H58" s="2">
        <v>49536</v>
      </c>
      <c r="I58" s="2" t="s">
        <v>55</v>
      </c>
      <c r="J58" s="2" t="s">
        <v>56</v>
      </c>
      <c r="K58" s="2" t="s">
        <v>57</v>
      </c>
      <c r="L58" s="2" t="s">
        <v>58</v>
      </c>
      <c r="M58" s="2" t="s">
        <v>59</v>
      </c>
      <c r="N58" s="2" t="s">
        <v>60</v>
      </c>
      <c r="O58" s="2" t="s">
        <v>61</v>
      </c>
      <c r="P58" s="2" t="s">
        <v>62</v>
      </c>
      <c r="Q58" s="2">
        <v>0</v>
      </c>
      <c r="R58" s="2">
        <v>0</v>
      </c>
      <c r="S58" s="2"/>
      <c r="T58" s="2">
        <v>26082</v>
      </c>
      <c r="U58" s="2" t="s">
        <v>199</v>
      </c>
      <c r="V58" s="3">
        <v>41219.32616975694</v>
      </c>
      <c r="W58" s="4">
        <v>41220</v>
      </c>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v>285822</v>
      </c>
      <c r="AX58" s="2" t="s">
        <v>200</v>
      </c>
      <c r="AY58" s="3">
        <v>41383.706951967593</v>
      </c>
      <c r="AZ58" s="2">
        <v>202982</v>
      </c>
    </row>
    <row r="59" spans="1:52" hidden="1" x14ac:dyDescent="0.35">
      <c r="A59" s="2">
        <v>279282</v>
      </c>
      <c r="B59" s="2" t="s">
        <v>202</v>
      </c>
      <c r="C59" s="3">
        <v>41190.030384108795</v>
      </c>
      <c r="D59" s="2">
        <v>126318</v>
      </c>
      <c r="E59" s="2">
        <v>0</v>
      </c>
      <c r="F59" s="2" t="s">
        <v>53</v>
      </c>
      <c r="G59" s="2" t="s">
        <v>146</v>
      </c>
      <c r="H59" s="2">
        <v>49536</v>
      </c>
      <c r="I59" s="2" t="s">
        <v>55</v>
      </c>
      <c r="J59" s="2" t="s">
        <v>56</v>
      </c>
      <c r="K59" s="2" t="s">
        <v>57</v>
      </c>
      <c r="L59" s="2" t="s">
        <v>58</v>
      </c>
      <c r="M59" s="2" t="s">
        <v>59</v>
      </c>
      <c r="N59" s="2" t="s">
        <v>60</v>
      </c>
      <c r="O59" s="2" t="s">
        <v>61</v>
      </c>
      <c r="P59" s="2" t="s">
        <v>62</v>
      </c>
      <c r="Q59" s="2">
        <v>0</v>
      </c>
      <c r="R59" s="2">
        <v>0</v>
      </c>
      <c r="S59" s="2"/>
      <c r="T59" s="2">
        <v>26082</v>
      </c>
      <c r="U59" s="2" t="s">
        <v>199</v>
      </c>
      <c r="V59" s="3">
        <v>41219.32616975694</v>
      </c>
      <c r="W59" s="4">
        <v>41220</v>
      </c>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v>285819</v>
      </c>
      <c r="AX59" s="2" t="s">
        <v>200</v>
      </c>
      <c r="AY59" s="3">
        <v>41383.706951967593</v>
      </c>
      <c r="AZ59" s="2">
        <v>126318</v>
      </c>
    </row>
    <row r="60" spans="1:52" hidden="1" x14ac:dyDescent="0.35">
      <c r="A60" s="2">
        <v>296276</v>
      </c>
      <c r="B60" s="2" t="s">
        <v>203</v>
      </c>
      <c r="C60" s="3">
        <v>41234.469582291662</v>
      </c>
      <c r="D60" s="2">
        <v>65200</v>
      </c>
      <c r="E60" s="2">
        <v>0</v>
      </c>
      <c r="F60" s="2" t="s">
        <v>53</v>
      </c>
      <c r="G60" s="2" t="s">
        <v>146</v>
      </c>
      <c r="H60" s="2">
        <v>49536</v>
      </c>
      <c r="I60" s="2" t="s">
        <v>55</v>
      </c>
      <c r="J60" s="2" t="s">
        <v>56</v>
      </c>
      <c r="K60" s="2" t="s">
        <v>57</v>
      </c>
      <c r="L60" s="2" t="s">
        <v>58</v>
      </c>
      <c r="M60" s="2" t="s">
        <v>59</v>
      </c>
      <c r="N60" s="2" t="s">
        <v>60</v>
      </c>
      <c r="O60" s="2" t="s">
        <v>61</v>
      </c>
      <c r="P60" s="2" t="s">
        <v>62</v>
      </c>
      <c r="Q60" s="2">
        <v>0</v>
      </c>
      <c r="R60" s="2">
        <v>0</v>
      </c>
      <c r="S60" s="2"/>
      <c r="T60" s="2">
        <v>27370</v>
      </c>
      <c r="U60" s="2" t="s">
        <v>204</v>
      </c>
      <c r="V60" s="3">
        <v>41247.363016701391</v>
      </c>
      <c r="W60" s="4">
        <v>41248</v>
      </c>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v>285825</v>
      </c>
      <c r="AX60" s="2" t="s">
        <v>200</v>
      </c>
      <c r="AY60" s="3">
        <v>41383.706951967593</v>
      </c>
      <c r="AZ60" s="2">
        <v>65200</v>
      </c>
    </row>
    <row r="61" spans="1:52" hidden="1" x14ac:dyDescent="0.35">
      <c r="A61" s="2">
        <v>299540</v>
      </c>
      <c r="B61" s="2" t="s">
        <v>205</v>
      </c>
      <c r="C61" s="3">
        <v>41241.413601504632</v>
      </c>
      <c r="D61" s="2">
        <v>74911</v>
      </c>
      <c r="E61" s="2">
        <v>0</v>
      </c>
      <c r="F61" s="2" t="s">
        <v>53</v>
      </c>
      <c r="G61" s="2" t="s">
        <v>146</v>
      </c>
      <c r="H61" s="2">
        <v>49536</v>
      </c>
      <c r="I61" s="2" t="s">
        <v>55</v>
      </c>
      <c r="J61" s="2" t="s">
        <v>56</v>
      </c>
      <c r="K61" s="2" t="s">
        <v>57</v>
      </c>
      <c r="L61" s="2" t="s">
        <v>58</v>
      </c>
      <c r="M61" s="2" t="s">
        <v>59</v>
      </c>
      <c r="N61" s="2" t="s">
        <v>60</v>
      </c>
      <c r="O61" s="2" t="s">
        <v>61</v>
      </c>
      <c r="P61" s="2" t="s">
        <v>62</v>
      </c>
      <c r="Q61" s="2">
        <v>0</v>
      </c>
      <c r="R61" s="2">
        <v>0</v>
      </c>
      <c r="S61" s="2"/>
      <c r="T61" s="2">
        <v>27370</v>
      </c>
      <c r="U61" s="2" t="s">
        <v>204</v>
      </c>
      <c r="V61" s="3">
        <v>41247.363016701391</v>
      </c>
      <c r="W61" s="4">
        <v>41248</v>
      </c>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v>285823</v>
      </c>
      <c r="AX61" s="2" t="s">
        <v>200</v>
      </c>
      <c r="AY61" s="3">
        <v>41383.706951967593</v>
      </c>
      <c r="AZ61" s="2">
        <v>74911</v>
      </c>
    </row>
    <row r="62" spans="1:52" hidden="1" x14ac:dyDescent="0.35">
      <c r="A62" s="2">
        <v>302744</v>
      </c>
      <c r="B62" s="2" t="s">
        <v>206</v>
      </c>
      <c r="C62" s="3">
        <v>41246.771046493057</v>
      </c>
      <c r="D62" s="2">
        <v>3782533</v>
      </c>
      <c r="E62" s="2">
        <v>0</v>
      </c>
      <c r="F62" s="2" t="s">
        <v>53</v>
      </c>
      <c r="G62" s="2" t="s">
        <v>146</v>
      </c>
      <c r="H62" s="2">
        <v>49536</v>
      </c>
      <c r="I62" s="2" t="s">
        <v>55</v>
      </c>
      <c r="J62" s="2" t="s">
        <v>56</v>
      </c>
      <c r="K62" s="2" t="s">
        <v>57</v>
      </c>
      <c r="L62" s="2" t="s">
        <v>58</v>
      </c>
      <c r="M62" s="2" t="s">
        <v>59</v>
      </c>
      <c r="N62" s="2" t="s">
        <v>60</v>
      </c>
      <c r="O62" s="2" t="s">
        <v>61</v>
      </c>
      <c r="P62" s="2" t="s">
        <v>62</v>
      </c>
      <c r="Q62" s="2">
        <v>0</v>
      </c>
      <c r="R62" s="2">
        <v>0</v>
      </c>
      <c r="S62" s="2"/>
      <c r="T62" s="2">
        <v>27370</v>
      </c>
      <c r="U62" s="2" t="s">
        <v>204</v>
      </c>
      <c r="V62" s="3">
        <v>41247.363016701391</v>
      </c>
      <c r="W62" s="4">
        <v>41248</v>
      </c>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v>234300</v>
      </c>
      <c r="AX62" s="2" t="s">
        <v>207</v>
      </c>
      <c r="AY62" s="3">
        <v>41246.771062731481</v>
      </c>
      <c r="AZ62" s="2">
        <v>162600</v>
      </c>
    </row>
    <row r="63" spans="1:52" hidden="1" x14ac:dyDescent="0.35">
      <c r="A63" s="2">
        <v>302744</v>
      </c>
      <c r="B63" s="2"/>
      <c r="C63" s="2"/>
      <c r="D63" s="2"/>
      <c r="E63" s="2"/>
      <c r="F63" s="2"/>
      <c r="G63" s="2"/>
      <c r="H63" s="2">
        <v>49536</v>
      </c>
      <c r="I63" s="2"/>
      <c r="J63" s="2"/>
      <c r="K63" s="2" t="s">
        <v>57</v>
      </c>
      <c r="L63" s="2"/>
      <c r="M63" s="2"/>
      <c r="N63" s="2" t="s">
        <v>60</v>
      </c>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v>285820</v>
      </c>
      <c r="AX63" s="2" t="s">
        <v>200</v>
      </c>
      <c r="AY63" s="3">
        <v>41383.706951967593</v>
      </c>
      <c r="AZ63" s="2">
        <v>3619933</v>
      </c>
    </row>
    <row r="64" spans="1:52" hidden="1" x14ac:dyDescent="0.35">
      <c r="A64" s="2">
        <v>302774</v>
      </c>
      <c r="B64" s="2" t="s">
        <v>208</v>
      </c>
      <c r="C64" s="3">
        <v>41247.087447453705</v>
      </c>
      <c r="D64" s="2">
        <v>39811</v>
      </c>
      <c r="E64" s="2">
        <v>0</v>
      </c>
      <c r="F64" s="2" t="s">
        <v>53</v>
      </c>
      <c r="G64" s="2" t="s">
        <v>146</v>
      </c>
      <c r="H64" s="2">
        <v>49536</v>
      </c>
      <c r="I64" s="2" t="s">
        <v>55</v>
      </c>
      <c r="J64" s="2" t="s">
        <v>56</v>
      </c>
      <c r="K64" s="2" t="s">
        <v>57</v>
      </c>
      <c r="L64" s="2" t="s">
        <v>58</v>
      </c>
      <c r="M64" s="2" t="s">
        <v>59</v>
      </c>
      <c r="N64" s="2" t="s">
        <v>60</v>
      </c>
      <c r="O64" s="2" t="s">
        <v>61</v>
      </c>
      <c r="P64" s="2" t="s">
        <v>62</v>
      </c>
      <c r="Q64" s="2">
        <v>0</v>
      </c>
      <c r="R64" s="2">
        <v>0</v>
      </c>
      <c r="S64" s="2"/>
      <c r="T64" s="2">
        <v>27370</v>
      </c>
      <c r="U64" s="2" t="s">
        <v>204</v>
      </c>
      <c r="V64" s="3">
        <v>41247.363016701391</v>
      </c>
      <c r="W64" s="4">
        <v>41248</v>
      </c>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v>285824</v>
      </c>
      <c r="AX64" s="2" t="s">
        <v>200</v>
      </c>
      <c r="AY64" s="3">
        <v>41383.706951967593</v>
      </c>
      <c r="AZ64" s="2">
        <v>39811</v>
      </c>
    </row>
    <row r="65" spans="1:52" hidden="1" x14ac:dyDescent="0.35">
      <c r="A65" s="2">
        <v>309155</v>
      </c>
      <c r="B65" s="2" t="s">
        <v>209</v>
      </c>
      <c r="C65" s="3">
        <v>41257.478571064814</v>
      </c>
      <c r="D65" s="2">
        <v>79701</v>
      </c>
      <c r="E65" s="2">
        <v>0</v>
      </c>
      <c r="F65" s="2" t="s">
        <v>53</v>
      </c>
      <c r="G65" s="2" t="s">
        <v>146</v>
      </c>
      <c r="H65" s="2">
        <v>49536</v>
      </c>
      <c r="I65" s="2" t="s">
        <v>55</v>
      </c>
      <c r="J65" s="2" t="s">
        <v>56</v>
      </c>
      <c r="K65" s="2" t="s">
        <v>57</v>
      </c>
      <c r="L65" s="2" t="s">
        <v>58</v>
      </c>
      <c r="M65" s="2" t="s">
        <v>59</v>
      </c>
      <c r="N65" s="2" t="s">
        <v>60</v>
      </c>
      <c r="O65" s="2" t="s">
        <v>61</v>
      </c>
      <c r="P65" s="2" t="s">
        <v>62</v>
      </c>
      <c r="Q65" s="2">
        <v>0</v>
      </c>
      <c r="R65" s="2">
        <v>0</v>
      </c>
      <c r="S65" s="2"/>
      <c r="T65" s="2">
        <v>28850</v>
      </c>
      <c r="U65" s="2" t="s">
        <v>210</v>
      </c>
      <c r="V65" s="3">
        <v>41278.336238541662</v>
      </c>
      <c r="W65" s="4">
        <v>41284</v>
      </c>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v>285830</v>
      </c>
      <c r="AX65" s="2" t="s">
        <v>211</v>
      </c>
      <c r="AY65" s="3">
        <v>41383.715008252315</v>
      </c>
      <c r="AZ65" s="2">
        <v>79701</v>
      </c>
    </row>
    <row r="66" spans="1:52" hidden="1" x14ac:dyDescent="0.35">
      <c r="A66" s="2">
        <v>310154</v>
      </c>
      <c r="B66" s="2" t="s">
        <v>212</v>
      </c>
      <c r="C66" s="3">
        <v>41261.34813564815</v>
      </c>
      <c r="D66" s="2">
        <v>133538</v>
      </c>
      <c r="E66" s="2">
        <v>0</v>
      </c>
      <c r="F66" s="2" t="s">
        <v>53</v>
      </c>
      <c r="G66" s="2" t="s">
        <v>146</v>
      </c>
      <c r="H66" s="2">
        <v>49536</v>
      </c>
      <c r="I66" s="2" t="s">
        <v>55</v>
      </c>
      <c r="J66" s="2" t="s">
        <v>56</v>
      </c>
      <c r="K66" s="2" t="s">
        <v>57</v>
      </c>
      <c r="L66" s="2" t="s">
        <v>58</v>
      </c>
      <c r="M66" s="2" t="s">
        <v>59</v>
      </c>
      <c r="N66" s="2" t="s">
        <v>60</v>
      </c>
      <c r="O66" s="2" t="s">
        <v>61</v>
      </c>
      <c r="P66" s="2" t="s">
        <v>62</v>
      </c>
      <c r="Q66" s="2">
        <v>0</v>
      </c>
      <c r="R66" s="2">
        <v>0</v>
      </c>
      <c r="S66" s="2"/>
      <c r="T66" s="2">
        <v>28850</v>
      </c>
      <c r="U66" s="2" t="s">
        <v>210</v>
      </c>
      <c r="V66" s="3">
        <v>41278.336238541662</v>
      </c>
      <c r="W66" s="4">
        <v>41284</v>
      </c>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v>285829</v>
      </c>
      <c r="AX66" s="2" t="s">
        <v>211</v>
      </c>
      <c r="AY66" s="3">
        <v>41383.715008252315</v>
      </c>
      <c r="AZ66" s="2">
        <v>133538</v>
      </c>
    </row>
    <row r="67" spans="1:52" hidden="1" x14ac:dyDescent="0.35">
      <c r="A67" s="2">
        <v>315853</v>
      </c>
      <c r="B67" s="2" t="s">
        <v>213</v>
      </c>
      <c r="C67" s="3">
        <v>41279.414050659718</v>
      </c>
      <c r="D67" s="2">
        <v>41111</v>
      </c>
      <c r="E67" s="2">
        <v>0</v>
      </c>
      <c r="F67" s="2" t="s">
        <v>53</v>
      </c>
      <c r="G67" s="2" t="s">
        <v>146</v>
      </c>
      <c r="H67" s="2">
        <v>49536</v>
      </c>
      <c r="I67" s="2" t="s">
        <v>55</v>
      </c>
      <c r="J67" s="2" t="s">
        <v>56</v>
      </c>
      <c r="K67" s="2" t="s">
        <v>57</v>
      </c>
      <c r="L67" s="2" t="s">
        <v>58</v>
      </c>
      <c r="M67" s="2" t="s">
        <v>59</v>
      </c>
      <c r="N67" s="2" t="s">
        <v>60</v>
      </c>
      <c r="O67" s="2" t="s">
        <v>61</v>
      </c>
      <c r="P67" s="2" t="s">
        <v>62</v>
      </c>
      <c r="Q67" s="2">
        <v>0</v>
      </c>
      <c r="R67" s="2">
        <v>0</v>
      </c>
      <c r="S67" s="2"/>
      <c r="T67" s="2">
        <v>28850</v>
      </c>
      <c r="U67" s="2" t="s">
        <v>210</v>
      </c>
      <c r="V67" s="3">
        <v>41278.336238541662</v>
      </c>
      <c r="W67" s="4">
        <v>41284</v>
      </c>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v>285831</v>
      </c>
      <c r="AX67" s="2" t="s">
        <v>211</v>
      </c>
      <c r="AY67" s="3">
        <v>41383.715008252315</v>
      </c>
      <c r="AZ67" s="2">
        <v>41111</v>
      </c>
    </row>
    <row r="68" spans="1:52" hidden="1" x14ac:dyDescent="0.35">
      <c r="A68" s="2">
        <v>301901</v>
      </c>
      <c r="B68" s="2" t="s">
        <v>214</v>
      </c>
      <c r="C68" s="3">
        <v>41243.72750778935</v>
      </c>
      <c r="D68" s="2">
        <v>374448</v>
      </c>
      <c r="E68" s="2">
        <v>0</v>
      </c>
      <c r="F68" s="2" t="s">
        <v>53</v>
      </c>
      <c r="G68" s="2" t="s">
        <v>146</v>
      </c>
      <c r="H68" s="2">
        <v>49536</v>
      </c>
      <c r="I68" s="2" t="s">
        <v>55</v>
      </c>
      <c r="J68" s="2" t="s">
        <v>56</v>
      </c>
      <c r="K68" s="2" t="s">
        <v>57</v>
      </c>
      <c r="L68" s="2" t="s">
        <v>58</v>
      </c>
      <c r="M68" s="2" t="s">
        <v>59</v>
      </c>
      <c r="N68" s="2" t="s">
        <v>60</v>
      </c>
      <c r="O68" s="2" t="s">
        <v>61</v>
      </c>
      <c r="P68" s="2" t="s">
        <v>62</v>
      </c>
      <c r="Q68" s="2">
        <v>0</v>
      </c>
      <c r="R68" s="2">
        <v>0</v>
      </c>
      <c r="S68" s="2"/>
      <c r="T68" s="2">
        <v>28850</v>
      </c>
      <c r="U68" s="2" t="s">
        <v>210</v>
      </c>
      <c r="V68" s="3">
        <v>41278.336238541662</v>
      </c>
      <c r="W68" s="4">
        <v>41284</v>
      </c>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v>285828</v>
      </c>
      <c r="AX68" s="2" t="s">
        <v>211</v>
      </c>
      <c r="AY68" s="3">
        <v>41383.715008252315</v>
      </c>
      <c r="AZ68" s="2">
        <v>374448</v>
      </c>
    </row>
    <row r="69" spans="1:52" hidden="1" x14ac:dyDescent="0.35">
      <c r="A69" s="2">
        <v>315981</v>
      </c>
      <c r="B69" s="2" t="s">
        <v>215</v>
      </c>
      <c r="C69" s="3">
        <v>41280.469840358797</v>
      </c>
      <c r="D69" s="2">
        <v>358125</v>
      </c>
      <c r="E69" s="2">
        <v>0</v>
      </c>
      <c r="F69" s="2" t="s">
        <v>53</v>
      </c>
      <c r="G69" s="2" t="s">
        <v>146</v>
      </c>
      <c r="H69" s="2">
        <v>49536</v>
      </c>
      <c r="I69" s="2" t="s">
        <v>55</v>
      </c>
      <c r="J69" s="2" t="s">
        <v>56</v>
      </c>
      <c r="K69" s="2" t="s">
        <v>57</v>
      </c>
      <c r="L69" s="2" t="s">
        <v>58</v>
      </c>
      <c r="M69" s="2" t="s">
        <v>59</v>
      </c>
      <c r="N69" s="2" t="s">
        <v>60</v>
      </c>
      <c r="O69" s="2" t="s">
        <v>61</v>
      </c>
      <c r="P69" s="2" t="s">
        <v>62</v>
      </c>
      <c r="Q69" s="2">
        <v>0</v>
      </c>
      <c r="R69" s="2">
        <v>0</v>
      </c>
      <c r="S69" s="2"/>
      <c r="T69" s="2">
        <v>31803</v>
      </c>
      <c r="U69" s="2" t="s">
        <v>216</v>
      </c>
      <c r="V69" s="3">
        <v>41309.608934108794</v>
      </c>
      <c r="W69" s="4">
        <v>41316</v>
      </c>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v>308345</v>
      </c>
      <c r="AX69" s="2" t="s">
        <v>217</v>
      </c>
      <c r="AY69" s="3">
        <v>41444.372038969908</v>
      </c>
      <c r="AZ69" s="2">
        <v>358125</v>
      </c>
    </row>
    <row r="70" spans="1:52" hidden="1" x14ac:dyDescent="0.35">
      <c r="A70" s="2">
        <v>316040</v>
      </c>
      <c r="B70" s="2" t="s">
        <v>218</v>
      </c>
      <c r="C70" s="3">
        <v>41280.676588460643</v>
      </c>
      <c r="D70" s="2">
        <v>66811</v>
      </c>
      <c r="E70" s="2">
        <v>0</v>
      </c>
      <c r="F70" s="2" t="s">
        <v>53</v>
      </c>
      <c r="G70" s="2" t="s">
        <v>146</v>
      </c>
      <c r="H70" s="2">
        <v>49536</v>
      </c>
      <c r="I70" s="2" t="s">
        <v>55</v>
      </c>
      <c r="J70" s="2" t="s">
        <v>56</v>
      </c>
      <c r="K70" s="2" t="s">
        <v>57</v>
      </c>
      <c r="L70" s="2" t="s">
        <v>58</v>
      </c>
      <c r="M70" s="2" t="s">
        <v>59</v>
      </c>
      <c r="N70" s="2" t="s">
        <v>60</v>
      </c>
      <c r="O70" s="2" t="s">
        <v>61</v>
      </c>
      <c r="P70" s="2" t="s">
        <v>62</v>
      </c>
      <c r="Q70" s="2">
        <v>0</v>
      </c>
      <c r="R70" s="2">
        <v>0</v>
      </c>
      <c r="S70" s="2"/>
      <c r="T70" s="2">
        <v>31803</v>
      </c>
      <c r="U70" s="2" t="s">
        <v>216</v>
      </c>
      <c r="V70" s="3">
        <v>41309.608934108794</v>
      </c>
      <c r="W70" s="4">
        <v>41316</v>
      </c>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v>308346</v>
      </c>
      <c r="AX70" s="2" t="s">
        <v>217</v>
      </c>
      <c r="AY70" s="3">
        <v>41444.372038969908</v>
      </c>
      <c r="AZ70" s="2">
        <v>66811</v>
      </c>
    </row>
    <row r="71" spans="1:52" hidden="1" x14ac:dyDescent="0.35">
      <c r="A71" s="2">
        <v>319336</v>
      </c>
      <c r="B71" s="2" t="s">
        <v>219</v>
      </c>
      <c r="C71" s="3">
        <v>41288.847092592594</v>
      </c>
      <c r="D71" s="2">
        <v>58672</v>
      </c>
      <c r="E71" s="2">
        <v>0</v>
      </c>
      <c r="F71" s="2" t="s">
        <v>53</v>
      </c>
      <c r="G71" s="2" t="s">
        <v>146</v>
      </c>
      <c r="H71" s="2">
        <v>49536</v>
      </c>
      <c r="I71" s="2" t="s">
        <v>55</v>
      </c>
      <c r="J71" s="2" t="s">
        <v>56</v>
      </c>
      <c r="K71" s="2" t="s">
        <v>57</v>
      </c>
      <c r="L71" s="2" t="s">
        <v>58</v>
      </c>
      <c r="M71" s="2" t="s">
        <v>59</v>
      </c>
      <c r="N71" s="2" t="s">
        <v>60</v>
      </c>
      <c r="O71" s="2" t="s">
        <v>61</v>
      </c>
      <c r="P71" s="2" t="s">
        <v>62</v>
      </c>
      <c r="Q71" s="2">
        <v>0</v>
      </c>
      <c r="R71" s="2">
        <v>0</v>
      </c>
      <c r="S71" s="2"/>
      <c r="T71" s="2">
        <v>31803</v>
      </c>
      <c r="U71" s="2" t="s">
        <v>216</v>
      </c>
      <c r="V71" s="3">
        <v>41309.608934108794</v>
      </c>
      <c r="W71" s="4">
        <v>41316</v>
      </c>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v>308347</v>
      </c>
      <c r="AX71" s="2" t="s">
        <v>217</v>
      </c>
      <c r="AY71" s="3">
        <v>41444.372038969908</v>
      </c>
      <c r="AZ71" s="2">
        <v>58672</v>
      </c>
    </row>
    <row r="72" spans="1:52" hidden="1" x14ac:dyDescent="0.35">
      <c r="A72" s="2">
        <v>324633</v>
      </c>
      <c r="B72" s="2" t="s">
        <v>220</v>
      </c>
      <c r="C72" s="3">
        <v>41297.646188425926</v>
      </c>
      <c r="D72" s="2">
        <v>49912</v>
      </c>
      <c r="E72" s="2">
        <v>0</v>
      </c>
      <c r="F72" s="2" t="s">
        <v>53</v>
      </c>
      <c r="G72" s="2" t="s">
        <v>146</v>
      </c>
      <c r="H72" s="2">
        <v>49536</v>
      </c>
      <c r="I72" s="2" t="s">
        <v>55</v>
      </c>
      <c r="J72" s="2" t="s">
        <v>56</v>
      </c>
      <c r="K72" s="2" t="s">
        <v>57</v>
      </c>
      <c r="L72" s="2" t="s">
        <v>58</v>
      </c>
      <c r="M72" s="2" t="s">
        <v>59</v>
      </c>
      <c r="N72" s="2" t="s">
        <v>60</v>
      </c>
      <c r="O72" s="2" t="s">
        <v>61</v>
      </c>
      <c r="P72" s="2" t="s">
        <v>62</v>
      </c>
      <c r="Q72" s="2">
        <v>0</v>
      </c>
      <c r="R72" s="2">
        <v>0</v>
      </c>
      <c r="S72" s="2"/>
      <c r="T72" s="2">
        <v>31803</v>
      </c>
      <c r="U72" s="2" t="s">
        <v>216</v>
      </c>
      <c r="V72" s="3">
        <v>41309.608934108794</v>
      </c>
      <c r="W72" s="4">
        <v>41316</v>
      </c>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v>308348</v>
      </c>
      <c r="AX72" s="2" t="s">
        <v>217</v>
      </c>
      <c r="AY72" s="3">
        <v>41444.372038969908</v>
      </c>
      <c r="AZ72" s="2">
        <v>49912</v>
      </c>
    </row>
    <row r="73" spans="1:52" hidden="1" x14ac:dyDescent="0.35">
      <c r="A73" s="2">
        <v>326646</v>
      </c>
      <c r="B73" s="2" t="s">
        <v>221</v>
      </c>
      <c r="C73" s="3">
        <v>41302.787823877312</v>
      </c>
      <c r="D73" s="2">
        <v>69011</v>
      </c>
      <c r="E73" s="2">
        <v>0</v>
      </c>
      <c r="F73" s="2" t="s">
        <v>53</v>
      </c>
      <c r="G73" s="2" t="s">
        <v>146</v>
      </c>
      <c r="H73" s="2">
        <v>49536</v>
      </c>
      <c r="I73" s="2" t="s">
        <v>55</v>
      </c>
      <c r="J73" s="2" t="s">
        <v>56</v>
      </c>
      <c r="K73" s="2" t="s">
        <v>57</v>
      </c>
      <c r="L73" s="2" t="s">
        <v>58</v>
      </c>
      <c r="M73" s="2" t="s">
        <v>59</v>
      </c>
      <c r="N73" s="2" t="s">
        <v>60</v>
      </c>
      <c r="O73" s="2" t="s">
        <v>61</v>
      </c>
      <c r="P73" s="2" t="s">
        <v>62</v>
      </c>
      <c r="Q73" s="2">
        <v>0</v>
      </c>
      <c r="R73" s="2">
        <v>0</v>
      </c>
      <c r="S73" s="2"/>
      <c r="T73" s="2">
        <v>31803</v>
      </c>
      <c r="U73" s="2" t="s">
        <v>216</v>
      </c>
      <c r="V73" s="3">
        <v>41309.608934108794</v>
      </c>
      <c r="W73" s="4">
        <v>41316</v>
      </c>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v>308349</v>
      </c>
      <c r="AX73" s="2" t="s">
        <v>217</v>
      </c>
      <c r="AY73" s="3">
        <v>41444.372038969908</v>
      </c>
      <c r="AZ73" s="2">
        <v>69011</v>
      </c>
    </row>
    <row r="74" spans="1:52" hidden="1" x14ac:dyDescent="0.35">
      <c r="A74" s="2">
        <v>329560</v>
      </c>
      <c r="B74" s="2" t="s">
        <v>222</v>
      </c>
      <c r="C74" s="3">
        <v>41310.204192476849</v>
      </c>
      <c r="D74" s="2">
        <v>66833</v>
      </c>
      <c r="E74" s="2">
        <v>0</v>
      </c>
      <c r="F74" s="2" t="s">
        <v>53</v>
      </c>
      <c r="G74" s="2" t="s">
        <v>146</v>
      </c>
      <c r="H74" s="2">
        <v>49536</v>
      </c>
      <c r="I74" s="2" t="s">
        <v>55</v>
      </c>
      <c r="J74" s="2" t="s">
        <v>56</v>
      </c>
      <c r="K74" s="2" t="s">
        <v>57</v>
      </c>
      <c r="L74" s="2" t="s">
        <v>58</v>
      </c>
      <c r="M74" s="2" t="s">
        <v>59</v>
      </c>
      <c r="N74" s="2" t="s">
        <v>60</v>
      </c>
      <c r="O74" s="2" t="s">
        <v>61</v>
      </c>
      <c r="P74" s="2" t="s">
        <v>62</v>
      </c>
      <c r="Q74" s="2">
        <v>0</v>
      </c>
      <c r="R74" s="2">
        <v>0</v>
      </c>
      <c r="S74" s="2"/>
      <c r="T74" s="2">
        <v>34601</v>
      </c>
      <c r="U74" s="2" t="s">
        <v>223</v>
      </c>
      <c r="V74" s="3">
        <v>41337.659836805557</v>
      </c>
      <c r="W74" s="4">
        <v>41344</v>
      </c>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v>308350</v>
      </c>
      <c r="AX74" s="2" t="s">
        <v>217</v>
      </c>
      <c r="AY74" s="3">
        <v>41444.372038969908</v>
      </c>
      <c r="AZ74" s="2">
        <v>66833</v>
      </c>
    </row>
    <row r="75" spans="1:52" hidden="1" x14ac:dyDescent="0.35">
      <c r="A75" s="2">
        <v>370800</v>
      </c>
      <c r="B75" s="2" t="s">
        <v>224</v>
      </c>
      <c r="C75" s="3">
        <v>41345.990731400459</v>
      </c>
      <c r="D75" s="2">
        <v>519411</v>
      </c>
      <c r="E75" s="2">
        <v>0</v>
      </c>
      <c r="F75" s="2" t="s">
        <v>53</v>
      </c>
      <c r="G75" s="2" t="s">
        <v>146</v>
      </c>
      <c r="H75" s="2">
        <v>49536</v>
      </c>
      <c r="I75" s="2" t="s">
        <v>55</v>
      </c>
      <c r="J75" s="2" t="s">
        <v>56</v>
      </c>
      <c r="K75" s="2" t="s">
        <v>57</v>
      </c>
      <c r="L75" s="2" t="s">
        <v>58</v>
      </c>
      <c r="M75" s="2" t="s">
        <v>59</v>
      </c>
      <c r="N75" s="2" t="s">
        <v>60</v>
      </c>
      <c r="O75" s="2" t="s">
        <v>61</v>
      </c>
      <c r="P75" s="2" t="s">
        <v>62</v>
      </c>
      <c r="Q75" s="2">
        <v>0</v>
      </c>
      <c r="R75" s="2">
        <v>0</v>
      </c>
      <c r="S75" s="2"/>
      <c r="T75" s="2">
        <v>37896</v>
      </c>
      <c r="U75" s="2" t="s">
        <v>225</v>
      </c>
      <c r="V75" s="3">
        <v>41368.667108298607</v>
      </c>
      <c r="W75" s="4">
        <v>41374</v>
      </c>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v>337840</v>
      </c>
      <c r="AX75" s="2" t="s">
        <v>226</v>
      </c>
      <c r="AY75" s="3">
        <v>41542.482575844908</v>
      </c>
      <c r="AZ75" s="2">
        <v>519411</v>
      </c>
    </row>
    <row r="76" spans="1:52" hidden="1" x14ac:dyDescent="0.35">
      <c r="A76" s="2">
        <v>375269</v>
      </c>
      <c r="B76" s="2" t="s">
        <v>227</v>
      </c>
      <c r="C76" s="3">
        <v>41351.013316863427</v>
      </c>
      <c r="D76" s="2">
        <v>38700</v>
      </c>
      <c r="E76" s="2">
        <v>0</v>
      </c>
      <c r="F76" s="2" t="s">
        <v>53</v>
      </c>
      <c r="G76" s="2" t="s">
        <v>146</v>
      </c>
      <c r="H76" s="2">
        <v>49536</v>
      </c>
      <c r="I76" s="2" t="s">
        <v>55</v>
      </c>
      <c r="J76" s="2" t="s">
        <v>56</v>
      </c>
      <c r="K76" s="2" t="s">
        <v>57</v>
      </c>
      <c r="L76" s="2" t="s">
        <v>58</v>
      </c>
      <c r="M76" s="2" t="s">
        <v>59</v>
      </c>
      <c r="N76" s="2" t="s">
        <v>60</v>
      </c>
      <c r="O76" s="2" t="s">
        <v>61</v>
      </c>
      <c r="P76" s="2" t="s">
        <v>62</v>
      </c>
      <c r="Q76" s="2">
        <v>0</v>
      </c>
      <c r="R76" s="2">
        <v>0</v>
      </c>
      <c r="S76" s="2"/>
      <c r="T76" s="2">
        <v>37896</v>
      </c>
      <c r="U76" s="2" t="s">
        <v>225</v>
      </c>
      <c r="V76" s="3">
        <v>41368.667108298607</v>
      </c>
      <c r="W76" s="4">
        <v>41374</v>
      </c>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v>337841</v>
      </c>
      <c r="AX76" s="2" t="s">
        <v>226</v>
      </c>
      <c r="AY76" s="3">
        <v>41542.482575844908</v>
      </c>
      <c r="AZ76" s="2">
        <v>38700</v>
      </c>
    </row>
    <row r="77" spans="1:52" hidden="1" x14ac:dyDescent="0.35">
      <c r="A77" s="2">
        <v>425797</v>
      </c>
      <c r="B77" s="2" t="s">
        <v>228</v>
      </c>
      <c r="C77" s="3">
        <v>41398.577251423609</v>
      </c>
      <c r="D77" s="2">
        <v>214080</v>
      </c>
      <c r="E77" s="2">
        <v>0</v>
      </c>
      <c r="F77" s="2" t="s">
        <v>53</v>
      </c>
      <c r="G77" s="2" t="s">
        <v>146</v>
      </c>
      <c r="H77" s="2">
        <v>49536</v>
      </c>
      <c r="I77" s="2" t="s">
        <v>55</v>
      </c>
      <c r="J77" s="2" t="s">
        <v>56</v>
      </c>
      <c r="K77" s="2" t="s">
        <v>57</v>
      </c>
      <c r="L77" s="2" t="s">
        <v>58</v>
      </c>
      <c r="M77" s="2" t="s">
        <v>59</v>
      </c>
      <c r="N77" s="2" t="s">
        <v>60</v>
      </c>
      <c r="O77" s="2" t="s">
        <v>61</v>
      </c>
      <c r="P77" s="2" t="s">
        <v>62</v>
      </c>
      <c r="Q77" s="2">
        <v>0</v>
      </c>
      <c r="R77" s="2">
        <v>0</v>
      </c>
      <c r="S77" s="2"/>
      <c r="T77" s="2">
        <v>41964</v>
      </c>
      <c r="U77" s="2" t="s">
        <v>229</v>
      </c>
      <c r="V77" s="3">
        <v>41431.810034571754</v>
      </c>
      <c r="W77" s="4">
        <v>41446</v>
      </c>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v>343930</v>
      </c>
      <c r="AX77" s="2" t="s">
        <v>230</v>
      </c>
      <c r="AY77" s="3">
        <v>41547.66776582176</v>
      </c>
      <c r="AZ77" s="2">
        <v>214080</v>
      </c>
    </row>
    <row r="78" spans="1:52" hidden="1" x14ac:dyDescent="0.35">
      <c r="A78" s="2">
        <v>447666</v>
      </c>
      <c r="B78" s="2" t="s">
        <v>231</v>
      </c>
      <c r="C78" s="3">
        <v>41414.623681134261</v>
      </c>
      <c r="D78" s="2">
        <v>256922</v>
      </c>
      <c r="E78" s="2">
        <v>0</v>
      </c>
      <c r="F78" s="2" t="s">
        <v>53</v>
      </c>
      <c r="G78" s="2" t="s">
        <v>146</v>
      </c>
      <c r="H78" s="2">
        <v>49536</v>
      </c>
      <c r="I78" s="2" t="s">
        <v>55</v>
      </c>
      <c r="J78" s="2" t="s">
        <v>56</v>
      </c>
      <c r="K78" s="2" t="s">
        <v>57</v>
      </c>
      <c r="L78" s="2" t="s">
        <v>58</v>
      </c>
      <c r="M78" s="2" t="s">
        <v>59</v>
      </c>
      <c r="N78" s="2" t="s">
        <v>60</v>
      </c>
      <c r="O78" s="2" t="s">
        <v>61</v>
      </c>
      <c r="P78" s="2" t="s">
        <v>62</v>
      </c>
      <c r="Q78" s="2">
        <v>0</v>
      </c>
      <c r="R78" s="2">
        <v>0</v>
      </c>
      <c r="S78" s="2"/>
      <c r="T78" s="2">
        <v>41964</v>
      </c>
      <c r="U78" s="2" t="s">
        <v>229</v>
      </c>
      <c r="V78" s="3">
        <v>41431.810034571754</v>
      </c>
      <c r="W78" s="4">
        <v>41446</v>
      </c>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v>343931</v>
      </c>
      <c r="AX78" s="2" t="s">
        <v>230</v>
      </c>
      <c r="AY78" s="3">
        <v>41547.66776582176</v>
      </c>
      <c r="AZ78" s="2">
        <v>256922</v>
      </c>
    </row>
    <row r="79" spans="1:52" hidden="1" x14ac:dyDescent="0.35">
      <c r="A79" s="2">
        <v>450318</v>
      </c>
      <c r="B79" s="2" t="s">
        <v>232</v>
      </c>
      <c r="C79" s="3">
        <v>41419.688208101848</v>
      </c>
      <c r="D79" s="2">
        <v>467943</v>
      </c>
      <c r="E79" s="2">
        <v>0</v>
      </c>
      <c r="F79" s="2" t="s">
        <v>53</v>
      </c>
      <c r="G79" s="2" t="s">
        <v>146</v>
      </c>
      <c r="H79" s="2">
        <v>49536</v>
      </c>
      <c r="I79" s="2" t="s">
        <v>55</v>
      </c>
      <c r="J79" s="2" t="s">
        <v>56</v>
      </c>
      <c r="K79" s="2" t="s">
        <v>57</v>
      </c>
      <c r="L79" s="2" t="s">
        <v>58</v>
      </c>
      <c r="M79" s="2" t="s">
        <v>59</v>
      </c>
      <c r="N79" s="2" t="s">
        <v>60</v>
      </c>
      <c r="O79" s="2" t="s">
        <v>61</v>
      </c>
      <c r="P79" s="2" t="s">
        <v>62</v>
      </c>
      <c r="Q79" s="2">
        <v>0</v>
      </c>
      <c r="R79" s="2">
        <v>0</v>
      </c>
      <c r="S79" s="2"/>
      <c r="T79" s="2">
        <v>41964</v>
      </c>
      <c r="U79" s="2" t="s">
        <v>229</v>
      </c>
      <c r="V79" s="3">
        <v>41431.810034571754</v>
      </c>
      <c r="W79" s="4">
        <v>41446</v>
      </c>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v>426611</v>
      </c>
      <c r="AX79" s="2" t="s">
        <v>233</v>
      </c>
      <c r="AY79" s="3">
        <v>41834.460535219907</v>
      </c>
      <c r="AZ79" s="2">
        <v>467943</v>
      </c>
    </row>
    <row r="80" spans="1:52" hidden="1" x14ac:dyDescent="0.35">
      <c r="A80" s="2">
        <v>472202</v>
      </c>
      <c r="B80" s="2" t="s">
        <v>234</v>
      </c>
      <c r="C80" s="3">
        <v>41473.315944791662</v>
      </c>
      <c r="D80" s="2">
        <v>718723</v>
      </c>
      <c r="E80" s="2">
        <v>0</v>
      </c>
      <c r="F80" s="2" t="s">
        <v>53</v>
      </c>
      <c r="G80" s="2" t="s">
        <v>146</v>
      </c>
      <c r="H80" s="2">
        <v>49536</v>
      </c>
      <c r="I80" s="2" t="s">
        <v>55</v>
      </c>
      <c r="J80" s="2" t="s">
        <v>56</v>
      </c>
      <c r="K80" s="2" t="s">
        <v>57</v>
      </c>
      <c r="L80" s="2" t="s">
        <v>58</v>
      </c>
      <c r="M80" s="2" t="s">
        <v>59</v>
      </c>
      <c r="N80" s="2" t="s">
        <v>60</v>
      </c>
      <c r="O80" s="2" t="s">
        <v>61</v>
      </c>
      <c r="P80" s="2" t="s">
        <v>62</v>
      </c>
      <c r="Q80" s="2">
        <v>0</v>
      </c>
      <c r="R80" s="2">
        <v>0</v>
      </c>
      <c r="S80" s="2"/>
      <c r="T80" s="2">
        <v>48409</v>
      </c>
      <c r="U80" s="2" t="s">
        <v>235</v>
      </c>
      <c r="V80" s="3">
        <v>41494.325719988425</v>
      </c>
      <c r="W80" s="4">
        <v>41495</v>
      </c>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v>371782</v>
      </c>
      <c r="AX80" s="2" t="s">
        <v>236</v>
      </c>
      <c r="AY80" s="3">
        <v>41661.600218900465</v>
      </c>
      <c r="AZ80" s="2">
        <v>718723</v>
      </c>
    </row>
    <row r="81" spans="1:52" hidden="1" x14ac:dyDescent="0.35">
      <c r="A81" s="2">
        <v>473078</v>
      </c>
      <c r="B81" s="2" t="s">
        <v>237</v>
      </c>
      <c r="C81" s="3">
        <v>41476.460500034722</v>
      </c>
      <c r="D81" s="2">
        <v>70872</v>
      </c>
      <c r="E81" s="2">
        <v>0</v>
      </c>
      <c r="F81" s="2" t="s">
        <v>53</v>
      </c>
      <c r="G81" s="2" t="s">
        <v>146</v>
      </c>
      <c r="H81" s="2">
        <v>49536</v>
      </c>
      <c r="I81" s="2" t="s">
        <v>55</v>
      </c>
      <c r="J81" s="2" t="s">
        <v>56</v>
      </c>
      <c r="K81" s="2" t="s">
        <v>57</v>
      </c>
      <c r="L81" s="2" t="s">
        <v>58</v>
      </c>
      <c r="M81" s="2" t="s">
        <v>59</v>
      </c>
      <c r="N81" s="2" t="s">
        <v>60</v>
      </c>
      <c r="O81" s="2" t="s">
        <v>61</v>
      </c>
      <c r="P81" s="2" t="s">
        <v>62</v>
      </c>
      <c r="Q81" s="2">
        <v>0</v>
      </c>
      <c r="R81" s="2">
        <v>0</v>
      </c>
      <c r="S81" s="2"/>
      <c r="T81" s="2">
        <v>48409</v>
      </c>
      <c r="U81" s="2" t="s">
        <v>235</v>
      </c>
      <c r="V81" s="3">
        <v>41494.325719988425</v>
      </c>
      <c r="W81" s="4">
        <v>41495</v>
      </c>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v>371774</v>
      </c>
      <c r="AX81" s="2" t="s">
        <v>238</v>
      </c>
      <c r="AY81" s="3">
        <v>41661.597349108793</v>
      </c>
      <c r="AZ81" s="2">
        <v>70872</v>
      </c>
    </row>
    <row r="82" spans="1:52" hidden="1" x14ac:dyDescent="0.35">
      <c r="A82" s="2">
        <v>476044</v>
      </c>
      <c r="B82" s="2" t="s">
        <v>239</v>
      </c>
      <c r="C82" s="3">
        <v>41485.448180706015</v>
      </c>
      <c r="D82" s="2">
        <v>3905571</v>
      </c>
      <c r="E82" s="2">
        <v>0</v>
      </c>
      <c r="F82" s="2" t="s">
        <v>53</v>
      </c>
      <c r="G82" s="2" t="s">
        <v>146</v>
      </c>
      <c r="H82" s="2">
        <v>49536</v>
      </c>
      <c r="I82" s="2" t="s">
        <v>55</v>
      </c>
      <c r="J82" s="2" t="s">
        <v>56</v>
      </c>
      <c r="K82" s="2" t="s">
        <v>57</v>
      </c>
      <c r="L82" s="2" t="s">
        <v>58</v>
      </c>
      <c r="M82" s="2" t="s">
        <v>59</v>
      </c>
      <c r="N82" s="2" t="s">
        <v>60</v>
      </c>
      <c r="O82" s="2" t="s">
        <v>61</v>
      </c>
      <c r="P82" s="2" t="s">
        <v>62</v>
      </c>
      <c r="Q82" s="2">
        <v>0</v>
      </c>
      <c r="R82" s="2">
        <v>0</v>
      </c>
      <c r="S82" s="2"/>
      <c r="T82" s="2">
        <v>48409</v>
      </c>
      <c r="U82" s="2" t="s">
        <v>235</v>
      </c>
      <c r="V82" s="3">
        <v>41494.325719988425</v>
      </c>
      <c r="W82" s="4">
        <v>41495</v>
      </c>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v>371783</v>
      </c>
      <c r="AX82" s="2" t="s">
        <v>236</v>
      </c>
      <c r="AY82" s="3">
        <v>41661.600218900465</v>
      </c>
      <c r="AZ82" s="2">
        <v>3905571</v>
      </c>
    </row>
    <row r="83" spans="1:52" hidden="1" x14ac:dyDescent="0.35">
      <c r="A83" s="2">
        <v>502212</v>
      </c>
      <c r="B83" s="2" t="s">
        <v>240</v>
      </c>
      <c r="C83" s="3">
        <v>41568.82764664352</v>
      </c>
      <c r="D83" s="2">
        <v>217502</v>
      </c>
      <c r="E83" s="2">
        <v>0</v>
      </c>
      <c r="F83" s="2" t="s">
        <v>53</v>
      </c>
      <c r="G83" s="2" t="s">
        <v>146</v>
      </c>
      <c r="H83" s="2">
        <v>49536</v>
      </c>
      <c r="I83" s="2" t="s">
        <v>55</v>
      </c>
      <c r="J83" s="2" t="s">
        <v>56</v>
      </c>
      <c r="K83" s="2" t="s">
        <v>57</v>
      </c>
      <c r="L83" s="2" t="s">
        <v>58</v>
      </c>
      <c r="M83" s="2" t="s">
        <v>59</v>
      </c>
      <c r="N83" s="2" t="s">
        <v>60</v>
      </c>
      <c r="O83" s="2" t="s">
        <v>61</v>
      </c>
      <c r="P83" s="2" t="s">
        <v>62</v>
      </c>
      <c r="Q83" s="2">
        <v>0</v>
      </c>
      <c r="R83" s="2">
        <v>0</v>
      </c>
      <c r="S83" s="2"/>
      <c r="T83" s="2">
        <v>70977</v>
      </c>
      <c r="U83" s="2" t="s">
        <v>241</v>
      </c>
      <c r="V83" s="3">
        <v>41585.597530902778</v>
      </c>
      <c r="W83" s="4">
        <v>41586</v>
      </c>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v>394982</v>
      </c>
      <c r="AX83" s="2" t="s">
        <v>242</v>
      </c>
      <c r="AY83" s="3">
        <v>41732.32599070602</v>
      </c>
      <c r="AZ83" s="2">
        <v>217502</v>
      </c>
    </row>
    <row r="84" spans="1:52" hidden="1" x14ac:dyDescent="0.35">
      <c r="A84" s="2">
        <v>523463</v>
      </c>
      <c r="B84" s="2" t="s">
        <v>243</v>
      </c>
      <c r="C84" s="3">
        <v>41636.817056168977</v>
      </c>
      <c r="D84" s="2">
        <v>169917</v>
      </c>
      <c r="E84" s="2">
        <v>0</v>
      </c>
      <c r="F84" s="2" t="s">
        <v>53</v>
      </c>
      <c r="G84" s="2" t="s">
        <v>146</v>
      </c>
      <c r="H84" s="2">
        <v>49536</v>
      </c>
      <c r="I84" s="2" t="s">
        <v>55</v>
      </c>
      <c r="J84" s="2" t="s">
        <v>56</v>
      </c>
      <c r="K84" s="2" t="s">
        <v>57</v>
      </c>
      <c r="L84" s="2" t="s">
        <v>58</v>
      </c>
      <c r="M84" s="2" t="s">
        <v>59</v>
      </c>
      <c r="N84" s="2" t="s">
        <v>60</v>
      </c>
      <c r="O84" s="2" t="s">
        <v>61</v>
      </c>
      <c r="P84" s="2" t="s">
        <v>62</v>
      </c>
      <c r="Q84" s="2">
        <v>0</v>
      </c>
      <c r="R84" s="2">
        <v>0</v>
      </c>
      <c r="S84" s="2"/>
      <c r="T84" s="2">
        <v>77850</v>
      </c>
      <c r="U84" s="2" t="s">
        <v>244</v>
      </c>
      <c r="V84" s="3">
        <v>41646.677599618051</v>
      </c>
      <c r="W84" s="4">
        <v>41652</v>
      </c>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v>401887</v>
      </c>
      <c r="AX84" s="2" t="s">
        <v>245</v>
      </c>
      <c r="AY84" s="3">
        <v>41774.597134456017</v>
      </c>
      <c r="AZ84" s="2">
        <v>169917</v>
      </c>
    </row>
    <row r="85" spans="1:52" hidden="1" x14ac:dyDescent="0.35">
      <c r="A85" s="2">
        <v>524491</v>
      </c>
      <c r="B85" s="2" t="s">
        <v>246</v>
      </c>
      <c r="C85" s="3">
        <v>41642.377851655088</v>
      </c>
      <c r="D85" s="2">
        <v>258853</v>
      </c>
      <c r="E85" s="2">
        <v>0</v>
      </c>
      <c r="F85" s="2" t="s">
        <v>53</v>
      </c>
      <c r="G85" s="2" t="s">
        <v>146</v>
      </c>
      <c r="H85" s="2">
        <v>49536</v>
      </c>
      <c r="I85" s="2" t="s">
        <v>55</v>
      </c>
      <c r="J85" s="2" t="s">
        <v>56</v>
      </c>
      <c r="K85" s="2" t="s">
        <v>57</v>
      </c>
      <c r="L85" s="2" t="s">
        <v>58</v>
      </c>
      <c r="M85" s="2" t="s">
        <v>59</v>
      </c>
      <c r="N85" s="2" t="s">
        <v>60</v>
      </c>
      <c r="O85" s="2" t="s">
        <v>61</v>
      </c>
      <c r="P85" s="2" t="s">
        <v>62</v>
      </c>
      <c r="Q85" s="2">
        <v>0</v>
      </c>
      <c r="R85" s="2">
        <v>0</v>
      </c>
      <c r="S85" s="2"/>
      <c r="T85" s="2">
        <v>77850</v>
      </c>
      <c r="U85" s="2" t="s">
        <v>244</v>
      </c>
      <c r="V85" s="3">
        <v>41646.677599618051</v>
      </c>
      <c r="W85" s="4">
        <v>41652</v>
      </c>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v>401888</v>
      </c>
      <c r="AX85" s="2" t="s">
        <v>245</v>
      </c>
      <c r="AY85" s="3">
        <v>41774.597134456017</v>
      </c>
      <c r="AZ85" s="2">
        <v>258853</v>
      </c>
    </row>
    <row r="86" spans="1:52" hidden="1" x14ac:dyDescent="0.35">
      <c r="A86" s="2">
        <v>524667</v>
      </c>
      <c r="B86" s="2" t="s">
        <v>247</v>
      </c>
      <c r="C86" s="3">
        <v>41643.322426967592</v>
      </c>
      <c r="D86" s="2">
        <v>38700</v>
      </c>
      <c r="E86" s="2">
        <v>0</v>
      </c>
      <c r="F86" s="2" t="s">
        <v>53</v>
      </c>
      <c r="G86" s="2" t="s">
        <v>146</v>
      </c>
      <c r="H86" s="2">
        <v>49536</v>
      </c>
      <c r="I86" s="2" t="s">
        <v>55</v>
      </c>
      <c r="J86" s="2" t="s">
        <v>56</v>
      </c>
      <c r="K86" s="2" t="s">
        <v>57</v>
      </c>
      <c r="L86" s="2" t="s">
        <v>58</v>
      </c>
      <c r="M86" s="2" t="s">
        <v>59</v>
      </c>
      <c r="N86" s="2" t="s">
        <v>60</v>
      </c>
      <c r="O86" s="2" t="s">
        <v>61</v>
      </c>
      <c r="P86" s="2" t="s">
        <v>62</v>
      </c>
      <c r="Q86" s="2">
        <v>0</v>
      </c>
      <c r="R86" s="2">
        <v>0</v>
      </c>
      <c r="S86" s="2"/>
      <c r="T86" s="2">
        <v>77850</v>
      </c>
      <c r="U86" s="2" t="s">
        <v>244</v>
      </c>
      <c r="V86" s="3">
        <v>41646.677599618051</v>
      </c>
      <c r="W86" s="4">
        <v>41652</v>
      </c>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v>401889</v>
      </c>
      <c r="AX86" s="2" t="s">
        <v>245</v>
      </c>
      <c r="AY86" s="3">
        <v>41774.597134456017</v>
      </c>
      <c r="AZ86" s="2">
        <v>38700</v>
      </c>
    </row>
    <row r="87" spans="1:52" hidden="1" x14ac:dyDescent="0.35">
      <c r="A87" s="2">
        <v>525253</v>
      </c>
      <c r="B87" s="2" t="s">
        <v>248</v>
      </c>
      <c r="C87" s="3">
        <v>41646.667849305551</v>
      </c>
      <c r="D87" s="2">
        <v>84100</v>
      </c>
      <c r="E87" s="2">
        <v>0</v>
      </c>
      <c r="F87" s="2" t="s">
        <v>53</v>
      </c>
      <c r="G87" s="2" t="s">
        <v>146</v>
      </c>
      <c r="H87" s="2">
        <v>49536</v>
      </c>
      <c r="I87" s="2" t="s">
        <v>55</v>
      </c>
      <c r="J87" s="2" t="s">
        <v>56</v>
      </c>
      <c r="K87" s="2" t="s">
        <v>57</v>
      </c>
      <c r="L87" s="2" t="s">
        <v>58</v>
      </c>
      <c r="M87" s="2" t="s">
        <v>59</v>
      </c>
      <c r="N87" s="2" t="s">
        <v>60</v>
      </c>
      <c r="O87" s="2" t="s">
        <v>61</v>
      </c>
      <c r="P87" s="2" t="s">
        <v>62</v>
      </c>
      <c r="Q87" s="2">
        <v>0</v>
      </c>
      <c r="R87" s="2">
        <v>0</v>
      </c>
      <c r="S87" s="2"/>
      <c r="T87" s="2">
        <v>77850</v>
      </c>
      <c r="U87" s="2" t="s">
        <v>244</v>
      </c>
      <c r="V87" s="3">
        <v>41646.677599618051</v>
      </c>
      <c r="W87" s="4">
        <v>41652</v>
      </c>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v>401890</v>
      </c>
      <c r="AX87" s="2" t="s">
        <v>245</v>
      </c>
      <c r="AY87" s="3">
        <v>41774.597134456017</v>
      </c>
      <c r="AZ87" s="2">
        <v>84100</v>
      </c>
    </row>
    <row r="88" spans="1:52" hidden="1" x14ac:dyDescent="0.35">
      <c r="A88" s="2">
        <v>526452</v>
      </c>
      <c r="B88" s="2" t="s">
        <v>249</v>
      </c>
      <c r="C88" s="3">
        <v>41649.712507442127</v>
      </c>
      <c r="D88" s="2">
        <v>47297</v>
      </c>
      <c r="E88" s="2">
        <v>0</v>
      </c>
      <c r="F88" s="2" t="s">
        <v>53</v>
      </c>
      <c r="G88" s="2" t="s">
        <v>146</v>
      </c>
      <c r="H88" s="2">
        <v>49536</v>
      </c>
      <c r="I88" s="2" t="s">
        <v>55</v>
      </c>
      <c r="J88" s="2" t="s">
        <v>56</v>
      </c>
      <c r="K88" s="2" t="s">
        <v>57</v>
      </c>
      <c r="L88" s="2" t="s">
        <v>58</v>
      </c>
      <c r="M88" s="2" t="s">
        <v>59</v>
      </c>
      <c r="N88" s="2" t="s">
        <v>60</v>
      </c>
      <c r="O88" s="2" t="s">
        <v>61</v>
      </c>
      <c r="P88" s="2" t="s">
        <v>62</v>
      </c>
      <c r="Q88" s="2">
        <v>0</v>
      </c>
      <c r="R88" s="2">
        <v>0</v>
      </c>
      <c r="S88" s="2"/>
      <c r="T88" s="2">
        <v>80808</v>
      </c>
      <c r="U88" s="2" t="s">
        <v>250</v>
      </c>
      <c r="V88" s="3">
        <v>41677.156195104166</v>
      </c>
      <c r="W88" s="4">
        <v>41680</v>
      </c>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v>407728</v>
      </c>
      <c r="AX88" s="2" t="s">
        <v>251</v>
      </c>
      <c r="AY88" s="3">
        <v>41781.655261030093</v>
      </c>
      <c r="AZ88" s="2">
        <v>47297</v>
      </c>
    </row>
    <row r="89" spans="1:52" hidden="1" x14ac:dyDescent="0.35">
      <c r="A89" s="2">
        <v>526497</v>
      </c>
      <c r="B89" s="2" t="s">
        <v>252</v>
      </c>
      <c r="C89" s="3">
        <v>41650.140849884257</v>
      </c>
      <c r="D89" s="2">
        <v>223881</v>
      </c>
      <c r="E89" s="2">
        <v>0</v>
      </c>
      <c r="F89" s="2" t="s">
        <v>53</v>
      </c>
      <c r="G89" s="2" t="s">
        <v>146</v>
      </c>
      <c r="H89" s="2">
        <v>49536</v>
      </c>
      <c r="I89" s="2" t="s">
        <v>55</v>
      </c>
      <c r="J89" s="2" t="s">
        <v>56</v>
      </c>
      <c r="K89" s="2" t="s">
        <v>57</v>
      </c>
      <c r="L89" s="2" t="s">
        <v>58</v>
      </c>
      <c r="M89" s="2" t="s">
        <v>59</v>
      </c>
      <c r="N89" s="2" t="s">
        <v>60</v>
      </c>
      <c r="O89" s="2" t="s">
        <v>61</v>
      </c>
      <c r="P89" s="2" t="s">
        <v>62</v>
      </c>
      <c r="Q89" s="2">
        <v>0</v>
      </c>
      <c r="R89" s="2">
        <v>0</v>
      </c>
      <c r="S89" s="2"/>
      <c r="T89" s="2">
        <v>80808</v>
      </c>
      <c r="U89" s="2" t="s">
        <v>250</v>
      </c>
      <c r="V89" s="3">
        <v>41677.156195104166</v>
      </c>
      <c r="W89" s="4">
        <v>41680</v>
      </c>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v>407730</v>
      </c>
      <c r="AX89" s="2" t="s">
        <v>251</v>
      </c>
      <c r="AY89" s="3">
        <v>41781.655261030093</v>
      </c>
      <c r="AZ89" s="2">
        <v>223881</v>
      </c>
    </row>
    <row r="90" spans="1:52" hidden="1" x14ac:dyDescent="0.35">
      <c r="A90" s="2">
        <v>528425</v>
      </c>
      <c r="B90" s="2" t="s">
        <v>253</v>
      </c>
      <c r="C90" s="3">
        <v>41655.86799042824</v>
      </c>
      <c r="D90" s="2">
        <v>70800</v>
      </c>
      <c r="E90" s="2">
        <v>0</v>
      </c>
      <c r="F90" s="2" t="s">
        <v>53</v>
      </c>
      <c r="G90" s="2" t="s">
        <v>146</v>
      </c>
      <c r="H90" s="2">
        <v>49536</v>
      </c>
      <c r="I90" s="2" t="s">
        <v>55</v>
      </c>
      <c r="J90" s="2" t="s">
        <v>56</v>
      </c>
      <c r="K90" s="2" t="s">
        <v>57</v>
      </c>
      <c r="L90" s="2" t="s">
        <v>58</v>
      </c>
      <c r="M90" s="2" t="s">
        <v>59</v>
      </c>
      <c r="N90" s="2" t="s">
        <v>60</v>
      </c>
      <c r="O90" s="2" t="s">
        <v>61</v>
      </c>
      <c r="P90" s="2" t="s">
        <v>62</v>
      </c>
      <c r="Q90" s="2">
        <v>0</v>
      </c>
      <c r="R90" s="2">
        <v>0</v>
      </c>
      <c r="S90" s="2"/>
      <c r="T90" s="2">
        <v>80808</v>
      </c>
      <c r="U90" s="2" t="s">
        <v>250</v>
      </c>
      <c r="V90" s="3">
        <v>41677.156195104166</v>
      </c>
      <c r="W90" s="4">
        <v>41680</v>
      </c>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v>407729</v>
      </c>
      <c r="AX90" s="2" t="s">
        <v>251</v>
      </c>
      <c r="AY90" s="3">
        <v>41781.655261030093</v>
      </c>
      <c r="AZ90" s="2">
        <v>70800</v>
      </c>
    </row>
    <row r="91" spans="1:52" hidden="1" x14ac:dyDescent="0.35">
      <c r="A91" s="2">
        <v>530931</v>
      </c>
      <c r="B91" s="2" t="s">
        <v>254</v>
      </c>
      <c r="C91" s="3">
        <v>41663.374182175925</v>
      </c>
      <c r="D91" s="2">
        <v>872362</v>
      </c>
      <c r="E91" s="2">
        <v>0</v>
      </c>
      <c r="F91" s="2" t="s">
        <v>53</v>
      </c>
      <c r="G91" s="2" t="s">
        <v>146</v>
      </c>
      <c r="H91" s="2">
        <v>49536</v>
      </c>
      <c r="I91" s="2" t="s">
        <v>55</v>
      </c>
      <c r="J91" s="2" t="s">
        <v>56</v>
      </c>
      <c r="K91" s="2" t="s">
        <v>57</v>
      </c>
      <c r="L91" s="2" t="s">
        <v>58</v>
      </c>
      <c r="M91" s="2" t="s">
        <v>59</v>
      </c>
      <c r="N91" s="2" t="s">
        <v>60</v>
      </c>
      <c r="O91" s="2" t="s">
        <v>61</v>
      </c>
      <c r="P91" s="2" t="s">
        <v>62</v>
      </c>
      <c r="Q91" s="2">
        <v>0</v>
      </c>
      <c r="R91" s="2">
        <v>0</v>
      </c>
      <c r="S91" s="2"/>
      <c r="T91" s="2">
        <v>80808</v>
      </c>
      <c r="U91" s="2" t="s">
        <v>250</v>
      </c>
      <c r="V91" s="3">
        <v>41677.156195104166</v>
      </c>
      <c r="W91" s="4">
        <v>41680</v>
      </c>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v>407731</v>
      </c>
      <c r="AX91" s="2" t="s">
        <v>251</v>
      </c>
      <c r="AY91" s="3">
        <v>41781.655261030093</v>
      </c>
      <c r="AZ91" s="2">
        <v>872362</v>
      </c>
    </row>
    <row r="92" spans="1:52" hidden="1" x14ac:dyDescent="0.35">
      <c r="A92" s="2">
        <v>538354</v>
      </c>
      <c r="B92" s="2" t="s">
        <v>255</v>
      </c>
      <c r="C92" s="3">
        <v>41686.842568206019</v>
      </c>
      <c r="D92" s="2">
        <v>125777</v>
      </c>
      <c r="E92" s="2">
        <v>0</v>
      </c>
      <c r="F92" s="2" t="s">
        <v>53</v>
      </c>
      <c r="G92" s="2" t="s">
        <v>146</v>
      </c>
      <c r="H92" s="2">
        <v>49536</v>
      </c>
      <c r="I92" s="2" t="s">
        <v>55</v>
      </c>
      <c r="J92" s="2" t="s">
        <v>56</v>
      </c>
      <c r="K92" s="2" t="s">
        <v>57</v>
      </c>
      <c r="L92" s="2" t="s">
        <v>58</v>
      </c>
      <c r="M92" s="2" t="s">
        <v>59</v>
      </c>
      <c r="N92" s="2" t="s">
        <v>60</v>
      </c>
      <c r="O92" s="2" t="s">
        <v>61</v>
      </c>
      <c r="P92" s="2" t="s">
        <v>62</v>
      </c>
      <c r="Q92" s="2">
        <v>0</v>
      </c>
      <c r="R92" s="2">
        <v>0</v>
      </c>
      <c r="S92" s="2"/>
      <c r="T92" s="2">
        <v>84037</v>
      </c>
      <c r="U92" s="2" t="s">
        <v>256</v>
      </c>
      <c r="V92" s="3">
        <v>41703.599528009261</v>
      </c>
      <c r="W92" s="4">
        <v>41711</v>
      </c>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v>401358</v>
      </c>
      <c r="AX92" s="2" t="s">
        <v>257</v>
      </c>
      <c r="AY92" s="3">
        <v>41772.404444560183</v>
      </c>
      <c r="AZ92" s="2">
        <v>125777</v>
      </c>
    </row>
    <row r="93" spans="1:52" hidden="1" x14ac:dyDescent="0.35">
      <c r="A93" s="2">
        <v>541571</v>
      </c>
      <c r="B93" s="2" t="s">
        <v>258</v>
      </c>
      <c r="C93" s="3">
        <v>41695.823117395834</v>
      </c>
      <c r="D93" s="2">
        <v>1166380</v>
      </c>
      <c r="E93" s="2">
        <v>0</v>
      </c>
      <c r="F93" s="2" t="s">
        <v>53</v>
      </c>
      <c r="G93" s="2" t="s">
        <v>146</v>
      </c>
      <c r="H93" s="2">
        <v>49536</v>
      </c>
      <c r="I93" s="2" t="s">
        <v>55</v>
      </c>
      <c r="J93" s="2" t="s">
        <v>56</v>
      </c>
      <c r="K93" s="2" t="s">
        <v>57</v>
      </c>
      <c r="L93" s="2" t="s">
        <v>58</v>
      </c>
      <c r="M93" s="2" t="s">
        <v>59</v>
      </c>
      <c r="N93" s="2" t="s">
        <v>60</v>
      </c>
      <c r="O93" s="2" t="s">
        <v>61</v>
      </c>
      <c r="P93" s="2" t="s">
        <v>62</v>
      </c>
      <c r="Q93" s="2">
        <v>0</v>
      </c>
      <c r="R93" s="2">
        <v>0</v>
      </c>
      <c r="S93" s="2"/>
      <c r="T93" s="2">
        <v>84037</v>
      </c>
      <c r="U93" s="2" t="s">
        <v>256</v>
      </c>
      <c r="V93" s="3">
        <v>41703.599528009261</v>
      </c>
      <c r="W93" s="4">
        <v>41711</v>
      </c>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v>401359</v>
      </c>
      <c r="AX93" s="2" t="s">
        <v>257</v>
      </c>
      <c r="AY93" s="3">
        <v>41772.404444560183</v>
      </c>
      <c r="AZ93" s="2">
        <v>1166380</v>
      </c>
    </row>
    <row r="94" spans="1:52" hidden="1" x14ac:dyDescent="0.35">
      <c r="A94" s="2">
        <v>551392</v>
      </c>
      <c r="B94" s="2" t="s">
        <v>259</v>
      </c>
      <c r="C94" s="3">
        <v>41725.321109027776</v>
      </c>
      <c r="D94" s="2">
        <v>232865</v>
      </c>
      <c r="E94" s="2">
        <v>0</v>
      </c>
      <c r="F94" s="2" t="s">
        <v>53</v>
      </c>
      <c r="G94" s="2" t="s">
        <v>146</v>
      </c>
      <c r="H94" s="2">
        <v>49536</v>
      </c>
      <c r="I94" s="2" t="s">
        <v>55</v>
      </c>
      <c r="J94" s="2" t="s">
        <v>56</v>
      </c>
      <c r="K94" s="2" t="s">
        <v>57</v>
      </c>
      <c r="L94" s="2" t="s">
        <v>58</v>
      </c>
      <c r="M94" s="2" t="s">
        <v>59</v>
      </c>
      <c r="N94" s="2" t="s">
        <v>60</v>
      </c>
      <c r="O94" s="2" t="s">
        <v>61</v>
      </c>
      <c r="P94" s="2" t="s">
        <v>62</v>
      </c>
      <c r="Q94" s="2">
        <v>0</v>
      </c>
      <c r="R94" s="2">
        <v>0</v>
      </c>
      <c r="S94" s="2"/>
      <c r="T94" s="2">
        <v>88156</v>
      </c>
      <c r="U94" s="2" t="s">
        <v>260</v>
      </c>
      <c r="V94" s="3">
        <v>41730.615304895829</v>
      </c>
      <c r="W94" s="4">
        <v>41733</v>
      </c>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v>413981</v>
      </c>
      <c r="AX94" s="2" t="s">
        <v>261</v>
      </c>
      <c r="AY94" s="3">
        <v>41803.321648460646</v>
      </c>
      <c r="AZ94" s="2">
        <v>232865</v>
      </c>
    </row>
    <row r="95" spans="1:52" hidden="1" x14ac:dyDescent="0.35">
      <c r="A95" s="2">
        <v>588083</v>
      </c>
      <c r="B95" s="2" t="s">
        <v>262</v>
      </c>
      <c r="C95" s="3">
        <v>41767.872379166663</v>
      </c>
      <c r="D95" s="2">
        <v>40400</v>
      </c>
      <c r="E95" s="2">
        <v>0</v>
      </c>
      <c r="F95" s="2" t="s">
        <v>53</v>
      </c>
      <c r="G95" s="2" t="s">
        <v>146</v>
      </c>
      <c r="H95" s="2">
        <v>49536</v>
      </c>
      <c r="I95" s="2" t="s">
        <v>55</v>
      </c>
      <c r="J95" s="2" t="s">
        <v>56</v>
      </c>
      <c r="K95" s="2" t="s">
        <v>57</v>
      </c>
      <c r="L95" s="2" t="s">
        <v>58</v>
      </c>
      <c r="M95" s="2" t="s">
        <v>59</v>
      </c>
      <c r="N95" s="2" t="s">
        <v>60</v>
      </c>
      <c r="O95" s="2" t="s">
        <v>61</v>
      </c>
      <c r="P95" s="2" t="s">
        <v>62</v>
      </c>
      <c r="Q95" s="2">
        <v>0</v>
      </c>
      <c r="R95" s="2">
        <v>0</v>
      </c>
      <c r="S95" s="2"/>
      <c r="T95" s="2">
        <v>96517</v>
      </c>
      <c r="U95" s="2" t="s">
        <v>263</v>
      </c>
      <c r="V95" s="3">
        <v>41799.717315277776</v>
      </c>
      <c r="W95" s="4">
        <v>41801</v>
      </c>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v>446241</v>
      </c>
      <c r="AX95" s="2" t="s">
        <v>264</v>
      </c>
      <c r="AY95" s="3">
        <v>41880.721444097224</v>
      </c>
      <c r="AZ95" s="2">
        <v>40400</v>
      </c>
    </row>
    <row r="96" spans="1:52" hidden="1" x14ac:dyDescent="0.35">
      <c r="A96" s="2">
        <v>593244</v>
      </c>
      <c r="B96" s="2" t="s">
        <v>265</v>
      </c>
      <c r="C96" s="3">
        <v>41781.788240543981</v>
      </c>
      <c r="D96" s="2">
        <v>1011990</v>
      </c>
      <c r="E96" s="2">
        <v>0</v>
      </c>
      <c r="F96" s="2" t="s">
        <v>53</v>
      </c>
      <c r="G96" s="2" t="s">
        <v>146</v>
      </c>
      <c r="H96" s="2">
        <v>49536</v>
      </c>
      <c r="I96" s="2" t="s">
        <v>55</v>
      </c>
      <c r="J96" s="2" t="s">
        <v>56</v>
      </c>
      <c r="K96" s="2" t="s">
        <v>57</v>
      </c>
      <c r="L96" s="2" t="s">
        <v>58</v>
      </c>
      <c r="M96" s="2" t="s">
        <v>59</v>
      </c>
      <c r="N96" s="2" t="s">
        <v>60</v>
      </c>
      <c r="O96" s="2" t="s">
        <v>61</v>
      </c>
      <c r="P96" s="2" t="s">
        <v>62</v>
      </c>
      <c r="Q96" s="2">
        <v>0</v>
      </c>
      <c r="R96" s="2">
        <v>0</v>
      </c>
      <c r="S96" s="2"/>
      <c r="T96" s="2">
        <v>96517</v>
      </c>
      <c r="U96" s="2" t="s">
        <v>263</v>
      </c>
      <c r="V96" s="3">
        <v>41799.717315277776</v>
      </c>
      <c r="W96" s="4">
        <v>41801</v>
      </c>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v>446240</v>
      </c>
      <c r="AX96" s="2" t="s">
        <v>264</v>
      </c>
      <c r="AY96" s="3">
        <v>41880.721444097224</v>
      </c>
      <c r="AZ96" s="2">
        <v>1011990</v>
      </c>
    </row>
    <row r="97" spans="1:52" hidden="1" x14ac:dyDescent="0.35">
      <c r="A97" s="2">
        <v>594049</v>
      </c>
      <c r="B97" s="2" t="s">
        <v>266</v>
      </c>
      <c r="C97" s="3">
        <v>41785.522275891199</v>
      </c>
      <c r="D97" s="2">
        <v>152838</v>
      </c>
      <c r="E97" s="2">
        <v>0</v>
      </c>
      <c r="F97" s="2" t="s">
        <v>53</v>
      </c>
      <c r="G97" s="2" t="s">
        <v>146</v>
      </c>
      <c r="H97" s="2">
        <v>49536</v>
      </c>
      <c r="I97" s="2" t="s">
        <v>55</v>
      </c>
      <c r="J97" s="2" t="s">
        <v>56</v>
      </c>
      <c r="K97" s="2" t="s">
        <v>57</v>
      </c>
      <c r="L97" s="2" t="s">
        <v>58</v>
      </c>
      <c r="M97" s="2" t="s">
        <v>59</v>
      </c>
      <c r="N97" s="2" t="s">
        <v>60</v>
      </c>
      <c r="O97" s="2" t="s">
        <v>61</v>
      </c>
      <c r="P97" s="2" t="s">
        <v>62</v>
      </c>
      <c r="Q97" s="2">
        <v>0</v>
      </c>
      <c r="R97" s="2">
        <v>0</v>
      </c>
      <c r="S97" s="2"/>
      <c r="T97" s="2">
        <v>96517</v>
      </c>
      <c r="U97" s="2" t="s">
        <v>263</v>
      </c>
      <c r="V97" s="3">
        <v>41799.717315277776</v>
      </c>
      <c r="W97" s="4">
        <v>41801</v>
      </c>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v>446242</v>
      </c>
      <c r="AX97" s="2" t="s">
        <v>264</v>
      </c>
      <c r="AY97" s="3">
        <v>41880.721444097224</v>
      </c>
      <c r="AZ97" s="2">
        <v>152838</v>
      </c>
    </row>
    <row r="98" spans="1:52" hidden="1" x14ac:dyDescent="0.35">
      <c r="A98" s="2">
        <v>599373</v>
      </c>
      <c r="B98" s="2" t="s">
        <v>267</v>
      </c>
      <c r="C98" s="3">
        <v>41800.752164201389</v>
      </c>
      <c r="D98" s="2">
        <v>47922</v>
      </c>
      <c r="E98" s="2">
        <v>0</v>
      </c>
      <c r="F98" s="2" t="s">
        <v>53</v>
      </c>
      <c r="G98" s="2" t="s">
        <v>146</v>
      </c>
      <c r="H98" s="2">
        <v>49536</v>
      </c>
      <c r="I98" s="2" t="s">
        <v>55</v>
      </c>
      <c r="J98" s="2" t="s">
        <v>56</v>
      </c>
      <c r="K98" s="2" t="s">
        <v>57</v>
      </c>
      <c r="L98" s="2" t="s">
        <v>58</v>
      </c>
      <c r="M98" s="2" t="s">
        <v>59</v>
      </c>
      <c r="N98" s="2" t="s">
        <v>60</v>
      </c>
      <c r="O98" s="2" t="s">
        <v>61</v>
      </c>
      <c r="P98" s="2" t="s">
        <v>62</v>
      </c>
      <c r="Q98" s="2">
        <v>0</v>
      </c>
      <c r="R98" s="2">
        <v>0</v>
      </c>
      <c r="S98" s="2"/>
      <c r="T98" s="2">
        <v>100437</v>
      </c>
      <c r="U98" s="2" t="s">
        <v>268</v>
      </c>
      <c r="V98" s="3">
        <v>41834.312974189816</v>
      </c>
      <c r="W98" s="4">
        <v>41835</v>
      </c>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v>457404</v>
      </c>
      <c r="AX98" s="2" t="s">
        <v>269</v>
      </c>
      <c r="AY98" s="3">
        <v>41920.771178900461</v>
      </c>
      <c r="AZ98" s="2">
        <v>47922</v>
      </c>
    </row>
    <row r="99" spans="1:52" hidden="1" x14ac:dyDescent="0.35">
      <c r="A99" s="2">
        <v>607775</v>
      </c>
      <c r="B99" s="2" t="s">
        <v>270</v>
      </c>
      <c r="C99" s="3">
        <v>41827.659848298608</v>
      </c>
      <c r="D99" s="2">
        <v>196361</v>
      </c>
      <c r="E99" s="2">
        <v>0</v>
      </c>
      <c r="F99" s="2" t="s">
        <v>53</v>
      </c>
      <c r="G99" s="2" t="s">
        <v>146</v>
      </c>
      <c r="H99" s="2">
        <v>49536</v>
      </c>
      <c r="I99" s="2" t="s">
        <v>55</v>
      </c>
      <c r="J99" s="2" t="s">
        <v>56</v>
      </c>
      <c r="K99" s="2" t="s">
        <v>57</v>
      </c>
      <c r="L99" s="2" t="s">
        <v>58</v>
      </c>
      <c r="M99" s="2" t="s">
        <v>59</v>
      </c>
      <c r="N99" s="2" t="s">
        <v>60</v>
      </c>
      <c r="O99" s="2" t="s">
        <v>61</v>
      </c>
      <c r="P99" s="2" t="s">
        <v>62</v>
      </c>
      <c r="Q99" s="2">
        <v>0</v>
      </c>
      <c r="R99" s="2">
        <v>0</v>
      </c>
      <c r="S99" s="2"/>
      <c r="T99" s="2">
        <v>100437</v>
      </c>
      <c r="U99" s="2" t="s">
        <v>268</v>
      </c>
      <c r="V99" s="3">
        <v>41834.312974189816</v>
      </c>
      <c r="W99" s="4">
        <v>41835</v>
      </c>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v>457405</v>
      </c>
      <c r="AX99" s="2" t="s">
        <v>269</v>
      </c>
      <c r="AY99" s="3">
        <v>41920.771178900461</v>
      </c>
      <c r="AZ99" s="2">
        <v>196361</v>
      </c>
    </row>
    <row r="100" spans="1:52" hidden="1" x14ac:dyDescent="0.35">
      <c r="A100" s="2">
        <v>610872</v>
      </c>
      <c r="B100" s="2" t="s">
        <v>271</v>
      </c>
      <c r="C100" s="3">
        <v>41835.708708599537</v>
      </c>
      <c r="D100" s="2">
        <v>68300</v>
      </c>
      <c r="E100" s="2">
        <v>0</v>
      </c>
      <c r="F100" s="2" t="s">
        <v>53</v>
      </c>
      <c r="G100" s="2" t="s">
        <v>146</v>
      </c>
      <c r="H100" s="2">
        <v>49536</v>
      </c>
      <c r="I100" s="2" t="s">
        <v>55</v>
      </c>
      <c r="J100" s="2" t="s">
        <v>56</v>
      </c>
      <c r="K100" s="2" t="s">
        <v>57</v>
      </c>
      <c r="L100" s="2" t="s">
        <v>58</v>
      </c>
      <c r="M100" s="2" t="s">
        <v>59</v>
      </c>
      <c r="N100" s="2" t="s">
        <v>60</v>
      </c>
      <c r="O100" s="2" t="s">
        <v>61</v>
      </c>
      <c r="P100" s="2" t="s">
        <v>62</v>
      </c>
      <c r="Q100" s="2">
        <v>0</v>
      </c>
      <c r="R100" s="2">
        <v>0</v>
      </c>
      <c r="S100" s="2"/>
      <c r="T100" s="2">
        <v>104140</v>
      </c>
      <c r="U100" s="2" t="s">
        <v>272</v>
      </c>
      <c r="V100" s="3">
        <v>41862.602027777779</v>
      </c>
      <c r="W100" s="4">
        <v>41864</v>
      </c>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v>465405</v>
      </c>
      <c r="AX100" s="2" t="s">
        <v>273</v>
      </c>
      <c r="AY100" s="3">
        <v>41970.452830243055</v>
      </c>
      <c r="AZ100" s="2">
        <v>68300</v>
      </c>
    </row>
    <row r="101" spans="1:52" hidden="1" x14ac:dyDescent="0.35">
      <c r="A101" s="2">
        <v>615795</v>
      </c>
      <c r="B101" s="2" t="s">
        <v>274</v>
      </c>
      <c r="C101" s="3">
        <v>41849.400318599539</v>
      </c>
      <c r="D101" s="2">
        <v>85965</v>
      </c>
      <c r="E101" s="2">
        <v>0</v>
      </c>
      <c r="F101" s="2" t="s">
        <v>53</v>
      </c>
      <c r="G101" s="2" t="s">
        <v>146</v>
      </c>
      <c r="H101" s="2">
        <v>49536</v>
      </c>
      <c r="I101" s="2" t="s">
        <v>55</v>
      </c>
      <c r="J101" s="2" t="s">
        <v>56</v>
      </c>
      <c r="K101" s="2" t="s">
        <v>57</v>
      </c>
      <c r="L101" s="2" t="s">
        <v>58</v>
      </c>
      <c r="M101" s="2" t="s">
        <v>59</v>
      </c>
      <c r="N101" s="2" t="s">
        <v>60</v>
      </c>
      <c r="O101" s="2" t="s">
        <v>61</v>
      </c>
      <c r="P101" s="2" t="s">
        <v>62</v>
      </c>
      <c r="Q101" s="2">
        <v>0</v>
      </c>
      <c r="R101" s="2">
        <v>0</v>
      </c>
      <c r="S101" s="2"/>
      <c r="T101" s="2">
        <v>104140</v>
      </c>
      <c r="U101" s="2" t="s">
        <v>272</v>
      </c>
      <c r="V101" s="3">
        <v>41862.602027777779</v>
      </c>
      <c r="W101" s="4">
        <v>41864</v>
      </c>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v>465406</v>
      </c>
      <c r="AX101" s="2" t="s">
        <v>273</v>
      </c>
      <c r="AY101" s="3">
        <v>41970.452830243055</v>
      </c>
      <c r="AZ101" s="2">
        <v>85965</v>
      </c>
    </row>
    <row r="102" spans="1:52" hidden="1" x14ac:dyDescent="0.35">
      <c r="A102" s="2">
        <v>630164</v>
      </c>
      <c r="B102" s="2" t="s">
        <v>275</v>
      </c>
      <c r="C102" s="3">
        <v>41888.728320289352</v>
      </c>
      <c r="D102" s="2">
        <v>85300</v>
      </c>
      <c r="E102" s="2">
        <v>0</v>
      </c>
      <c r="F102" s="2" t="s">
        <v>53</v>
      </c>
      <c r="G102" s="2" t="s">
        <v>146</v>
      </c>
      <c r="H102" s="2">
        <v>49536</v>
      </c>
      <c r="I102" s="2" t="s">
        <v>55</v>
      </c>
      <c r="J102" s="2" t="s">
        <v>56</v>
      </c>
      <c r="K102" s="2" t="s">
        <v>57</v>
      </c>
      <c r="L102" s="2" t="s">
        <v>58</v>
      </c>
      <c r="M102" s="2" t="s">
        <v>59</v>
      </c>
      <c r="N102" s="2" t="s">
        <v>60</v>
      </c>
      <c r="O102" s="2" t="s">
        <v>61</v>
      </c>
      <c r="P102" s="2" t="s">
        <v>62</v>
      </c>
      <c r="Q102" s="2">
        <v>0</v>
      </c>
      <c r="R102" s="2">
        <v>0</v>
      </c>
      <c r="S102" s="2"/>
      <c r="T102" s="2">
        <v>108971</v>
      </c>
      <c r="U102" s="2" t="s">
        <v>276</v>
      </c>
      <c r="V102" s="3">
        <v>41894.39096153935</v>
      </c>
      <c r="W102" s="4">
        <v>41897</v>
      </c>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v>487297</v>
      </c>
      <c r="AX102" s="2" t="s">
        <v>277</v>
      </c>
      <c r="AY102" s="3">
        <v>41999.64429556713</v>
      </c>
      <c r="AZ102" s="2">
        <v>85300</v>
      </c>
    </row>
    <row r="103" spans="1:52" hidden="1" x14ac:dyDescent="0.35">
      <c r="A103" s="2">
        <v>630299</v>
      </c>
      <c r="B103" s="2" t="s">
        <v>278</v>
      </c>
      <c r="C103" s="3">
        <v>41890.275465891202</v>
      </c>
      <c r="D103" s="2">
        <v>67973</v>
      </c>
      <c r="E103" s="2">
        <v>0</v>
      </c>
      <c r="F103" s="2" t="s">
        <v>53</v>
      </c>
      <c r="G103" s="2" t="s">
        <v>146</v>
      </c>
      <c r="H103" s="2">
        <v>49536</v>
      </c>
      <c r="I103" s="2" t="s">
        <v>55</v>
      </c>
      <c r="J103" s="2" t="s">
        <v>56</v>
      </c>
      <c r="K103" s="2" t="s">
        <v>57</v>
      </c>
      <c r="L103" s="2" t="s">
        <v>58</v>
      </c>
      <c r="M103" s="2" t="s">
        <v>59</v>
      </c>
      <c r="N103" s="2" t="s">
        <v>60</v>
      </c>
      <c r="O103" s="2" t="s">
        <v>61</v>
      </c>
      <c r="P103" s="2" t="s">
        <v>62</v>
      </c>
      <c r="Q103" s="2">
        <v>0</v>
      </c>
      <c r="R103" s="2">
        <v>0</v>
      </c>
      <c r="S103" s="2"/>
      <c r="T103" s="2">
        <v>108971</v>
      </c>
      <c r="U103" s="2" t="s">
        <v>276</v>
      </c>
      <c r="V103" s="3">
        <v>41894.39096153935</v>
      </c>
      <c r="W103" s="4">
        <v>41897</v>
      </c>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v>487298</v>
      </c>
      <c r="AX103" s="2" t="s">
        <v>277</v>
      </c>
      <c r="AY103" s="3">
        <v>41999.64429556713</v>
      </c>
      <c r="AZ103" s="2">
        <v>67973</v>
      </c>
    </row>
    <row r="104" spans="1:52" hidden="1" x14ac:dyDescent="0.35">
      <c r="A104" s="2">
        <v>641111</v>
      </c>
      <c r="B104" s="2" t="s">
        <v>279</v>
      </c>
      <c r="C104" s="3">
        <v>41919.082400543979</v>
      </c>
      <c r="D104" s="2">
        <v>40400</v>
      </c>
      <c r="E104" s="2">
        <v>0</v>
      </c>
      <c r="F104" s="2" t="s">
        <v>53</v>
      </c>
      <c r="G104" s="2" t="s">
        <v>146</v>
      </c>
      <c r="H104" s="2">
        <v>49536</v>
      </c>
      <c r="I104" s="2" t="s">
        <v>55</v>
      </c>
      <c r="J104" s="2" t="s">
        <v>56</v>
      </c>
      <c r="K104" s="2" t="s">
        <v>57</v>
      </c>
      <c r="L104" s="2" t="s">
        <v>58</v>
      </c>
      <c r="M104" s="2" t="s">
        <v>59</v>
      </c>
      <c r="N104" s="2" t="s">
        <v>60</v>
      </c>
      <c r="O104" s="2" t="s">
        <v>61</v>
      </c>
      <c r="P104" s="2" t="s">
        <v>62</v>
      </c>
      <c r="Q104" s="2">
        <v>0</v>
      </c>
      <c r="R104" s="2">
        <v>0</v>
      </c>
      <c r="S104" s="2"/>
      <c r="T104" s="2">
        <v>118885</v>
      </c>
      <c r="U104" s="2" t="s">
        <v>280</v>
      </c>
      <c r="V104" s="3">
        <v>41954.470998344907</v>
      </c>
      <c r="W104" s="4">
        <v>41957</v>
      </c>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v>558405</v>
      </c>
      <c r="AX104" s="2" t="s">
        <v>281</v>
      </c>
      <c r="AY104" s="3">
        <v>42123.464096909724</v>
      </c>
      <c r="AZ104" s="2">
        <v>40400</v>
      </c>
    </row>
    <row r="105" spans="1:52" hidden="1" x14ac:dyDescent="0.35">
      <c r="A105" s="2">
        <v>641847</v>
      </c>
      <c r="B105" s="2" t="s">
        <v>282</v>
      </c>
      <c r="C105" s="3">
        <v>41920.608895914353</v>
      </c>
      <c r="D105" s="2">
        <v>143200</v>
      </c>
      <c r="E105" s="2">
        <v>0</v>
      </c>
      <c r="F105" s="2" t="s">
        <v>53</v>
      </c>
      <c r="G105" s="2" t="s">
        <v>146</v>
      </c>
      <c r="H105" s="2">
        <v>49536</v>
      </c>
      <c r="I105" s="2" t="s">
        <v>55</v>
      </c>
      <c r="J105" s="2" t="s">
        <v>56</v>
      </c>
      <c r="K105" s="2" t="s">
        <v>57</v>
      </c>
      <c r="L105" s="2" t="s">
        <v>58</v>
      </c>
      <c r="M105" s="2" t="s">
        <v>59</v>
      </c>
      <c r="N105" s="2" t="s">
        <v>60</v>
      </c>
      <c r="O105" s="2" t="s">
        <v>61</v>
      </c>
      <c r="P105" s="2" t="s">
        <v>62</v>
      </c>
      <c r="Q105" s="2">
        <v>0</v>
      </c>
      <c r="R105" s="2">
        <v>0</v>
      </c>
      <c r="S105" s="2"/>
      <c r="T105" s="2">
        <v>118885</v>
      </c>
      <c r="U105" s="2" t="s">
        <v>280</v>
      </c>
      <c r="V105" s="3">
        <v>41954.470998344907</v>
      </c>
      <c r="W105" s="4">
        <v>41957</v>
      </c>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v>558406</v>
      </c>
      <c r="AX105" s="2" t="s">
        <v>281</v>
      </c>
      <c r="AY105" s="3">
        <v>42123.464096909724</v>
      </c>
      <c r="AZ105" s="2">
        <v>143200</v>
      </c>
    </row>
    <row r="106" spans="1:52" hidden="1" x14ac:dyDescent="0.35">
      <c r="A106" s="2">
        <v>668324</v>
      </c>
      <c r="B106" s="2" t="s">
        <v>283</v>
      </c>
      <c r="C106" s="3">
        <v>42010.539540706013</v>
      </c>
      <c r="D106" s="2">
        <v>810953</v>
      </c>
      <c r="E106" s="2">
        <v>0</v>
      </c>
      <c r="F106" s="2" t="s">
        <v>53</v>
      </c>
      <c r="G106" s="2" t="s">
        <v>146</v>
      </c>
      <c r="H106" s="2">
        <v>49536</v>
      </c>
      <c r="I106" s="2" t="s">
        <v>55</v>
      </c>
      <c r="J106" s="2" t="s">
        <v>56</v>
      </c>
      <c r="K106" s="2" t="s">
        <v>57</v>
      </c>
      <c r="L106" s="2" t="s">
        <v>58</v>
      </c>
      <c r="M106" s="2" t="s">
        <v>59</v>
      </c>
      <c r="N106" s="2" t="s">
        <v>60</v>
      </c>
      <c r="O106" s="2" t="s">
        <v>61</v>
      </c>
      <c r="P106" s="2" t="s">
        <v>62</v>
      </c>
      <c r="Q106" s="2">
        <v>0</v>
      </c>
      <c r="R106" s="2">
        <v>0</v>
      </c>
      <c r="S106" s="2"/>
      <c r="T106" s="2">
        <v>130152</v>
      </c>
      <c r="U106" s="2" t="s">
        <v>284</v>
      </c>
      <c r="V106" s="3">
        <v>42046.093168900465</v>
      </c>
      <c r="W106" s="3">
        <v>42048.583333333328</v>
      </c>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v>514306</v>
      </c>
      <c r="AX106" s="2" t="s">
        <v>285</v>
      </c>
      <c r="AY106" s="3">
        <v>42010.539543483792</v>
      </c>
      <c r="AZ106" s="2">
        <v>93300</v>
      </c>
    </row>
    <row r="107" spans="1:52" hidden="1" x14ac:dyDescent="0.35">
      <c r="A107" s="2">
        <v>668324</v>
      </c>
      <c r="B107" s="2"/>
      <c r="C107" s="2"/>
      <c r="D107" s="2"/>
      <c r="E107" s="2"/>
      <c r="F107" s="2"/>
      <c r="G107" s="2"/>
      <c r="H107" s="2">
        <v>49536</v>
      </c>
      <c r="I107" s="2"/>
      <c r="J107" s="2"/>
      <c r="K107" s="2" t="s">
        <v>57</v>
      </c>
      <c r="L107" s="2"/>
      <c r="M107" s="2"/>
      <c r="N107" s="2" t="s">
        <v>60</v>
      </c>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v>583590</v>
      </c>
      <c r="AX107" s="2" t="s">
        <v>286</v>
      </c>
      <c r="AY107" s="3">
        <v>42181.711613541665</v>
      </c>
      <c r="AZ107" s="2">
        <v>717653</v>
      </c>
    </row>
    <row r="108" spans="1:52" hidden="1" x14ac:dyDescent="0.35">
      <c r="A108" s="2">
        <v>668381</v>
      </c>
      <c r="B108" s="2" t="s">
        <v>287</v>
      </c>
      <c r="C108" s="3">
        <v>42010.966631712959</v>
      </c>
      <c r="D108" s="2">
        <v>176029</v>
      </c>
      <c r="E108" s="2">
        <v>0</v>
      </c>
      <c r="F108" s="2" t="s">
        <v>53</v>
      </c>
      <c r="G108" s="2" t="s">
        <v>146</v>
      </c>
      <c r="H108" s="2">
        <v>49536</v>
      </c>
      <c r="I108" s="2" t="s">
        <v>55</v>
      </c>
      <c r="J108" s="2" t="s">
        <v>56</v>
      </c>
      <c r="K108" s="2" t="s">
        <v>57</v>
      </c>
      <c r="L108" s="2" t="s">
        <v>58</v>
      </c>
      <c r="M108" s="2" t="s">
        <v>59</v>
      </c>
      <c r="N108" s="2" t="s">
        <v>60</v>
      </c>
      <c r="O108" s="2" t="s">
        <v>61</v>
      </c>
      <c r="P108" s="2" t="s">
        <v>62</v>
      </c>
      <c r="Q108" s="2">
        <v>0</v>
      </c>
      <c r="R108" s="2">
        <v>0</v>
      </c>
      <c r="S108" s="2"/>
      <c r="T108" s="2">
        <v>130152</v>
      </c>
      <c r="U108" s="2" t="s">
        <v>284</v>
      </c>
      <c r="V108" s="3">
        <v>42046.093168900465</v>
      </c>
      <c r="W108" s="3">
        <v>42048.583333333328</v>
      </c>
      <c r="X108" s="2"/>
      <c r="Y108" s="2"/>
      <c r="Z108" s="2"/>
      <c r="AA108" s="2"/>
      <c r="AB108" s="2"/>
      <c r="AC108" s="2"/>
      <c r="AD108" s="2"/>
      <c r="AE108" s="2"/>
      <c r="AF108" s="2"/>
      <c r="AG108" s="2"/>
      <c r="AH108" s="2"/>
      <c r="AI108" s="2"/>
      <c r="AJ108" s="2"/>
      <c r="AK108" s="2"/>
      <c r="AL108" s="2"/>
      <c r="AM108" s="2"/>
      <c r="AN108" s="2"/>
      <c r="AO108" s="2"/>
      <c r="AP108" s="2"/>
      <c r="AQ108" s="2"/>
      <c r="AR108" s="2"/>
      <c r="AS108" s="2">
        <v>43385</v>
      </c>
      <c r="AT108" s="2" t="s">
        <v>288</v>
      </c>
      <c r="AU108" s="3">
        <v>42010.966631712959</v>
      </c>
      <c r="AV108" s="2">
        <v>16200</v>
      </c>
      <c r="AW108" s="2">
        <v>583588</v>
      </c>
      <c r="AX108" s="2" t="s">
        <v>286</v>
      </c>
      <c r="AY108" s="3">
        <v>42181.711613541665</v>
      </c>
      <c r="AZ108" s="2">
        <v>159829</v>
      </c>
    </row>
    <row r="109" spans="1:52" hidden="1" x14ac:dyDescent="0.35">
      <c r="A109" s="2">
        <v>670954</v>
      </c>
      <c r="B109" s="2" t="s">
        <v>289</v>
      </c>
      <c r="C109" s="3">
        <v>42019.982818287033</v>
      </c>
      <c r="D109" s="2">
        <v>448800</v>
      </c>
      <c r="E109" s="2">
        <v>0</v>
      </c>
      <c r="F109" s="2" t="s">
        <v>53</v>
      </c>
      <c r="G109" s="2" t="s">
        <v>146</v>
      </c>
      <c r="H109" s="2">
        <v>49536</v>
      </c>
      <c r="I109" s="2" t="s">
        <v>55</v>
      </c>
      <c r="J109" s="2" t="s">
        <v>56</v>
      </c>
      <c r="K109" s="2" t="s">
        <v>57</v>
      </c>
      <c r="L109" s="2" t="s">
        <v>58</v>
      </c>
      <c r="M109" s="2" t="s">
        <v>59</v>
      </c>
      <c r="N109" s="2" t="s">
        <v>60</v>
      </c>
      <c r="O109" s="2" t="s">
        <v>61</v>
      </c>
      <c r="P109" s="2" t="s">
        <v>62</v>
      </c>
      <c r="Q109" s="2">
        <v>0</v>
      </c>
      <c r="R109" s="2">
        <v>0</v>
      </c>
      <c r="S109" s="2"/>
      <c r="T109" s="2">
        <v>130152</v>
      </c>
      <c r="U109" s="2" t="s">
        <v>284</v>
      </c>
      <c r="V109" s="3">
        <v>42046.093168900465</v>
      </c>
      <c r="W109" s="3">
        <v>42048.583333333328</v>
      </c>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v>583589</v>
      </c>
      <c r="AX109" s="2" t="s">
        <v>286</v>
      </c>
      <c r="AY109" s="3">
        <v>42181.711613541665</v>
      </c>
      <c r="AZ109" s="2">
        <v>448800</v>
      </c>
    </row>
    <row r="110" spans="1:52" hidden="1" x14ac:dyDescent="0.35">
      <c r="A110" s="2">
        <v>673816</v>
      </c>
      <c r="B110" s="2" t="s">
        <v>290</v>
      </c>
      <c r="C110" s="3">
        <v>42028.677987962961</v>
      </c>
      <c r="D110" s="2">
        <v>68060</v>
      </c>
      <c r="E110" s="2">
        <v>0</v>
      </c>
      <c r="F110" s="2" t="s">
        <v>53</v>
      </c>
      <c r="G110" s="2" t="s">
        <v>146</v>
      </c>
      <c r="H110" s="2">
        <v>49536</v>
      </c>
      <c r="I110" s="2" t="s">
        <v>55</v>
      </c>
      <c r="J110" s="2" t="s">
        <v>56</v>
      </c>
      <c r="K110" s="2" t="s">
        <v>57</v>
      </c>
      <c r="L110" s="2" t="s">
        <v>58</v>
      </c>
      <c r="M110" s="2" t="s">
        <v>59</v>
      </c>
      <c r="N110" s="2" t="s">
        <v>60</v>
      </c>
      <c r="O110" s="2" t="s">
        <v>61</v>
      </c>
      <c r="P110" s="2" t="s">
        <v>62</v>
      </c>
      <c r="Q110" s="2">
        <v>0</v>
      </c>
      <c r="R110" s="2">
        <v>0</v>
      </c>
      <c r="S110" s="2"/>
      <c r="T110" s="2">
        <v>130152</v>
      </c>
      <c r="U110" s="2" t="s">
        <v>284</v>
      </c>
      <c r="V110" s="3">
        <v>42046.093168900465</v>
      </c>
      <c r="W110" s="3">
        <v>42048.583333333328</v>
      </c>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v>583591</v>
      </c>
      <c r="AX110" s="2" t="s">
        <v>286</v>
      </c>
      <c r="AY110" s="3">
        <v>42181.711613541665</v>
      </c>
      <c r="AZ110" s="2">
        <v>68060</v>
      </c>
    </row>
    <row r="111" spans="1:52" hidden="1" x14ac:dyDescent="0.35">
      <c r="A111" s="2">
        <v>674606</v>
      </c>
      <c r="B111" s="2" t="s">
        <v>291</v>
      </c>
      <c r="C111" s="3">
        <v>42031.414115277774</v>
      </c>
      <c r="D111" s="2">
        <v>516381</v>
      </c>
      <c r="E111" s="2">
        <v>0</v>
      </c>
      <c r="F111" s="2" t="s">
        <v>53</v>
      </c>
      <c r="G111" s="2" t="s">
        <v>146</v>
      </c>
      <c r="H111" s="2">
        <v>49536</v>
      </c>
      <c r="I111" s="2" t="s">
        <v>55</v>
      </c>
      <c r="J111" s="2" t="s">
        <v>56</v>
      </c>
      <c r="K111" s="2" t="s">
        <v>57</v>
      </c>
      <c r="L111" s="2" t="s">
        <v>58</v>
      </c>
      <c r="M111" s="2" t="s">
        <v>59</v>
      </c>
      <c r="N111" s="2" t="s">
        <v>60</v>
      </c>
      <c r="O111" s="2" t="s">
        <v>61</v>
      </c>
      <c r="P111" s="2" t="s">
        <v>62</v>
      </c>
      <c r="Q111" s="2">
        <v>0</v>
      </c>
      <c r="R111" s="2">
        <v>0</v>
      </c>
      <c r="S111" s="2"/>
      <c r="T111" s="2">
        <v>135075</v>
      </c>
      <c r="U111" s="2" t="s">
        <v>292</v>
      </c>
      <c r="V111" s="3">
        <v>42072.435914351852</v>
      </c>
      <c r="W111" s="3">
        <v>42075.583333333328</v>
      </c>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v>617157</v>
      </c>
      <c r="AX111" s="2" t="s">
        <v>293</v>
      </c>
      <c r="AY111" s="3">
        <v>42332.496085613428</v>
      </c>
      <c r="AZ111" s="2">
        <v>516381</v>
      </c>
    </row>
    <row r="112" spans="1:52" hidden="1" x14ac:dyDescent="0.35">
      <c r="A112" s="2">
        <v>679514</v>
      </c>
      <c r="B112" s="2" t="s">
        <v>294</v>
      </c>
      <c r="C112" s="3">
        <v>42046.367256793979</v>
      </c>
      <c r="D112" s="2">
        <v>164909</v>
      </c>
      <c r="E112" s="2">
        <v>0</v>
      </c>
      <c r="F112" s="2" t="s">
        <v>53</v>
      </c>
      <c r="G112" s="2" t="s">
        <v>146</v>
      </c>
      <c r="H112" s="2">
        <v>49536</v>
      </c>
      <c r="I112" s="2" t="s">
        <v>55</v>
      </c>
      <c r="J112" s="2" t="s">
        <v>56</v>
      </c>
      <c r="K112" s="2" t="s">
        <v>57</v>
      </c>
      <c r="L112" s="2" t="s">
        <v>58</v>
      </c>
      <c r="M112" s="2" t="s">
        <v>59</v>
      </c>
      <c r="N112" s="2" t="s">
        <v>60</v>
      </c>
      <c r="O112" s="2" t="s">
        <v>61</v>
      </c>
      <c r="P112" s="2" t="s">
        <v>62</v>
      </c>
      <c r="Q112" s="2">
        <v>0</v>
      </c>
      <c r="R112" s="2">
        <v>0</v>
      </c>
      <c r="S112" s="2"/>
      <c r="T112" s="2">
        <v>135075</v>
      </c>
      <c r="U112" s="2" t="s">
        <v>292</v>
      </c>
      <c r="V112" s="3">
        <v>42072.435914351852</v>
      </c>
      <c r="W112" s="3">
        <v>42075.583333333328</v>
      </c>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v>617159</v>
      </c>
      <c r="AX112" s="2" t="s">
        <v>293</v>
      </c>
      <c r="AY112" s="3">
        <v>42332.496085613428</v>
      </c>
      <c r="AZ112" s="2">
        <v>164909</v>
      </c>
    </row>
    <row r="113" spans="1:52" hidden="1" x14ac:dyDescent="0.35">
      <c r="A113" s="2">
        <v>689617</v>
      </c>
      <c r="B113" s="2" t="s">
        <v>295</v>
      </c>
      <c r="C113" s="3">
        <v>42076.609508680551</v>
      </c>
      <c r="D113" s="2">
        <v>176800</v>
      </c>
      <c r="E113" s="2">
        <v>0</v>
      </c>
      <c r="F113" s="2" t="s">
        <v>53</v>
      </c>
      <c r="G113" s="2" t="s">
        <v>146</v>
      </c>
      <c r="H113" s="2">
        <v>49536</v>
      </c>
      <c r="I113" s="2" t="s">
        <v>55</v>
      </c>
      <c r="J113" s="2" t="s">
        <v>56</v>
      </c>
      <c r="K113" s="2" t="s">
        <v>57</v>
      </c>
      <c r="L113" s="2" t="s">
        <v>58</v>
      </c>
      <c r="M113" s="2" t="s">
        <v>59</v>
      </c>
      <c r="N113" s="2" t="s">
        <v>60</v>
      </c>
      <c r="O113" s="2" t="s">
        <v>61</v>
      </c>
      <c r="P113" s="2" t="s">
        <v>62</v>
      </c>
      <c r="Q113" s="2">
        <v>0</v>
      </c>
      <c r="R113" s="2">
        <v>0</v>
      </c>
      <c r="S113" s="2"/>
      <c r="T113" s="2">
        <v>142289</v>
      </c>
      <c r="U113" s="2" t="s">
        <v>296</v>
      </c>
      <c r="V113" s="3">
        <v>42102.349278124995</v>
      </c>
      <c r="W113" s="4">
        <v>42104</v>
      </c>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v>616285</v>
      </c>
      <c r="AX113" s="2" t="s">
        <v>297</v>
      </c>
      <c r="AY113" s="3">
        <v>42318.400648645831</v>
      </c>
      <c r="AZ113" s="2">
        <v>176800</v>
      </c>
    </row>
    <row r="114" spans="1:52" hidden="1" x14ac:dyDescent="0.35">
      <c r="A114" s="2">
        <v>695597</v>
      </c>
      <c r="B114" s="2" t="s">
        <v>298</v>
      </c>
      <c r="C114" s="3">
        <v>42099.594567708329</v>
      </c>
      <c r="D114" s="2">
        <v>63472</v>
      </c>
      <c r="E114" s="2">
        <v>0</v>
      </c>
      <c r="F114" s="2" t="s">
        <v>53</v>
      </c>
      <c r="G114" s="2" t="s">
        <v>146</v>
      </c>
      <c r="H114" s="2">
        <v>49536</v>
      </c>
      <c r="I114" s="2" t="s">
        <v>55</v>
      </c>
      <c r="J114" s="2" t="s">
        <v>56</v>
      </c>
      <c r="K114" s="2" t="s">
        <v>57</v>
      </c>
      <c r="L114" s="2" t="s">
        <v>58</v>
      </c>
      <c r="M114" s="2" t="s">
        <v>59</v>
      </c>
      <c r="N114" s="2" t="s">
        <v>60</v>
      </c>
      <c r="O114" s="2" t="s">
        <v>61</v>
      </c>
      <c r="P114" s="2" t="s">
        <v>62</v>
      </c>
      <c r="Q114" s="2">
        <v>0</v>
      </c>
      <c r="R114" s="2">
        <v>0</v>
      </c>
      <c r="S114" s="2"/>
      <c r="T114" s="2">
        <v>142289</v>
      </c>
      <c r="U114" s="2" t="s">
        <v>296</v>
      </c>
      <c r="V114" s="3">
        <v>42102.349278124995</v>
      </c>
      <c r="W114" s="4">
        <v>42104</v>
      </c>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v>617160</v>
      </c>
      <c r="AX114" s="2" t="s">
        <v>293</v>
      </c>
      <c r="AY114" s="3">
        <v>42332.496085613428</v>
      </c>
      <c r="AZ114" s="2">
        <v>63472</v>
      </c>
    </row>
    <row r="115" spans="1:52" hidden="1" x14ac:dyDescent="0.35">
      <c r="A115" s="2">
        <v>675961</v>
      </c>
      <c r="B115" s="2" t="s">
        <v>299</v>
      </c>
      <c r="C115" s="3">
        <v>42035.673857442125</v>
      </c>
      <c r="D115" s="2">
        <v>574469</v>
      </c>
      <c r="E115" s="2">
        <v>0</v>
      </c>
      <c r="F115" s="2" t="s">
        <v>53</v>
      </c>
      <c r="G115" s="2" t="s">
        <v>146</v>
      </c>
      <c r="H115" s="2">
        <v>49536</v>
      </c>
      <c r="I115" s="2" t="s">
        <v>55</v>
      </c>
      <c r="J115" s="2" t="s">
        <v>56</v>
      </c>
      <c r="K115" s="2" t="s">
        <v>57</v>
      </c>
      <c r="L115" s="2" t="s">
        <v>58</v>
      </c>
      <c r="M115" s="2" t="s">
        <v>59</v>
      </c>
      <c r="N115" s="2" t="s">
        <v>60</v>
      </c>
      <c r="O115" s="2" t="s">
        <v>61</v>
      </c>
      <c r="P115" s="2" t="s">
        <v>62</v>
      </c>
      <c r="Q115" s="2">
        <v>0</v>
      </c>
      <c r="R115" s="2">
        <v>0</v>
      </c>
      <c r="S115" s="2"/>
      <c r="T115" s="2">
        <v>142289</v>
      </c>
      <c r="U115" s="2" t="s">
        <v>296</v>
      </c>
      <c r="V115" s="3">
        <v>42102.349278124995</v>
      </c>
      <c r="W115" s="4">
        <v>42104</v>
      </c>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v>617158</v>
      </c>
      <c r="AX115" s="2" t="s">
        <v>293</v>
      </c>
      <c r="AY115" s="3">
        <v>42332.496085613428</v>
      </c>
      <c r="AZ115" s="2">
        <v>574469</v>
      </c>
    </row>
    <row r="116" spans="1:52" hidden="1" x14ac:dyDescent="0.35">
      <c r="A116" s="2">
        <v>697322</v>
      </c>
      <c r="B116" s="2" t="s">
        <v>300</v>
      </c>
      <c r="C116" s="3">
        <v>42103.68990049768</v>
      </c>
      <c r="D116" s="2">
        <v>21001444</v>
      </c>
      <c r="E116" s="2">
        <v>0</v>
      </c>
      <c r="F116" s="2" t="s">
        <v>53</v>
      </c>
      <c r="G116" s="2" t="s">
        <v>146</v>
      </c>
      <c r="H116" s="2">
        <v>49536</v>
      </c>
      <c r="I116" s="2" t="s">
        <v>55</v>
      </c>
      <c r="J116" s="2" t="s">
        <v>56</v>
      </c>
      <c r="K116" s="2" t="s">
        <v>57</v>
      </c>
      <c r="L116" s="2" t="s">
        <v>58</v>
      </c>
      <c r="M116" s="2" t="s">
        <v>59</v>
      </c>
      <c r="N116" s="2" t="s">
        <v>60</v>
      </c>
      <c r="O116" s="2" t="s">
        <v>61</v>
      </c>
      <c r="P116" s="2" t="s">
        <v>62</v>
      </c>
      <c r="Q116" s="2">
        <v>0</v>
      </c>
      <c r="R116" s="2">
        <v>0</v>
      </c>
      <c r="S116" s="2"/>
      <c r="T116" s="2">
        <v>146090</v>
      </c>
      <c r="U116" s="2" t="s">
        <v>301</v>
      </c>
      <c r="V116" s="3">
        <v>42124.585011840274</v>
      </c>
      <c r="W116" s="4">
        <v>42135</v>
      </c>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v>542741</v>
      </c>
      <c r="AX116" s="2" t="s">
        <v>302</v>
      </c>
      <c r="AY116" s="3">
        <v>42103.689913738424</v>
      </c>
      <c r="AZ116" s="2">
        <v>185000</v>
      </c>
    </row>
    <row r="117" spans="1:52" hidden="1" x14ac:dyDescent="0.35">
      <c r="A117" s="2">
        <v>697322</v>
      </c>
      <c r="B117" s="2"/>
      <c r="C117" s="2"/>
      <c r="D117" s="2"/>
      <c r="E117" s="2"/>
      <c r="F117" s="2"/>
      <c r="G117" s="2"/>
      <c r="H117" s="2">
        <v>49536</v>
      </c>
      <c r="I117" s="2"/>
      <c r="J117" s="2"/>
      <c r="K117" s="2" t="s">
        <v>57</v>
      </c>
      <c r="L117" s="2"/>
      <c r="M117" s="2"/>
      <c r="N117" s="2" t="s">
        <v>60</v>
      </c>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v>616286</v>
      </c>
      <c r="AX117" s="2" t="s">
        <v>297</v>
      </c>
      <c r="AY117" s="3">
        <v>42318.400648645831</v>
      </c>
      <c r="AZ117" s="2">
        <v>20816444</v>
      </c>
    </row>
    <row r="118" spans="1:52" hidden="1" x14ac:dyDescent="0.35">
      <c r="A118" s="2">
        <v>703986</v>
      </c>
      <c r="B118" s="2" t="s">
        <v>303</v>
      </c>
      <c r="C118" s="3">
        <v>42123.91147337963</v>
      </c>
      <c r="D118" s="2">
        <v>469624</v>
      </c>
      <c r="E118" s="2">
        <v>0</v>
      </c>
      <c r="F118" s="2" t="s">
        <v>53</v>
      </c>
      <c r="G118" s="2" t="s">
        <v>146</v>
      </c>
      <c r="H118" s="2">
        <v>49536</v>
      </c>
      <c r="I118" s="2" t="s">
        <v>55</v>
      </c>
      <c r="J118" s="2" t="s">
        <v>56</v>
      </c>
      <c r="K118" s="2" t="s">
        <v>57</v>
      </c>
      <c r="L118" s="2" t="s">
        <v>58</v>
      </c>
      <c r="M118" s="2" t="s">
        <v>59</v>
      </c>
      <c r="N118" s="2" t="s">
        <v>60</v>
      </c>
      <c r="O118" s="2" t="s">
        <v>61</v>
      </c>
      <c r="P118" s="2" t="s">
        <v>62</v>
      </c>
      <c r="Q118" s="2">
        <v>0</v>
      </c>
      <c r="R118" s="2">
        <v>0</v>
      </c>
      <c r="S118" s="2"/>
      <c r="T118" s="2">
        <v>146090</v>
      </c>
      <c r="U118" s="2" t="s">
        <v>301</v>
      </c>
      <c r="V118" s="3">
        <v>42124.585011840274</v>
      </c>
      <c r="W118" s="4">
        <v>42135</v>
      </c>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v>616287</v>
      </c>
      <c r="AX118" s="2" t="s">
        <v>297</v>
      </c>
      <c r="AY118" s="3">
        <v>42318.400648645831</v>
      </c>
      <c r="AZ118" s="2">
        <v>469624</v>
      </c>
    </row>
    <row r="119" spans="1:52" hidden="1" x14ac:dyDescent="0.35">
      <c r="A119" s="2">
        <v>706697</v>
      </c>
      <c r="B119" s="2" t="s">
        <v>304</v>
      </c>
      <c r="C119" s="3">
        <v>42133.160832835645</v>
      </c>
      <c r="D119" s="2">
        <v>77982</v>
      </c>
      <c r="E119" s="2">
        <v>0</v>
      </c>
      <c r="F119" s="2" t="s">
        <v>53</v>
      </c>
      <c r="G119" s="2" t="s">
        <v>146</v>
      </c>
      <c r="H119" s="2">
        <v>49536</v>
      </c>
      <c r="I119" s="2" t="s">
        <v>55</v>
      </c>
      <c r="J119" s="2" t="s">
        <v>56</v>
      </c>
      <c r="K119" s="2" t="s">
        <v>57</v>
      </c>
      <c r="L119" s="2" t="s">
        <v>58</v>
      </c>
      <c r="M119" s="2" t="s">
        <v>59</v>
      </c>
      <c r="N119" s="2" t="s">
        <v>60</v>
      </c>
      <c r="O119" s="2" t="s">
        <v>61</v>
      </c>
      <c r="P119" s="2" t="s">
        <v>62</v>
      </c>
      <c r="Q119" s="2">
        <v>0</v>
      </c>
      <c r="R119" s="2">
        <v>0</v>
      </c>
      <c r="S119" s="2"/>
      <c r="T119" s="2">
        <v>152050</v>
      </c>
      <c r="U119" s="2" t="s">
        <v>305</v>
      </c>
      <c r="V119" s="3">
        <v>42164.313134374999</v>
      </c>
      <c r="W119" s="4">
        <v>42167</v>
      </c>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v>616288</v>
      </c>
      <c r="AX119" s="2" t="s">
        <v>297</v>
      </c>
      <c r="AY119" s="3">
        <v>42318.400648645831</v>
      </c>
      <c r="AZ119" s="2">
        <v>77982</v>
      </c>
    </row>
    <row r="120" spans="1:52" hidden="1" x14ac:dyDescent="0.35">
      <c r="A120" s="2">
        <v>710985</v>
      </c>
      <c r="B120" s="2" t="s">
        <v>306</v>
      </c>
      <c r="C120" s="3">
        <v>42148.282958564814</v>
      </c>
      <c r="D120" s="2">
        <v>588420</v>
      </c>
      <c r="E120" s="2">
        <v>0</v>
      </c>
      <c r="F120" s="2" t="s">
        <v>53</v>
      </c>
      <c r="G120" s="2" t="s">
        <v>146</v>
      </c>
      <c r="H120" s="2">
        <v>49536</v>
      </c>
      <c r="I120" s="2" t="s">
        <v>55</v>
      </c>
      <c r="J120" s="2" t="s">
        <v>56</v>
      </c>
      <c r="K120" s="2" t="s">
        <v>57</v>
      </c>
      <c r="L120" s="2" t="s">
        <v>58</v>
      </c>
      <c r="M120" s="2" t="s">
        <v>59</v>
      </c>
      <c r="N120" s="2" t="s">
        <v>60</v>
      </c>
      <c r="O120" s="2" t="s">
        <v>61</v>
      </c>
      <c r="P120" s="2" t="s">
        <v>62</v>
      </c>
      <c r="Q120" s="2">
        <v>0</v>
      </c>
      <c r="R120" s="2">
        <v>0</v>
      </c>
      <c r="S120" s="2"/>
      <c r="T120" s="2">
        <v>152050</v>
      </c>
      <c r="U120" s="2" t="s">
        <v>305</v>
      </c>
      <c r="V120" s="3">
        <v>42164.313134374999</v>
      </c>
      <c r="W120" s="4">
        <v>42167</v>
      </c>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v>616289</v>
      </c>
      <c r="AX120" s="2" t="s">
        <v>297</v>
      </c>
      <c r="AY120" s="3">
        <v>42318.400648645831</v>
      </c>
      <c r="AZ120" s="2">
        <v>588420</v>
      </c>
    </row>
    <row r="121" spans="1:52" hidden="1" x14ac:dyDescent="0.35">
      <c r="A121" s="2">
        <v>717350</v>
      </c>
      <c r="B121" s="2" t="s">
        <v>307</v>
      </c>
      <c r="C121" s="3">
        <v>42169.781860763884</v>
      </c>
      <c r="D121" s="2">
        <v>496789</v>
      </c>
      <c r="E121" s="2">
        <v>0</v>
      </c>
      <c r="F121" s="2" t="s">
        <v>53</v>
      </c>
      <c r="G121" s="2" t="s">
        <v>146</v>
      </c>
      <c r="H121" s="2">
        <v>49536</v>
      </c>
      <c r="I121" s="2" t="s">
        <v>55</v>
      </c>
      <c r="J121" s="2" t="s">
        <v>56</v>
      </c>
      <c r="K121" s="2" t="s">
        <v>57</v>
      </c>
      <c r="L121" s="2" t="s">
        <v>58</v>
      </c>
      <c r="M121" s="2" t="s">
        <v>59</v>
      </c>
      <c r="N121" s="2" t="s">
        <v>60</v>
      </c>
      <c r="O121" s="2" t="s">
        <v>61</v>
      </c>
      <c r="P121" s="2" t="s">
        <v>62</v>
      </c>
      <c r="Q121" s="2">
        <v>0</v>
      </c>
      <c r="R121" s="2">
        <v>0</v>
      </c>
      <c r="S121" s="2"/>
      <c r="T121" s="2">
        <v>157352</v>
      </c>
      <c r="U121" s="2" t="s">
        <v>308</v>
      </c>
      <c r="V121" s="3">
        <v>42194.613337881943</v>
      </c>
      <c r="W121" s="3">
        <v>42195.333333333328</v>
      </c>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v>617155</v>
      </c>
      <c r="AX121" s="2" t="s">
        <v>309</v>
      </c>
      <c r="AY121" s="3">
        <v>42332.405411574073</v>
      </c>
      <c r="AZ121" s="2">
        <v>496789</v>
      </c>
    </row>
    <row r="122" spans="1:52" hidden="1" x14ac:dyDescent="0.35">
      <c r="A122" s="2">
        <v>722883</v>
      </c>
      <c r="B122" s="2" t="s">
        <v>310</v>
      </c>
      <c r="C122" s="3">
        <v>42191.323585150458</v>
      </c>
      <c r="D122" s="2">
        <v>37200</v>
      </c>
      <c r="E122" s="2">
        <v>0</v>
      </c>
      <c r="F122" s="2" t="s">
        <v>53</v>
      </c>
      <c r="G122" s="2" t="s">
        <v>146</v>
      </c>
      <c r="H122" s="2">
        <v>49536</v>
      </c>
      <c r="I122" s="2" t="s">
        <v>55</v>
      </c>
      <c r="J122" s="2" t="s">
        <v>56</v>
      </c>
      <c r="K122" s="2" t="s">
        <v>57</v>
      </c>
      <c r="L122" s="2" t="s">
        <v>58</v>
      </c>
      <c r="M122" s="2" t="s">
        <v>59</v>
      </c>
      <c r="N122" s="2" t="s">
        <v>60</v>
      </c>
      <c r="O122" s="2" t="s">
        <v>61</v>
      </c>
      <c r="P122" s="2" t="s">
        <v>62</v>
      </c>
      <c r="Q122" s="2">
        <v>0</v>
      </c>
      <c r="R122" s="2">
        <v>0</v>
      </c>
      <c r="S122" s="2"/>
      <c r="T122" s="2">
        <v>165084</v>
      </c>
      <c r="U122" s="2" t="s">
        <v>311</v>
      </c>
      <c r="V122" s="3">
        <v>42225.491695983794</v>
      </c>
      <c r="W122" s="3">
        <v>42226.583333333328</v>
      </c>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v>617156</v>
      </c>
      <c r="AX122" s="2" t="s">
        <v>309</v>
      </c>
      <c r="AY122" s="3">
        <v>42332.405411574073</v>
      </c>
      <c r="AZ122" s="2">
        <v>37200</v>
      </c>
    </row>
    <row r="123" spans="1:52" hidden="1" x14ac:dyDescent="0.35">
      <c r="A123" s="2">
        <v>723970</v>
      </c>
      <c r="B123" s="2" t="s">
        <v>312</v>
      </c>
      <c r="C123" s="3">
        <v>42194.055757210648</v>
      </c>
      <c r="D123" s="2">
        <v>151209</v>
      </c>
      <c r="E123" s="2">
        <v>0</v>
      </c>
      <c r="F123" s="2" t="s">
        <v>53</v>
      </c>
      <c r="G123" s="2" t="s">
        <v>313</v>
      </c>
      <c r="H123" s="2">
        <v>49536</v>
      </c>
      <c r="I123" s="2" t="s">
        <v>55</v>
      </c>
      <c r="J123" s="2" t="s">
        <v>56</v>
      </c>
      <c r="K123" s="2" t="s">
        <v>57</v>
      </c>
      <c r="L123" s="2" t="s">
        <v>58</v>
      </c>
      <c r="M123" s="2" t="s">
        <v>59</v>
      </c>
      <c r="N123" s="2" t="s">
        <v>60</v>
      </c>
      <c r="O123" s="2" t="s">
        <v>61</v>
      </c>
      <c r="P123" s="2" t="s">
        <v>62</v>
      </c>
      <c r="Q123" s="2">
        <v>151209</v>
      </c>
      <c r="R123" s="2">
        <v>151209</v>
      </c>
      <c r="S123" s="2"/>
      <c r="T123" s="2">
        <v>165084</v>
      </c>
      <c r="U123" s="2" t="s">
        <v>311</v>
      </c>
      <c r="V123" s="3">
        <v>42225.491695983794</v>
      </c>
      <c r="W123" s="3">
        <v>42226.583333333328</v>
      </c>
      <c r="X123" s="2"/>
      <c r="Y123" s="2">
        <v>171725</v>
      </c>
      <c r="Z123" s="2" t="s">
        <v>314</v>
      </c>
      <c r="AA123" s="3">
        <v>42255.447759143513</v>
      </c>
      <c r="AB123" s="4">
        <v>42254</v>
      </c>
      <c r="AC123" s="2">
        <v>151209</v>
      </c>
      <c r="AD123" s="2">
        <v>174346</v>
      </c>
      <c r="AE123" s="2" t="s">
        <v>315</v>
      </c>
      <c r="AF123" s="3">
        <v>42263.291974571759</v>
      </c>
      <c r="AG123" s="2"/>
      <c r="AH123" s="2" t="s">
        <v>314</v>
      </c>
      <c r="AI123" s="2">
        <v>151209</v>
      </c>
      <c r="AJ123" s="2">
        <v>220586</v>
      </c>
      <c r="AK123" s="2" t="s">
        <v>316</v>
      </c>
      <c r="AL123" s="2" t="s">
        <v>64</v>
      </c>
      <c r="AM123" s="3">
        <v>42263.291974571759</v>
      </c>
      <c r="AN123" s="2">
        <v>151209</v>
      </c>
      <c r="AO123" s="2"/>
      <c r="AP123" s="2"/>
      <c r="AQ123" s="2"/>
      <c r="AR123" s="2"/>
      <c r="AS123" s="2"/>
      <c r="AT123" s="2"/>
      <c r="AU123" s="2"/>
      <c r="AV123" s="2"/>
      <c r="AW123" s="2"/>
      <c r="AX123" s="2"/>
      <c r="AY123" s="2"/>
      <c r="AZ123" s="2"/>
    </row>
    <row r="124" spans="1:52" hidden="1" x14ac:dyDescent="0.35">
      <c r="A124" s="2">
        <v>739894</v>
      </c>
      <c r="B124" s="2" t="s">
        <v>317</v>
      </c>
      <c r="C124" s="3">
        <v>42249.3806133912</v>
      </c>
      <c r="D124" s="2">
        <v>110124</v>
      </c>
      <c r="E124" s="2">
        <v>0</v>
      </c>
      <c r="F124" s="2" t="s">
        <v>53</v>
      </c>
      <c r="G124" s="2" t="s">
        <v>146</v>
      </c>
      <c r="H124" s="2">
        <v>49536</v>
      </c>
      <c r="I124" s="2" t="s">
        <v>55</v>
      </c>
      <c r="J124" s="2" t="s">
        <v>56</v>
      </c>
      <c r="K124" s="2" t="s">
        <v>57</v>
      </c>
      <c r="L124" s="2" t="s">
        <v>58</v>
      </c>
      <c r="M124" s="2" t="s">
        <v>59</v>
      </c>
      <c r="N124" s="2" t="s">
        <v>60</v>
      </c>
      <c r="O124" s="2" t="s">
        <v>61</v>
      </c>
      <c r="P124" s="2" t="s">
        <v>62</v>
      </c>
      <c r="Q124" s="2">
        <v>0</v>
      </c>
      <c r="R124" s="2">
        <v>0</v>
      </c>
      <c r="S124" s="2"/>
      <c r="T124" s="2">
        <v>172721</v>
      </c>
      <c r="U124" s="2" t="s">
        <v>318</v>
      </c>
      <c r="V124" s="3">
        <v>42256.506492939814</v>
      </c>
      <c r="W124" s="3">
        <v>42257.452777777777</v>
      </c>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v>651806</v>
      </c>
      <c r="AX124" s="2" t="s">
        <v>319</v>
      </c>
      <c r="AY124" s="3">
        <v>42446.452570451387</v>
      </c>
      <c r="AZ124" s="2">
        <v>110124</v>
      </c>
    </row>
    <row r="125" spans="1:52" hidden="1" x14ac:dyDescent="0.35">
      <c r="A125" s="2">
        <v>773237</v>
      </c>
      <c r="B125" s="2" t="s">
        <v>320</v>
      </c>
      <c r="C125" s="3">
        <v>42359.582853900458</v>
      </c>
      <c r="D125" s="2">
        <v>37200</v>
      </c>
      <c r="E125" s="2">
        <v>0</v>
      </c>
      <c r="F125" s="2" t="s">
        <v>53</v>
      </c>
      <c r="G125" s="2" t="s">
        <v>313</v>
      </c>
      <c r="H125" s="2">
        <v>49536</v>
      </c>
      <c r="I125" s="2" t="s">
        <v>55</v>
      </c>
      <c r="J125" s="2" t="s">
        <v>56</v>
      </c>
      <c r="K125" s="2" t="s">
        <v>57</v>
      </c>
      <c r="L125" s="2" t="s">
        <v>58</v>
      </c>
      <c r="M125" s="2" t="s">
        <v>59</v>
      </c>
      <c r="N125" s="2" t="s">
        <v>60</v>
      </c>
      <c r="O125" s="2" t="s">
        <v>61</v>
      </c>
      <c r="P125" s="2" t="s">
        <v>62</v>
      </c>
      <c r="Q125" s="2">
        <v>37200</v>
      </c>
      <c r="R125" s="2">
        <v>37200</v>
      </c>
      <c r="S125" s="2"/>
      <c r="T125" s="2">
        <v>199045</v>
      </c>
      <c r="U125" s="2" t="s">
        <v>321</v>
      </c>
      <c r="V125" s="3">
        <v>42402.654805636572</v>
      </c>
      <c r="W125" s="3">
        <v>42404.625</v>
      </c>
      <c r="X125" s="2"/>
      <c r="Y125" s="2">
        <v>203865</v>
      </c>
      <c r="Z125" s="2" t="s">
        <v>322</v>
      </c>
      <c r="AA125" s="3">
        <v>42436.398972418981</v>
      </c>
      <c r="AB125" s="4">
        <v>42436</v>
      </c>
      <c r="AC125" s="2">
        <v>37200</v>
      </c>
      <c r="AD125" s="2">
        <v>203874</v>
      </c>
      <c r="AE125" s="2" t="s">
        <v>323</v>
      </c>
      <c r="AF125" s="3">
        <v>42436.416753738427</v>
      </c>
      <c r="AG125" s="2"/>
      <c r="AH125" s="2" t="s">
        <v>322</v>
      </c>
      <c r="AI125" s="2">
        <v>37200</v>
      </c>
      <c r="AJ125" s="2">
        <v>245981</v>
      </c>
      <c r="AK125" s="2" t="s">
        <v>324</v>
      </c>
      <c r="AL125" s="2" t="s">
        <v>64</v>
      </c>
      <c r="AM125" s="3">
        <v>42436.416753738427</v>
      </c>
      <c r="AN125" s="2">
        <v>37200</v>
      </c>
      <c r="AO125" s="2"/>
      <c r="AP125" s="2"/>
      <c r="AQ125" s="2"/>
      <c r="AR125" s="2"/>
      <c r="AS125" s="2"/>
      <c r="AT125" s="2"/>
      <c r="AU125" s="2"/>
      <c r="AV125" s="2"/>
      <c r="AW125" s="2"/>
      <c r="AX125" s="2"/>
      <c r="AY125" s="2"/>
      <c r="AZ125" s="2"/>
    </row>
    <row r="126" spans="1:52" hidden="1" x14ac:dyDescent="0.35">
      <c r="A126" s="2">
        <v>773794</v>
      </c>
      <c r="B126" s="2" t="s">
        <v>325</v>
      </c>
      <c r="C126" s="3">
        <v>42361.086535185183</v>
      </c>
      <c r="D126" s="2">
        <v>111033</v>
      </c>
      <c r="E126" s="2">
        <v>0</v>
      </c>
      <c r="F126" s="2" t="s">
        <v>53</v>
      </c>
      <c r="G126" s="2" t="s">
        <v>313</v>
      </c>
      <c r="H126" s="2">
        <v>49536</v>
      </c>
      <c r="I126" s="2" t="s">
        <v>55</v>
      </c>
      <c r="J126" s="2" t="s">
        <v>56</v>
      </c>
      <c r="K126" s="2" t="s">
        <v>57</v>
      </c>
      <c r="L126" s="2" t="s">
        <v>58</v>
      </c>
      <c r="M126" s="2" t="s">
        <v>59</v>
      </c>
      <c r="N126" s="2" t="s">
        <v>60</v>
      </c>
      <c r="O126" s="2" t="s">
        <v>61</v>
      </c>
      <c r="P126" s="2" t="s">
        <v>62</v>
      </c>
      <c r="Q126" s="2">
        <v>111033</v>
      </c>
      <c r="R126" s="2">
        <v>111033</v>
      </c>
      <c r="S126" s="2"/>
      <c r="T126" s="2">
        <v>199045</v>
      </c>
      <c r="U126" s="2" t="s">
        <v>321</v>
      </c>
      <c r="V126" s="3">
        <v>42402.654805636572</v>
      </c>
      <c r="W126" s="3">
        <v>42404.625</v>
      </c>
      <c r="X126" s="2"/>
      <c r="Y126" s="2">
        <v>201458</v>
      </c>
      <c r="Z126" s="2" t="s">
        <v>326</v>
      </c>
      <c r="AA126" s="3">
        <v>42417.484758483792</v>
      </c>
      <c r="AB126" s="4">
        <v>42415</v>
      </c>
      <c r="AC126" s="2">
        <v>111033</v>
      </c>
      <c r="AD126" s="2">
        <v>203856</v>
      </c>
      <c r="AE126" s="2" t="s">
        <v>327</v>
      </c>
      <c r="AF126" s="3">
        <v>42432.291800150459</v>
      </c>
      <c r="AG126" s="2"/>
      <c r="AH126" s="2" t="s">
        <v>326</v>
      </c>
      <c r="AI126" s="2">
        <v>111033</v>
      </c>
      <c r="AJ126" s="2"/>
      <c r="AK126" s="2"/>
      <c r="AL126" s="2"/>
      <c r="AM126" s="2"/>
      <c r="AN126" s="2"/>
      <c r="AO126" s="2"/>
      <c r="AP126" s="2"/>
      <c r="AQ126" s="2"/>
      <c r="AR126" s="2"/>
      <c r="AS126" s="2"/>
      <c r="AT126" s="2"/>
      <c r="AU126" s="2"/>
      <c r="AV126" s="2"/>
      <c r="AW126" s="2">
        <v>687734</v>
      </c>
      <c r="AX126" s="2" t="s">
        <v>328</v>
      </c>
      <c r="AY126" s="3">
        <v>42573.386748113422</v>
      </c>
      <c r="AZ126" s="2">
        <v>111033</v>
      </c>
    </row>
    <row r="127" spans="1:52" hidden="1" x14ac:dyDescent="0.35">
      <c r="A127" s="2">
        <v>781880</v>
      </c>
      <c r="B127" s="2" t="s">
        <v>329</v>
      </c>
      <c r="C127" s="3">
        <v>42396.573873842593</v>
      </c>
      <c r="D127" s="2">
        <v>97261</v>
      </c>
      <c r="E127" s="2">
        <v>0</v>
      </c>
      <c r="F127" s="2" t="s">
        <v>53</v>
      </c>
      <c r="G127" s="2" t="s">
        <v>330</v>
      </c>
      <c r="H127" s="2">
        <v>49536</v>
      </c>
      <c r="I127" s="2" t="s">
        <v>55</v>
      </c>
      <c r="J127" s="2" t="s">
        <v>56</v>
      </c>
      <c r="K127" s="2" t="s">
        <v>57</v>
      </c>
      <c r="L127" s="2" t="s">
        <v>58</v>
      </c>
      <c r="M127" s="2" t="s">
        <v>59</v>
      </c>
      <c r="N127" s="2" t="s">
        <v>60</v>
      </c>
      <c r="O127" s="2" t="s">
        <v>61</v>
      </c>
      <c r="P127" s="2" t="s">
        <v>62</v>
      </c>
      <c r="Q127" s="2">
        <v>97261</v>
      </c>
      <c r="R127" s="2">
        <v>0</v>
      </c>
      <c r="S127" s="2"/>
      <c r="T127" s="2">
        <v>203693</v>
      </c>
      <c r="U127" s="2" t="s">
        <v>331</v>
      </c>
      <c r="V127" s="3">
        <v>42432.884528819442</v>
      </c>
      <c r="W127" s="4">
        <v>42436</v>
      </c>
      <c r="X127" s="2"/>
      <c r="Y127" s="2">
        <v>208787</v>
      </c>
      <c r="Z127" s="2" t="s">
        <v>332</v>
      </c>
      <c r="AA127" s="3">
        <v>42461.471677199072</v>
      </c>
      <c r="AB127" s="4">
        <v>42461</v>
      </c>
      <c r="AC127" s="2">
        <v>97261</v>
      </c>
      <c r="AD127" s="2">
        <v>211501</v>
      </c>
      <c r="AE127" s="2" t="s">
        <v>333</v>
      </c>
      <c r="AF127" s="3">
        <v>42479.292339432868</v>
      </c>
      <c r="AG127" s="2"/>
      <c r="AH127" s="2" t="s">
        <v>332</v>
      </c>
      <c r="AI127" s="2">
        <v>0</v>
      </c>
      <c r="AJ127" s="2"/>
      <c r="AK127" s="2"/>
      <c r="AL127" s="2"/>
      <c r="AM127" s="2"/>
      <c r="AN127" s="2"/>
      <c r="AO127" s="2"/>
      <c r="AP127" s="2"/>
      <c r="AQ127" s="2"/>
      <c r="AR127" s="2"/>
      <c r="AS127" s="2"/>
      <c r="AT127" s="2"/>
      <c r="AU127" s="2"/>
      <c r="AV127" s="2"/>
      <c r="AW127" s="2">
        <v>687736</v>
      </c>
      <c r="AX127" s="2" t="s">
        <v>328</v>
      </c>
      <c r="AY127" s="3">
        <v>42573.386748113422</v>
      </c>
      <c r="AZ127" s="2">
        <v>97261</v>
      </c>
    </row>
    <row r="128" spans="1:52" hidden="1" x14ac:dyDescent="0.35">
      <c r="A128" s="2">
        <v>784336</v>
      </c>
      <c r="B128" s="2" t="s">
        <v>334</v>
      </c>
      <c r="C128" s="3">
        <v>42404.524774155092</v>
      </c>
      <c r="D128" s="2">
        <v>45300</v>
      </c>
      <c r="E128" s="2">
        <v>0</v>
      </c>
      <c r="F128" s="2" t="s">
        <v>53</v>
      </c>
      <c r="G128" s="2" t="s">
        <v>146</v>
      </c>
      <c r="H128" s="2">
        <v>49536</v>
      </c>
      <c r="I128" s="2" t="s">
        <v>55</v>
      </c>
      <c r="J128" s="2" t="s">
        <v>56</v>
      </c>
      <c r="K128" s="2" t="s">
        <v>57</v>
      </c>
      <c r="L128" s="2" t="s">
        <v>58</v>
      </c>
      <c r="M128" s="2" t="s">
        <v>59</v>
      </c>
      <c r="N128" s="2" t="s">
        <v>60</v>
      </c>
      <c r="O128" s="2" t="s">
        <v>61</v>
      </c>
      <c r="P128" s="2" t="s">
        <v>62</v>
      </c>
      <c r="Q128" s="2">
        <v>0</v>
      </c>
      <c r="R128" s="2">
        <v>0</v>
      </c>
      <c r="S128" s="2"/>
      <c r="T128" s="2">
        <v>203693</v>
      </c>
      <c r="U128" s="2" t="s">
        <v>331</v>
      </c>
      <c r="V128" s="3">
        <v>42432.884528819442</v>
      </c>
      <c r="W128" s="4">
        <v>42436</v>
      </c>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v>677290</v>
      </c>
      <c r="AX128" s="2" t="s">
        <v>335</v>
      </c>
      <c r="AY128" s="3">
        <v>42549.715372685183</v>
      </c>
      <c r="AZ128" s="2">
        <v>45300</v>
      </c>
    </row>
    <row r="129" spans="1:52" hidden="1" x14ac:dyDescent="0.35">
      <c r="A129" s="2">
        <v>786058</v>
      </c>
      <c r="B129" s="2" t="s">
        <v>336</v>
      </c>
      <c r="C129" s="3">
        <v>42410.085183298608</v>
      </c>
      <c r="D129" s="2">
        <v>135111</v>
      </c>
      <c r="E129" s="2">
        <v>0</v>
      </c>
      <c r="F129" s="2" t="s">
        <v>53</v>
      </c>
      <c r="G129" s="2" t="s">
        <v>146</v>
      </c>
      <c r="H129" s="2">
        <v>49536</v>
      </c>
      <c r="I129" s="2" t="s">
        <v>55</v>
      </c>
      <c r="J129" s="2" t="s">
        <v>56</v>
      </c>
      <c r="K129" s="2" t="s">
        <v>57</v>
      </c>
      <c r="L129" s="2" t="s">
        <v>58</v>
      </c>
      <c r="M129" s="2" t="s">
        <v>59</v>
      </c>
      <c r="N129" s="2" t="s">
        <v>60</v>
      </c>
      <c r="O129" s="2" t="s">
        <v>61</v>
      </c>
      <c r="P129" s="2" t="s">
        <v>62</v>
      </c>
      <c r="Q129" s="2">
        <v>0</v>
      </c>
      <c r="R129" s="2">
        <v>0</v>
      </c>
      <c r="S129" s="2"/>
      <c r="T129" s="2">
        <v>203693</v>
      </c>
      <c r="U129" s="2" t="s">
        <v>331</v>
      </c>
      <c r="V129" s="3">
        <v>42432.884528819442</v>
      </c>
      <c r="W129" s="4">
        <v>42436</v>
      </c>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v>677291</v>
      </c>
      <c r="AX129" s="2" t="s">
        <v>335</v>
      </c>
      <c r="AY129" s="3">
        <v>42549.715372685183</v>
      </c>
      <c r="AZ129" s="2">
        <v>135111</v>
      </c>
    </row>
    <row r="130" spans="1:52" hidden="1" x14ac:dyDescent="0.35">
      <c r="A130" s="2">
        <v>780872</v>
      </c>
      <c r="B130" s="2" t="s">
        <v>337</v>
      </c>
      <c r="C130" s="3">
        <v>42394.375741550924</v>
      </c>
      <c r="D130" s="2">
        <v>5503264</v>
      </c>
      <c r="E130" s="2">
        <v>0</v>
      </c>
      <c r="F130" s="2" t="s">
        <v>53</v>
      </c>
      <c r="G130" s="2" t="s">
        <v>146</v>
      </c>
      <c r="H130" s="2">
        <v>49536</v>
      </c>
      <c r="I130" s="2" t="s">
        <v>55</v>
      </c>
      <c r="J130" s="2" t="s">
        <v>56</v>
      </c>
      <c r="K130" s="2" t="s">
        <v>57</v>
      </c>
      <c r="L130" s="2" t="s">
        <v>58</v>
      </c>
      <c r="M130" s="2" t="s">
        <v>59</v>
      </c>
      <c r="N130" s="2" t="s">
        <v>60</v>
      </c>
      <c r="O130" s="2" t="s">
        <v>61</v>
      </c>
      <c r="P130" s="2" t="s">
        <v>62</v>
      </c>
      <c r="Q130" s="2">
        <v>0</v>
      </c>
      <c r="R130" s="2">
        <v>0</v>
      </c>
      <c r="S130" s="2"/>
      <c r="T130" s="2">
        <v>204784</v>
      </c>
      <c r="U130" s="2" t="s">
        <v>338</v>
      </c>
      <c r="V130" s="3">
        <v>42440.419994641205</v>
      </c>
      <c r="W130" s="4">
        <v>42445</v>
      </c>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v>687735</v>
      </c>
      <c r="AX130" s="2" t="s">
        <v>328</v>
      </c>
      <c r="AY130" s="3">
        <v>42573.386748113422</v>
      </c>
      <c r="AZ130" s="2">
        <v>5503264</v>
      </c>
    </row>
    <row r="131" spans="1:52" hidden="1" x14ac:dyDescent="0.35">
      <c r="A131" s="2">
        <v>812041</v>
      </c>
      <c r="B131" s="2" t="s">
        <v>339</v>
      </c>
      <c r="C131" s="3">
        <v>42492.478472106479</v>
      </c>
      <c r="D131" s="2">
        <v>2319660</v>
      </c>
      <c r="E131" s="2">
        <v>0</v>
      </c>
      <c r="F131" s="2" t="s">
        <v>53</v>
      </c>
      <c r="G131" s="2" t="s">
        <v>330</v>
      </c>
      <c r="H131" s="2">
        <v>49536</v>
      </c>
      <c r="I131" s="2" t="s">
        <v>55</v>
      </c>
      <c r="J131" s="2" t="s">
        <v>56</v>
      </c>
      <c r="K131" s="2" t="s">
        <v>57</v>
      </c>
      <c r="L131" s="2" t="s">
        <v>58</v>
      </c>
      <c r="M131" s="2" t="s">
        <v>59</v>
      </c>
      <c r="N131" s="2" t="s">
        <v>60</v>
      </c>
      <c r="O131" s="2" t="s">
        <v>61</v>
      </c>
      <c r="P131" s="2" t="s">
        <v>62</v>
      </c>
      <c r="Q131" s="2">
        <v>72400</v>
      </c>
      <c r="R131" s="2">
        <v>0</v>
      </c>
      <c r="S131" s="2"/>
      <c r="T131" s="2">
        <v>219648</v>
      </c>
      <c r="U131" s="2" t="s">
        <v>340</v>
      </c>
      <c r="V131" s="3">
        <v>42528.481341747683</v>
      </c>
      <c r="W131" s="3">
        <v>42534.583333333328</v>
      </c>
      <c r="X131" s="2"/>
      <c r="Y131" s="2">
        <v>230674</v>
      </c>
      <c r="Z131" s="2" t="s">
        <v>341</v>
      </c>
      <c r="AA131" s="3">
        <v>42569.446995023143</v>
      </c>
      <c r="AB131" s="4">
        <v>42552</v>
      </c>
      <c r="AC131" s="2">
        <v>72400</v>
      </c>
      <c r="AD131" s="2">
        <v>233626</v>
      </c>
      <c r="AE131" s="2" t="s">
        <v>342</v>
      </c>
      <c r="AF131" s="3">
        <v>42576.29188769676</v>
      </c>
      <c r="AG131" s="2"/>
      <c r="AH131" s="2" t="s">
        <v>341</v>
      </c>
      <c r="AI131" s="2">
        <v>0</v>
      </c>
      <c r="AJ131" s="2"/>
      <c r="AK131" s="2"/>
      <c r="AL131" s="2"/>
      <c r="AM131" s="2"/>
      <c r="AN131" s="2"/>
      <c r="AO131" s="2"/>
      <c r="AP131" s="2"/>
      <c r="AQ131" s="2"/>
      <c r="AR131" s="2"/>
      <c r="AS131" s="2"/>
      <c r="AT131" s="2"/>
      <c r="AU131" s="2"/>
      <c r="AV131" s="2"/>
      <c r="AW131" s="2">
        <v>667457</v>
      </c>
      <c r="AX131" s="2" t="s">
        <v>343</v>
      </c>
      <c r="AY131" s="3">
        <v>42492.478476736112</v>
      </c>
      <c r="AZ131" s="2">
        <v>197900</v>
      </c>
    </row>
    <row r="132" spans="1:52" hidden="1" x14ac:dyDescent="0.35">
      <c r="A132" s="2">
        <v>812041</v>
      </c>
      <c r="B132" s="2"/>
      <c r="C132" s="2"/>
      <c r="D132" s="2"/>
      <c r="E132" s="2"/>
      <c r="F132" s="2"/>
      <c r="G132" s="2"/>
      <c r="H132" s="2">
        <v>49536</v>
      </c>
      <c r="I132" s="2"/>
      <c r="J132" s="2"/>
      <c r="K132" s="2" t="s">
        <v>57</v>
      </c>
      <c r="L132" s="2"/>
      <c r="M132" s="2"/>
      <c r="N132" s="2" t="s">
        <v>60</v>
      </c>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v>712843</v>
      </c>
      <c r="AX132" s="2" t="s">
        <v>344</v>
      </c>
      <c r="AY132" s="3">
        <v>42639.344873692127</v>
      </c>
      <c r="AZ132" s="2">
        <v>2049360</v>
      </c>
    </row>
    <row r="133" spans="1:52" hidden="1" x14ac:dyDescent="0.35">
      <c r="A133" s="2">
        <v>812041</v>
      </c>
      <c r="B133" s="2"/>
      <c r="C133" s="2"/>
      <c r="D133" s="2"/>
      <c r="E133" s="2"/>
      <c r="F133" s="2"/>
      <c r="G133" s="2"/>
      <c r="H133" s="2">
        <v>49536</v>
      </c>
      <c r="I133" s="2"/>
      <c r="J133" s="2"/>
      <c r="K133" s="2" t="s">
        <v>57</v>
      </c>
      <c r="L133" s="2"/>
      <c r="M133" s="2"/>
      <c r="N133" s="2" t="s">
        <v>60</v>
      </c>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v>745907</v>
      </c>
      <c r="AX133" s="2" t="s">
        <v>345</v>
      </c>
      <c r="AY133" s="3">
        <v>42730.351052349535</v>
      </c>
      <c r="AZ133" s="2">
        <v>72400</v>
      </c>
    </row>
    <row r="134" spans="1:52" hidden="1" x14ac:dyDescent="0.35">
      <c r="A134" s="2">
        <v>813705</v>
      </c>
      <c r="B134" s="2" t="s">
        <v>346</v>
      </c>
      <c r="C134" s="3">
        <v>42496.442620868052</v>
      </c>
      <c r="D134" s="2">
        <v>32400</v>
      </c>
      <c r="E134" s="2">
        <v>0</v>
      </c>
      <c r="F134" s="2" t="s">
        <v>53</v>
      </c>
      <c r="G134" s="2" t="s">
        <v>313</v>
      </c>
      <c r="H134" s="2">
        <v>49536</v>
      </c>
      <c r="I134" s="2" t="s">
        <v>55</v>
      </c>
      <c r="J134" s="2" t="s">
        <v>56</v>
      </c>
      <c r="K134" s="2" t="s">
        <v>57</v>
      </c>
      <c r="L134" s="2" t="s">
        <v>58</v>
      </c>
      <c r="M134" s="2" t="s">
        <v>59</v>
      </c>
      <c r="N134" s="2" t="s">
        <v>60</v>
      </c>
      <c r="O134" s="2" t="s">
        <v>61</v>
      </c>
      <c r="P134" s="2" t="s">
        <v>62</v>
      </c>
      <c r="Q134" s="2">
        <v>32400</v>
      </c>
      <c r="R134" s="2">
        <v>32400</v>
      </c>
      <c r="S134" s="2"/>
      <c r="T134" s="2">
        <v>219648</v>
      </c>
      <c r="U134" s="2" t="s">
        <v>340</v>
      </c>
      <c r="V134" s="3">
        <v>42528.481341747683</v>
      </c>
      <c r="W134" s="3">
        <v>42534.583333333328</v>
      </c>
      <c r="X134" s="2"/>
      <c r="Y134" s="2">
        <v>228784</v>
      </c>
      <c r="Z134" s="2" t="s">
        <v>347</v>
      </c>
      <c r="AA134" s="3">
        <v>42557.735099270831</v>
      </c>
      <c r="AB134" s="4">
        <v>42556</v>
      </c>
      <c r="AC134" s="2">
        <v>32400</v>
      </c>
      <c r="AD134" s="2">
        <v>231392</v>
      </c>
      <c r="AE134" s="2" t="s">
        <v>348</v>
      </c>
      <c r="AF134" s="3">
        <v>42571.292123807871</v>
      </c>
      <c r="AG134" s="2"/>
      <c r="AH134" s="2" t="s">
        <v>347</v>
      </c>
      <c r="AI134" s="2">
        <v>32400</v>
      </c>
      <c r="AJ134" s="2">
        <v>270918</v>
      </c>
      <c r="AK134" s="2" t="s">
        <v>349</v>
      </c>
      <c r="AL134" s="2" t="s">
        <v>64</v>
      </c>
      <c r="AM134" s="3">
        <v>42571.292123807871</v>
      </c>
      <c r="AN134" s="2">
        <v>32400</v>
      </c>
      <c r="AO134" s="2"/>
      <c r="AP134" s="2"/>
      <c r="AQ134" s="2"/>
      <c r="AR134" s="2"/>
      <c r="AS134" s="2"/>
      <c r="AT134" s="2"/>
      <c r="AU134" s="2"/>
      <c r="AV134" s="2"/>
      <c r="AW134" s="2"/>
      <c r="AX134" s="2"/>
      <c r="AY134" s="2"/>
      <c r="AZ134" s="2"/>
    </row>
    <row r="135" spans="1:52" hidden="1" x14ac:dyDescent="0.35">
      <c r="A135" s="2">
        <v>814728</v>
      </c>
      <c r="B135" s="2" t="s">
        <v>350</v>
      </c>
      <c r="C135" s="3">
        <v>42500.621998344905</v>
      </c>
      <c r="D135" s="2">
        <v>39800</v>
      </c>
      <c r="E135" s="2">
        <v>0</v>
      </c>
      <c r="F135" s="2" t="s">
        <v>53</v>
      </c>
      <c r="G135" s="2" t="s">
        <v>313</v>
      </c>
      <c r="H135" s="2">
        <v>49536</v>
      </c>
      <c r="I135" s="2" t="s">
        <v>55</v>
      </c>
      <c r="J135" s="2" t="s">
        <v>56</v>
      </c>
      <c r="K135" s="2" t="s">
        <v>57</v>
      </c>
      <c r="L135" s="2" t="s">
        <v>58</v>
      </c>
      <c r="M135" s="2" t="s">
        <v>59</v>
      </c>
      <c r="N135" s="2" t="s">
        <v>60</v>
      </c>
      <c r="O135" s="2" t="s">
        <v>61</v>
      </c>
      <c r="P135" s="2" t="s">
        <v>62</v>
      </c>
      <c r="Q135" s="2">
        <v>39800</v>
      </c>
      <c r="R135" s="2">
        <v>39800</v>
      </c>
      <c r="S135" s="2"/>
      <c r="T135" s="2">
        <v>219648</v>
      </c>
      <c r="U135" s="2" t="s">
        <v>340</v>
      </c>
      <c r="V135" s="3">
        <v>42528.481341747683</v>
      </c>
      <c r="W135" s="3">
        <v>42534.583333333328</v>
      </c>
      <c r="X135" s="2"/>
      <c r="Y135" s="2">
        <v>228785</v>
      </c>
      <c r="Z135" s="2" t="s">
        <v>351</v>
      </c>
      <c r="AA135" s="3">
        <v>42557.744941817131</v>
      </c>
      <c r="AB135" s="4">
        <v>42556</v>
      </c>
      <c r="AC135" s="2">
        <v>39800</v>
      </c>
      <c r="AD135" s="2">
        <v>231393</v>
      </c>
      <c r="AE135" s="2" t="s">
        <v>352</v>
      </c>
      <c r="AF135" s="3">
        <v>42571.29200616898</v>
      </c>
      <c r="AG135" s="2"/>
      <c r="AH135" s="2" t="s">
        <v>351</v>
      </c>
      <c r="AI135" s="2">
        <v>39800</v>
      </c>
      <c r="AJ135" s="2">
        <v>270919</v>
      </c>
      <c r="AK135" s="2" t="s">
        <v>353</v>
      </c>
      <c r="AL135" s="2" t="s">
        <v>64</v>
      </c>
      <c r="AM135" s="3">
        <v>42571.29200616898</v>
      </c>
      <c r="AN135" s="2">
        <v>39800</v>
      </c>
      <c r="AO135" s="2"/>
      <c r="AP135" s="2"/>
      <c r="AQ135" s="2"/>
      <c r="AR135" s="2"/>
      <c r="AS135" s="2"/>
      <c r="AT135" s="2"/>
      <c r="AU135" s="2"/>
      <c r="AV135" s="2"/>
      <c r="AW135" s="2"/>
      <c r="AX135" s="2"/>
      <c r="AY135" s="2"/>
      <c r="AZ135" s="2"/>
    </row>
    <row r="136" spans="1:52" hidden="1" x14ac:dyDescent="0.35">
      <c r="A136" s="2">
        <v>816374</v>
      </c>
      <c r="B136" s="2" t="s">
        <v>354</v>
      </c>
      <c r="C136" s="3">
        <v>42504.827125081014</v>
      </c>
      <c r="D136" s="2">
        <v>98200</v>
      </c>
      <c r="E136" s="2">
        <v>0</v>
      </c>
      <c r="F136" s="2" t="s">
        <v>53</v>
      </c>
      <c r="G136" s="2" t="s">
        <v>146</v>
      </c>
      <c r="H136" s="2">
        <v>49536</v>
      </c>
      <c r="I136" s="2" t="s">
        <v>55</v>
      </c>
      <c r="J136" s="2" t="s">
        <v>56</v>
      </c>
      <c r="K136" s="2" t="s">
        <v>57</v>
      </c>
      <c r="L136" s="2" t="s">
        <v>58</v>
      </c>
      <c r="M136" s="2" t="s">
        <v>59</v>
      </c>
      <c r="N136" s="2" t="s">
        <v>60</v>
      </c>
      <c r="O136" s="2" t="s">
        <v>61</v>
      </c>
      <c r="P136" s="2" t="s">
        <v>62</v>
      </c>
      <c r="Q136" s="2">
        <v>0</v>
      </c>
      <c r="R136" s="2">
        <v>0</v>
      </c>
      <c r="S136" s="2"/>
      <c r="T136" s="2">
        <v>219648</v>
      </c>
      <c r="U136" s="2" t="s">
        <v>340</v>
      </c>
      <c r="V136" s="3">
        <v>42528.481341747683</v>
      </c>
      <c r="W136" s="3">
        <v>42534.583333333328</v>
      </c>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v>712844</v>
      </c>
      <c r="AX136" s="2" t="s">
        <v>344</v>
      </c>
      <c r="AY136" s="3">
        <v>42639.344873692127</v>
      </c>
      <c r="AZ136" s="2">
        <v>98200</v>
      </c>
    </row>
    <row r="137" spans="1:52" hidden="1" x14ac:dyDescent="0.35">
      <c r="A137" s="2">
        <v>835343</v>
      </c>
      <c r="B137" s="2" t="s">
        <v>355</v>
      </c>
      <c r="C137" s="3">
        <v>42564.7642690625</v>
      </c>
      <c r="D137" s="2">
        <v>79300</v>
      </c>
      <c r="E137" s="2">
        <v>0</v>
      </c>
      <c r="F137" s="2" t="s">
        <v>53</v>
      </c>
      <c r="G137" s="2" t="s">
        <v>146</v>
      </c>
      <c r="H137" s="2">
        <v>49536</v>
      </c>
      <c r="I137" s="2" t="s">
        <v>55</v>
      </c>
      <c r="J137" s="2" t="s">
        <v>56</v>
      </c>
      <c r="K137" s="2" t="s">
        <v>57</v>
      </c>
      <c r="L137" s="2" t="s">
        <v>58</v>
      </c>
      <c r="M137" s="2" t="s">
        <v>59</v>
      </c>
      <c r="N137" s="2" t="s">
        <v>60</v>
      </c>
      <c r="O137" s="2" t="s">
        <v>61</v>
      </c>
      <c r="P137" s="2" t="s">
        <v>62</v>
      </c>
      <c r="Q137" s="2">
        <v>0</v>
      </c>
      <c r="R137" s="2">
        <v>0</v>
      </c>
      <c r="S137" s="2"/>
      <c r="T137" s="2">
        <v>235379</v>
      </c>
      <c r="U137" s="2" t="s">
        <v>356</v>
      </c>
      <c r="V137" s="3">
        <v>42591.313104363428</v>
      </c>
      <c r="W137" s="3">
        <v>42592.583333333328</v>
      </c>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v>753750</v>
      </c>
      <c r="AX137" s="2" t="s">
        <v>357</v>
      </c>
      <c r="AY137" s="3">
        <v>42762.684782407407</v>
      </c>
      <c r="AZ137" s="2">
        <v>79300</v>
      </c>
    </row>
    <row r="138" spans="1:52" hidden="1" x14ac:dyDescent="0.35">
      <c r="A138" s="2">
        <v>857563</v>
      </c>
      <c r="B138" s="2" t="s">
        <v>358</v>
      </c>
      <c r="C138" s="3">
        <v>42634.730857326387</v>
      </c>
      <c r="D138" s="2">
        <v>15525086</v>
      </c>
      <c r="E138" s="2">
        <v>0</v>
      </c>
      <c r="F138" s="2" t="s">
        <v>53</v>
      </c>
      <c r="G138" s="2" t="s">
        <v>146</v>
      </c>
      <c r="H138" s="2">
        <v>49536</v>
      </c>
      <c r="I138" s="2" t="s">
        <v>55</v>
      </c>
      <c r="J138" s="2" t="s">
        <v>56</v>
      </c>
      <c r="K138" s="2" t="s">
        <v>57</v>
      </c>
      <c r="L138" s="2" t="s">
        <v>58</v>
      </c>
      <c r="M138" s="2" t="s">
        <v>59</v>
      </c>
      <c r="N138" s="2" t="s">
        <v>60</v>
      </c>
      <c r="O138" s="2" t="s">
        <v>61</v>
      </c>
      <c r="P138" s="2" t="s">
        <v>62</v>
      </c>
      <c r="Q138" s="2">
        <v>0</v>
      </c>
      <c r="R138" s="2">
        <v>0</v>
      </c>
      <c r="S138" s="2"/>
      <c r="T138" s="2">
        <v>249630</v>
      </c>
      <c r="U138" s="2" t="s">
        <v>359</v>
      </c>
      <c r="V138" s="3">
        <v>42651.680427581014</v>
      </c>
      <c r="W138" s="4">
        <v>42655</v>
      </c>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v>775932</v>
      </c>
      <c r="AX138" s="2" t="s">
        <v>360</v>
      </c>
      <c r="AY138" s="3">
        <v>42824.374123530091</v>
      </c>
      <c r="AZ138" s="2">
        <v>15525086</v>
      </c>
    </row>
    <row r="139" spans="1:52" hidden="1" x14ac:dyDescent="0.35">
      <c r="A139" s="2">
        <v>884911</v>
      </c>
      <c r="B139" s="2" t="s">
        <v>361</v>
      </c>
      <c r="C139" s="3">
        <v>42706.951487418977</v>
      </c>
      <c r="D139" s="2">
        <v>369880</v>
      </c>
      <c r="E139" s="2">
        <v>0</v>
      </c>
      <c r="F139" s="2" t="s">
        <v>53</v>
      </c>
      <c r="G139" s="2" t="s">
        <v>330</v>
      </c>
      <c r="H139" s="2">
        <v>49536</v>
      </c>
      <c r="I139" s="2" t="s">
        <v>55</v>
      </c>
      <c r="J139" s="2" t="s">
        <v>56</v>
      </c>
      <c r="K139" s="2" t="s">
        <v>57</v>
      </c>
      <c r="L139" s="2" t="s">
        <v>58</v>
      </c>
      <c r="M139" s="2" t="s">
        <v>59</v>
      </c>
      <c r="N139" s="2" t="s">
        <v>60</v>
      </c>
      <c r="O139" s="2" t="s">
        <v>61</v>
      </c>
      <c r="P139" s="2" t="s">
        <v>62</v>
      </c>
      <c r="Q139" s="2">
        <v>369880</v>
      </c>
      <c r="R139" s="2">
        <v>0</v>
      </c>
      <c r="S139" s="2"/>
      <c r="T139" s="2">
        <v>262521</v>
      </c>
      <c r="U139" s="2" t="s">
        <v>362</v>
      </c>
      <c r="V139" s="3">
        <v>42713.376686493051</v>
      </c>
      <c r="W139" s="4">
        <v>42716</v>
      </c>
      <c r="X139" s="2"/>
      <c r="Y139" s="2">
        <v>275085</v>
      </c>
      <c r="Z139" s="2" t="s">
        <v>363</v>
      </c>
      <c r="AA139" s="3">
        <v>42801.576635219906</v>
      </c>
      <c r="AB139" s="4">
        <v>42801</v>
      </c>
      <c r="AC139" s="2">
        <v>369880</v>
      </c>
      <c r="AD139" s="2">
        <v>277140</v>
      </c>
      <c r="AE139" s="2" t="s">
        <v>364</v>
      </c>
      <c r="AF139" s="3">
        <v>42816.739940127314</v>
      </c>
      <c r="AG139" s="2"/>
      <c r="AH139" s="2" t="s">
        <v>363</v>
      </c>
      <c r="AI139" s="2">
        <v>0</v>
      </c>
      <c r="AJ139" s="2"/>
      <c r="AK139" s="2"/>
      <c r="AL139" s="2"/>
      <c r="AM139" s="2"/>
      <c r="AN139" s="2"/>
      <c r="AO139" s="2"/>
      <c r="AP139" s="2"/>
      <c r="AQ139" s="2"/>
      <c r="AR139" s="2"/>
      <c r="AS139" s="2"/>
      <c r="AT139" s="2"/>
      <c r="AU139" s="2"/>
      <c r="AV139" s="2"/>
      <c r="AW139" s="2">
        <v>869054</v>
      </c>
      <c r="AX139" s="2" t="s">
        <v>365</v>
      </c>
      <c r="AY139" s="3">
        <v>43083.726375034719</v>
      </c>
      <c r="AZ139" s="2">
        <v>369880</v>
      </c>
    </row>
    <row r="140" spans="1:52" hidden="1" x14ac:dyDescent="0.35">
      <c r="A140" s="2">
        <v>884911</v>
      </c>
      <c r="B140" s="2"/>
      <c r="C140" s="2"/>
      <c r="D140" s="2"/>
      <c r="E140" s="2"/>
      <c r="F140" s="2"/>
      <c r="G140" s="2"/>
      <c r="H140" s="2">
        <v>49536</v>
      </c>
      <c r="I140" s="2"/>
      <c r="J140" s="2"/>
      <c r="K140" s="2" t="s">
        <v>57</v>
      </c>
      <c r="L140" s="2"/>
      <c r="M140" s="2"/>
      <c r="N140" s="2" t="s">
        <v>60</v>
      </c>
      <c r="O140" s="2"/>
      <c r="P140" s="2"/>
      <c r="Q140" s="2"/>
      <c r="R140" s="2"/>
      <c r="S140" s="2"/>
      <c r="T140" s="2"/>
      <c r="U140" s="2"/>
      <c r="V140" s="2"/>
      <c r="W140" s="2"/>
      <c r="X140" s="2"/>
      <c r="Y140" s="2">
        <v>288308</v>
      </c>
      <c r="Z140" s="2" t="s">
        <v>366</v>
      </c>
      <c r="AA140" s="3">
        <v>42866.415161886573</v>
      </c>
      <c r="AB140" s="4">
        <v>42866</v>
      </c>
      <c r="AC140" s="2">
        <v>369880</v>
      </c>
      <c r="AD140" s="2">
        <v>288925</v>
      </c>
      <c r="AE140" s="2" t="s">
        <v>367</v>
      </c>
      <c r="AF140" s="3">
        <v>42870.363080671297</v>
      </c>
      <c r="AG140" s="2"/>
      <c r="AH140" s="2" t="s">
        <v>366</v>
      </c>
      <c r="AI140" s="2">
        <v>0</v>
      </c>
      <c r="AJ140" s="2"/>
      <c r="AK140" s="2"/>
      <c r="AL140" s="2"/>
      <c r="AM140" s="2"/>
      <c r="AN140" s="2"/>
      <c r="AO140" s="2"/>
      <c r="AP140" s="2"/>
      <c r="AQ140" s="2"/>
      <c r="AR140" s="2"/>
      <c r="AS140" s="2"/>
      <c r="AT140" s="2"/>
      <c r="AU140" s="2"/>
      <c r="AV140" s="2"/>
      <c r="AW140" s="2"/>
      <c r="AX140" s="2"/>
      <c r="AY140" s="2"/>
      <c r="AZ140" s="2"/>
    </row>
    <row r="141" spans="1:52" hidden="1" x14ac:dyDescent="0.35">
      <c r="A141" s="2">
        <v>878140</v>
      </c>
      <c r="B141" s="2" t="s">
        <v>368</v>
      </c>
      <c r="C141" s="3">
        <v>42691.756648379625</v>
      </c>
      <c r="D141" s="2">
        <v>861100</v>
      </c>
      <c r="E141" s="2">
        <v>0</v>
      </c>
      <c r="F141" s="2" t="s">
        <v>53</v>
      </c>
      <c r="G141" s="2" t="s">
        <v>330</v>
      </c>
      <c r="H141" s="2">
        <v>49536</v>
      </c>
      <c r="I141" s="2" t="s">
        <v>55</v>
      </c>
      <c r="J141" s="2" t="s">
        <v>56</v>
      </c>
      <c r="K141" s="2" t="s">
        <v>57</v>
      </c>
      <c r="L141" s="2" t="s">
        <v>58</v>
      </c>
      <c r="M141" s="2" t="s">
        <v>59</v>
      </c>
      <c r="N141" s="2" t="s">
        <v>60</v>
      </c>
      <c r="O141" s="2" t="s">
        <v>61</v>
      </c>
      <c r="P141" s="2" t="s">
        <v>62</v>
      </c>
      <c r="Q141" s="2">
        <v>861100</v>
      </c>
      <c r="R141" s="2">
        <v>0</v>
      </c>
      <c r="S141" s="2"/>
      <c r="T141" s="2">
        <v>262574</v>
      </c>
      <c r="U141" s="2" t="s">
        <v>369</v>
      </c>
      <c r="V141" s="3">
        <v>42713.742726076387</v>
      </c>
      <c r="W141" s="4">
        <v>42720</v>
      </c>
      <c r="X141" s="2"/>
      <c r="Y141" s="2">
        <v>275686</v>
      </c>
      <c r="Z141" s="2" t="s">
        <v>370</v>
      </c>
      <c r="AA141" s="3">
        <v>42804.65602091435</v>
      </c>
      <c r="AB141" s="4">
        <v>42802</v>
      </c>
      <c r="AC141" s="2">
        <v>861100</v>
      </c>
      <c r="AD141" s="2">
        <v>276803</v>
      </c>
      <c r="AE141" s="2" t="s">
        <v>371</v>
      </c>
      <c r="AF141" s="3">
        <v>42815.319369791665</v>
      </c>
      <c r="AG141" s="2"/>
      <c r="AH141" s="2" t="s">
        <v>370</v>
      </c>
      <c r="AI141" s="2">
        <v>0</v>
      </c>
      <c r="AJ141" s="2"/>
      <c r="AK141" s="2"/>
      <c r="AL141" s="2"/>
      <c r="AM141" s="2"/>
      <c r="AN141" s="2"/>
      <c r="AO141" s="2"/>
      <c r="AP141" s="2"/>
      <c r="AQ141" s="2"/>
      <c r="AR141" s="2"/>
      <c r="AS141" s="2"/>
      <c r="AT141" s="2"/>
      <c r="AU141" s="2"/>
      <c r="AV141" s="2"/>
      <c r="AW141" s="2">
        <v>820609</v>
      </c>
      <c r="AX141" s="2" t="s">
        <v>372</v>
      </c>
      <c r="AY141" s="3">
        <v>42947.709432291667</v>
      </c>
      <c r="AZ141" s="2">
        <v>861100</v>
      </c>
    </row>
    <row r="142" spans="1:52" hidden="1" x14ac:dyDescent="0.35">
      <c r="A142" s="2">
        <v>878140</v>
      </c>
      <c r="B142" s="2"/>
      <c r="C142" s="2"/>
      <c r="D142" s="2"/>
      <c r="E142" s="2"/>
      <c r="F142" s="2"/>
      <c r="G142" s="2"/>
      <c r="H142" s="2">
        <v>49536</v>
      </c>
      <c r="I142" s="2"/>
      <c r="J142" s="2"/>
      <c r="K142" s="2" t="s">
        <v>57</v>
      </c>
      <c r="L142" s="2"/>
      <c r="M142" s="2"/>
      <c r="N142" s="2" t="s">
        <v>60</v>
      </c>
      <c r="O142" s="2"/>
      <c r="P142" s="2"/>
      <c r="Q142" s="2"/>
      <c r="R142" s="2"/>
      <c r="S142" s="2"/>
      <c r="T142" s="2"/>
      <c r="U142" s="2"/>
      <c r="V142" s="2"/>
      <c r="W142" s="2"/>
      <c r="X142" s="2"/>
      <c r="Y142" s="2">
        <v>279979</v>
      </c>
      <c r="Z142" s="2" t="s">
        <v>373</v>
      </c>
      <c r="AA142" s="3">
        <v>42825.585764432872</v>
      </c>
      <c r="AB142" s="4">
        <v>42825</v>
      </c>
      <c r="AC142" s="2">
        <v>861100</v>
      </c>
      <c r="AD142" s="2">
        <v>286531</v>
      </c>
      <c r="AE142" s="2" t="s">
        <v>374</v>
      </c>
      <c r="AF142" s="3">
        <v>42835.488923807869</v>
      </c>
      <c r="AG142" s="2"/>
      <c r="AH142" s="2" t="s">
        <v>373</v>
      </c>
      <c r="AI142" s="2">
        <v>0</v>
      </c>
      <c r="AJ142" s="2"/>
      <c r="AK142" s="2"/>
      <c r="AL142" s="2"/>
      <c r="AM142" s="2"/>
      <c r="AN142" s="2"/>
      <c r="AO142" s="2"/>
      <c r="AP142" s="2"/>
      <c r="AQ142" s="2"/>
      <c r="AR142" s="2"/>
      <c r="AS142" s="2"/>
      <c r="AT142" s="2"/>
      <c r="AU142" s="2"/>
      <c r="AV142" s="2"/>
      <c r="AW142" s="2"/>
      <c r="AX142" s="2"/>
      <c r="AY142" s="2"/>
      <c r="AZ142" s="2"/>
    </row>
    <row r="143" spans="1:52" hidden="1" x14ac:dyDescent="0.35">
      <c r="A143" s="2">
        <v>878823</v>
      </c>
      <c r="B143" s="2" t="s">
        <v>375</v>
      </c>
      <c r="C143" s="3">
        <v>42693.601718900463</v>
      </c>
      <c r="D143" s="2">
        <v>126300</v>
      </c>
      <c r="E143" s="2">
        <v>0</v>
      </c>
      <c r="F143" s="2" t="s">
        <v>53</v>
      </c>
      <c r="G143" s="2" t="s">
        <v>146</v>
      </c>
      <c r="H143" s="2">
        <v>49536</v>
      </c>
      <c r="I143" s="2" t="s">
        <v>55</v>
      </c>
      <c r="J143" s="2" t="s">
        <v>56</v>
      </c>
      <c r="K143" s="2" t="s">
        <v>57</v>
      </c>
      <c r="L143" s="2" t="s">
        <v>58</v>
      </c>
      <c r="M143" s="2" t="s">
        <v>59</v>
      </c>
      <c r="N143" s="2" t="s">
        <v>60</v>
      </c>
      <c r="O143" s="2" t="s">
        <v>61</v>
      </c>
      <c r="P143" s="2" t="s">
        <v>62</v>
      </c>
      <c r="Q143" s="2">
        <v>0</v>
      </c>
      <c r="R143" s="2">
        <v>0</v>
      </c>
      <c r="S143" s="2"/>
      <c r="T143" s="2">
        <v>262574</v>
      </c>
      <c r="U143" s="2" t="s">
        <v>369</v>
      </c>
      <c r="V143" s="3">
        <v>42713.742726076387</v>
      </c>
      <c r="W143" s="4">
        <v>42720</v>
      </c>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v>820602</v>
      </c>
      <c r="AX143" s="2" t="s">
        <v>376</v>
      </c>
      <c r="AY143" s="3">
        <v>42947.706435451386</v>
      </c>
      <c r="AZ143" s="2">
        <v>126300</v>
      </c>
    </row>
    <row r="144" spans="1:52" hidden="1" x14ac:dyDescent="0.35">
      <c r="A144" s="2">
        <v>880896</v>
      </c>
      <c r="B144" s="2" t="s">
        <v>377</v>
      </c>
      <c r="C144" s="3">
        <v>42698.113511307871</v>
      </c>
      <c r="D144" s="2">
        <v>212200</v>
      </c>
      <c r="E144" s="2">
        <v>0</v>
      </c>
      <c r="F144" s="2" t="s">
        <v>53</v>
      </c>
      <c r="G144" s="2" t="s">
        <v>146</v>
      </c>
      <c r="H144" s="2">
        <v>49536</v>
      </c>
      <c r="I144" s="2" t="s">
        <v>55</v>
      </c>
      <c r="J144" s="2" t="s">
        <v>56</v>
      </c>
      <c r="K144" s="2" t="s">
        <v>57</v>
      </c>
      <c r="L144" s="2" t="s">
        <v>58</v>
      </c>
      <c r="M144" s="2" t="s">
        <v>59</v>
      </c>
      <c r="N144" s="2" t="s">
        <v>60</v>
      </c>
      <c r="O144" s="2" t="s">
        <v>61</v>
      </c>
      <c r="P144" s="2" t="s">
        <v>62</v>
      </c>
      <c r="Q144" s="2">
        <v>0</v>
      </c>
      <c r="R144" s="2">
        <v>0</v>
      </c>
      <c r="S144" s="2"/>
      <c r="T144" s="2">
        <v>262574</v>
      </c>
      <c r="U144" s="2" t="s">
        <v>369</v>
      </c>
      <c r="V144" s="3">
        <v>42713.742726076387</v>
      </c>
      <c r="W144" s="4">
        <v>42720</v>
      </c>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v>820603</v>
      </c>
      <c r="AX144" s="2" t="s">
        <v>376</v>
      </c>
      <c r="AY144" s="3">
        <v>42947.706435451386</v>
      </c>
      <c r="AZ144" s="2">
        <v>212200</v>
      </c>
    </row>
    <row r="145" spans="1:52" hidden="1" x14ac:dyDescent="0.35">
      <c r="A145" s="2">
        <v>893720</v>
      </c>
      <c r="B145" s="2" t="s">
        <v>378</v>
      </c>
      <c r="C145" s="3">
        <v>42732.694289699073</v>
      </c>
      <c r="D145" s="2">
        <v>923400</v>
      </c>
      <c r="E145" s="2">
        <v>0</v>
      </c>
      <c r="F145" s="2" t="s">
        <v>53</v>
      </c>
      <c r="G145" s="2" t="s">
        <v>330</v>
      </c>
      <c r="H145" s="2">
        <v>49536</v>
      </c>
      <c r="I145" s="2" t="s">
        <v>55</v>
      </c>
      <c r="J145" s="2" t="s">
        <v>56</v>
      </c>
      <c r="K145" s="2" t="s">
        <v>57</v>
      </c>
      <c r="L145" s="2" t="s">
        <v>58</v>
      </c>
      <c r="M145" s="2" t="s">
        <v>59</v>
      </c>
      <c r="N145" s="2" t="s">
        <v>60</v>
      </c>
      <c r="O145" s="2" t="s">
        <v>61</v>
      </c>
      <c r="P145" s="2" t="s">
        <v>62</v>
      </c>
      <c r="Q145" s="2">
        <v>923400</v>
      </c>
      <c r="R145" s="2">
        <v>0</v>
      </c>
      <c r="S145" s="2"/>
      <c r="T145" s="2">
        <v>266526</v>
      </c>
      <c r="U145" s="2" t="s">
        <v>379</v>
      </c>
      <c r="V145" s="3">
        <v>42745.556168634255</v>
      </c>
      <c r="W145" s="4">
        <v>42755</v>
      </c>
      <c r="X145" s="2"/>
      <c r="Y145" s="2">
        <v>280277</v>
      </c>
      <c r="Z145" s="2" t="s">
        <v>380</v>
      </c>
      <c r="AA145" s="3">
        <v>42829.320003437497</v>
      </c>
      <c r="AB145" s="4">
        <v>42825</v>
      </c>
      <c r="AC145" s="2">
        <v>923400</v>
      </c>
      <c r="AD145" s="2">
        <v>284877</v>
      </c>
      <c r="AE145" s="2" t="s">
        <v>381</v>
      </c>
      <c r="AF145" s="3">
        <v>42835.627796608795</v>
      </c>
      <c r="AG145" s="2"/>
      <c r="AH145" s="2" t="s">
        <v>380</v>
      </c>
      <c r="AI145" s="2">
        <v>0</v>
      </c>
      <c r="AJ145" s="2"/>
      <c r="AK145" s="2"/>
      <c r="AL145" s="2"/>
      <c r="AM145" s="2"/>
      <c r="AN145" s="2"/>
      <c r="AO145" s="2"/>
      <c r="AP145" s="2"/>
      <c r="AQ145" s="2"/>
      <c r="AR145" s="2"/>
      <c r="AS145" s="2"/>
      <c r="AT145" s="2"/>
      <c r="AU145" s="2"/>
      <c r="AV145" s="2"/>
      <c r="AW145" s="2">
        <v>820610</v>
      </c>
      <c r="AX145" s="2" t="s">
        <v>372</v>
      </c>
      <c r="AY145" s="3">
        <v>42947.709432291667</v>
      </c>
      <c r="AZ145" s="2">
        <v>923400</v>
      </c>
    </row>
    <row r="146" spans="1:52" hidden="1" x14ac:dyDescent="0.35">
      <c r="A146" s="2">
        <v>895437</v>
      </c>
      <c r="B146" s="2" t="s">
        <v>382</v>
      </c>
      <c r="C146" s="3">
        <v>42743.751706215276</v>
      </c>
      <c r="D146" s="2">
        <v>140250</v>
      </c>
      <c r="E146" s="2">
        <v>0</v>
      </c>
      <c r="F146" s="2" t="s">
        <v>53</v>
      </c>
      <c r="G146" s="2" t="s">
        <v>146</v>
      </c>
      <c r="H146" s="2">
        <v>49536</v>
      </c>
      <c r="I146" s="2" t="s">
        <v>55</v>
      </c>
      <c r="J146" s="2" t="s">
        <v>56</v>
      </c>
      <c r="K146" s="2" t="s">
        <v>57</v>
      </c>
      <c r="L146" s="2" t="s">
        <v>58</v>
      </c>
      <c r="M146" s="2" t="s">
        <v>59</v>
      </c>
      <c r="N146" s="2" t="s">
        <v>60</v>
      </c>
      <c r="O146" s="2" t="s">
        <v>61</v>
      </c>
      <c r="P146" s="2" t="s">
        <v>62</v>
      </c>
      <c r="Q146" s="2">
        <v>0</v>
      </c>
      <c r="R146" s="2">
        <v>0</v>
      </c>
      <c r="S146" s="2"/>
      <c r="T146" s="2">
        <v>271076</v>
      </c>
      <c r="U146" s="2" t="s">
        <v>383</v>
      </c>
      <c r="V146" s="3">
        <v>42773.543386423611</v>
      </c>
      <c r="W146" s="4">
        <v>42776</v>
      </c>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v>820605</v>
      </c>
      <c r="AX146" s="2" t="s">
        <v>376</v>
      </c>
      <c r="AY146" s="3">
        <v>42947.706435451386</v>
      </c>
      <c r="AZ146" s="2">
        <v>140250</v>
      </c>
    </row>
    <row r="147" spans="1:52" hidden="1" x14ac:dyDescent="0.35">
      <c r="A147" s="2">
        <v>898338</v>
      </c>
      <c r="B147" s="2" t="s">
        <v>384</v>
      </c>
      <c r="C147" s="3">
        <v>42752.347437303237</v>
      </c>
      <c r="D147" s="2">
        <v>42600</v>
      </c>
      <c r="E147" s="2">
        <v>0</v>
      </c>
      <c r="F147" s="2" t="s">
        <v>53</v>
      </c>
      <c r="G147" s="2" t="s">
        <v>146</v>
      </c>
      <c r="H147" s="2">
        <v>49536</v>
      </c>
      <c r="I147" s="2" t="s">
        <v>55</v>
      </c>
      <c r="J147" s="2" t="s">
        <v>56</v>
      </c>
      <c r="K147" s="2" t="s">
        <v>57</v>
      </c>
      <c r="L147" s="2" t="s">
        <v>58</v>
      </c>
      <c r="M147" s="2" t="s">
        <v>59</v>
      </c>
      <c r="N147" s="2" t="s">
        <v>60</v>
      </c>
      <c r="O147" s="2" t="s">
        <v>61</v>
      </c>
      <c r="P147" s="2" t="s">
        <v>62</v>
      </c>
      <c r="Q147" s="2">
        <v>0</v>
      </c>
      <c r="R147" s="2">
        <v>0</v>
      </c>
      <c r="S147" s="2"/>
      <c r="T147" s="2">
        <v>271076</v>
      </c>
      <c r="U147" s="2" t="s">
        <v>383</v>
      </c>
      <c r="V147" s="3">
        <v>42773.543386423611</v>
      </c>
      <c r="W147" s="4">
        <v>42776</v>
      </c>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v>820606</v>
      </c>
      <c r="AX147" s="2" t="s">
        <v>376</v>
      </c>
      <c r="AY147" s="3">
        <v>42947.706435451386</v>
      </c>
      <c r="AZ147" s="2">
        <v>42600</v>
      </c>
    </row>
    <row r="148" spans="1:52" hidden="1" x14ac:dyDescent="0.35">
      <c r="A148" s="2">
        <v>900629</v>
      </c>
      <c r="B148" s="2" t="s">
        <v>385</v>
      </c>
      <c r="C148" s="3">
        <v>42758.659784953699</v>
      </c>
      <c r="D148" s="2">
        <v>235080</v>
      </c>
      <c r="E148" s="2">
        <v>0</v>
      </c>
      <c r="F148" s="2" t="s">
        <v>53</v>
      </c>
      <c r="G148" s="2" t="s">
        <v>146</v>
      </c>
      <c r="H148" s="2">
        <v>49536</v>
      </c>
      <c r="I148" s="2" t="s">
        <v>55</v>
      </c>
      <c r="J148" s="2" t="s">
        <v>56</v>
      </c>
      <c r="K148" s="2" t="s">
        <v>57</v>
      </c>
      <c r="L148" s="2" t="s">
        <v>58</v>
      </c>
      <c r="M148" s="2" t="s">
        <v>59</v>
      </c>
      <c r="N148" s="2" t="s">
        <v>60</v>
      </c>
      <c r="O148" s="2" t="s">
        <v>61</v>
      </c>
      <c r="P148" s="2" t="s">
        <v>62</v>
      </c>
      <c r="Q148" s="2">
        <v>0</v>
      </c>
      <c r="R148" s="2">
        <v>0</v>
      </c>
      <c r="S148" s="2"/>
      <c r="T148" s="2">
        <v>271076</v>
      </c>
      <c r="U148" s="2" t="s">
        <v>383</v>
      </c>
      <c r="V148" s="3">
        <v>42773.543386423611</v>
      </c>
      <c r="W148" s="4">
        <v>42776</v>
      </c>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v>820607</v>
      </c>
      <c r="AX148" s="2" t="s">
        <v>376</v>
      </c>
      <c r="AY148" s="3">
        <v>42947.706435451386</v>
      </c>
      <c r="AZ148" s="2">
        <v>235080</v>
      </c>
    </row>
    <row r="149" spans="1:52" hidden="1" x14ac:dyDescent="0.35">
      <c r="A149" s="2">
        <v>900707</v>
      </c>
      <c r="B149" s="2" t="s">
        <v>386</v>
      </c>
      <c r="C149" s="3">
        <v>42758.821322337964</v>
      </c>
      <c r="D149" s="2">
        <v>1565558</v>
      </c>
      <c r="E149" s="2">
        <v>0</v>
      </c>
      <c r="F149" s="2" t="s">
        <v>53</v>
      </c>
      <c r="G149" s="2" t="s">
        <v>146</v>
      </c>
      <c r="H149" s="2">
        <v>49536</v>
      </c>
      <c r="I149" s="2" t="s">
        <v>55</v>
      </c>
      <c r="J149" s="2" t="s">
        <v>56</v>
      </c>
      <c r="K149" s="2" t="s">
        <v>57</v>
      </c>
      <c r="L149" s="2" t="s">
        <v>58</v>
      </c>
      <c r="M149" s="2" t="s">
        <v>59</v>
      </c>
      <c r="N149" s="2" t="s">
        <v>60</v>
      </c>
      <c r="O149" s="2" t="s">
        <v>61</v>
      </c>
      <c r="P149" s="2" t="s">
        <v>62</v>
      </c>
      <c r="Q149" s="2">
        <v>0</v>
      </c>
      <c r="R149" s="2">
        <v>0</v>
      </c>
      <c r="S149" s="2"/>
      <c r="T149" s="2">
        <v>271077</v>
      </c>
      <c r="U149" s="2" t="s">
        <v>387</v>
      </c>
      <c r="V149" s="3">
        <v>42773.546014120366</v>
      </c>
      <c r="W149" s="4">
        <v>42776</v>
      </c>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v>820608</v>
      </c>
      <c r="AX149" s="2" t="s">
        <v>376</v>
      </c>
      <c r="AY149" s="3">
        <v>42947.706435451386</v>
      </c>
      <c r="AZ149" s="2">
        <v>1565558</v>
      </c>
    </row>
    <row r="150" spans="1:52" hidden="1" x14ac:dyDescent="0.35">
      <c r="A150" s="2">
        <v>894646</v>
      </c>
      <c r="B150" s="2" t="s">
        <v>388</v>
      </c>
      <c r="C150" s="3">
        <v>42737.713058530091</v>
      </c>
      <c r="D150" s="2">
        <v>5826500</v>
      </c>
      <c r="E150" s="2">
        <v>0</v>
      </c>
      <c r="F150" s="2" t="s">
        <v>53</v>
      </c>
      <c r="G150" s="2" t="s">
        <v>330</v>
      </c>
      <c r="H150" s="2">
        <v>49536</v>
      </c>
      <c r="I150" s="2" t="s">
        <v>55</v>
      </c>
      <c r="J150" s="2" t="s">
        <v>56</v>
      </c>
      <c r="K150" s="2" t="s">
        <v>57</v>
      </c>
      <c r="L150" s="2" t="s">
        <v>58</v>
      </c>
      <c r="M150" s="2" t="s">
        <v>59</v>
      </c>
      <c r="N150" s="2" t="s">
        <v>60</v>
      </c>
      <c r="O150" s="2" t="s">
        <v>61</v>
      </c>
      <c r="P150" s="2" t="s">
        <v>62</v>
      </c>
      <c r="Q150" s="2">
        <v>1867185</v>
      </c>
      <c r="R150" s="2">
        <v>0</v>
      </c>
      <c r="S150" s="2"/>
      <c r="T150" s="2">
        <v>271077</v>
      </c>
      <c r="U150" s="2" t="s">
        <v>387</v>
      </c>
      <c r="V150" s="3">
        <v>42773.546014120366</v>
      </c>
      <c r="W150" s="4">
        <v>42776</v>
      </c>
      <c r="X150" s="2"/>
      <c r="Y150" s="2">
        <v>274088</v>
      </c>
      <c r="Z150" s="2" t="s">
        <v>389</v>
      </c>
      <c r="AA150" s="3">
        <v>42795.439515590275</v>
      </c>
      <c r="AB150" s="4">
        <v>42793</v>
      </c>
      <c r="AC150" s="2">
        <v>1867185</v>
      </c>
      <c r="AD150" s="2">
        <v>275893</v>
      </c>
      <c r="AE150" s="2" t="s">
        <v>390</v>
      </c>
      <c r="AF150" s="3">
        <v>42808.627506747682</v>
      </c>
      <c r="AG150" s="2"/>
      <c r="AH150" s="2" t="s">
        <v>389</v>
      </c>
      <c r="AI150" s="2">
        <v>0</v>
      </c>
      <c r="AJ150" s="2"/>
      <c r="AK150" s="2"/>
      <c r="AL150" s="2"/>
      <c r="AM150" s="2"/>
      <c r="AN150" s="2"/>
      <c r="AO150" s="2"/>
      <c r="AP150" s="2"/>
      <c r="AQ150" s="2"/>
      <c r="AR150" s="2"/>
      <c r="AS150" s="2"/>
      <c r="AT150" s="2"/>
      <c r="AU150" s="2"/>
      <c r="AV150" s="2"/>
      <c r="AW150" s="2">
        <v>820604</v>
      </c>
      <c r="AX150" s="2" t="s">
        <v>376</v>
      </c>
      <c r="AY150" s="3">
        <v>42947.706435451386</v>
      </c>
      <c r="AZ150" s="2">
        <v>3926215</v>
      </c>
    </row>
    <row r="151" spans="1:52" hidden="1" x14ac:dyDescent="0.35">
      <c r="A151" s="2">
        <v>894646</v>
      </c>
      <c r="B151" s="2"/>
      <c r="C151" s="2"/>
      <c r="D151" s="2"/>
      <c r="E151" s="2"/>
      <c r="F151" s="2"/>
      <c r="G151" s="2"/>
      <c r="H151" s="2">
        <v>49536</v>
      </c>
      <c r="I151" s="2"/>
      <c r="J151" s="2"/>
      <c r="K151" s="2" t="s">
        <v>57</v>
      </c>
      <c r="L151" s="2"/>
      <c r="M151" s="2"/>
      <c r="N151" s="2" t="s">
        <v>60</v>
      </c>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v>820613</v>
      </c>
      <c r="AX151" s="2" t="s">
        <v>391</v>
      </c>
      <c r="AY151" s="3">
        <v>42947.711393831014</v>
      </c>
      <c r="AZ151" s="2">
        <v>1867185</v>
      </c>
    </row>
    <row r="152" spans="1:52" hidden="1" x14ac:dyDescent="0.35">
      <c r="A152" s="2">
        <v>894646</v>
      </c>
      <c r="B152" s="2"/>
      <c r="C152" s="2"/>
      <c r="D152" s="2"/>
      <c r="E152" s="2"/>
      <c r="F152" s="2"/>
      <c r="G152" s="2"/>
      <c r="H152" s="2">
        <v>49536</v>
      </c>
      <c r="I152" s="2"/>
      <c r="J152" s="2"/>
      <c r="K152" s="2" t="s">
        <v>57</v>
      </c>
      <c r="L152" s="2"/>
      <c r="M152" s="2"/>
      <c r="N152" s="2" t="s">
        <v>60</v>
      </c>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v>1355071</v>
      </c>
      <c r="AX152" s="2" t="s">
        <v>392</v>
      </c>
      <c r="AY152" s="3">
        <v>43710.674096331015</v>
      </c>
      <c r="AZ152" s="2">
        <v>33100</v>
      </c>
    </row>
    <row r="153" spans="1:52" hidden="1" x14ac:dyDescent="0.35">
      <c r="A153" s="2">
        <v>898315</v>
      </c>
      <c r="B153" s="2" t="s">
        <v>393</v>
      </c>
      <c r="C153" s="3">
        <v>42752.33279429398</v>
      </c>
      <c r="D153" s="2">
        <v>118300</v>
      </c>
      <c r="E153" s="2">
        <v>0</v>
      </c>
      <c r="F153" s="2" t="s">
        <v>53</v>
      </c>
      <c r="G153" s="2" t="s">
        <v>313</v>
      </c>
      <c r="H153" s="2">
        <v>49536</v>
      </c>
      <c r="I153" s="2" t="s">
        <v>55</v>
      </c>
      <c r="J153" s="2" t="s">
        <v>56</v>
      </c>
      <c r="K153" s="2" t="s">
        <v>57</v>
      </c>
      <c r="L153" s="2" t="s">
        <v>58</v>
      </c>
      <c r="M153" s="2" t="s">
        <v>59</v>
      </c>
      <c r="N153" s="2" t="s">
        <v>60</v>
      </c>
      <c r="O153" s="2" t="s">
        <v>61</v>
      </c>
      <c r="P153" s="2" t="s">
        <v>62</v>
      </c>
      <c r="Q153" s="2">
        <v>115400</v>
      </c>
      <c r="R153" s="2">
        <v>115400</v>
      </c>
      <c r="S153" s="2"/>
      <c r="T153" s="2">
        <v>271110</v>
      </c>
      <c r="U153" s="2" t="s">
        <v>394</v>
      </c>
      <c r="V153" s="3">
        <v>42773.653331134257</v>
      </c>
      <c r="W153" s="4">
        <v>42776</v>
      </c>
      <c r="X153" s="2"/>
      <c r="Y153" s="2">
        <v>274086</v>
      </c>
      <c r="Z153" s="2" t="s">
        <v>395</v>
      </c>
      <c r="AA153" s="3">
        <v>42795.437937303243</v>
      </c>
      <c r="AB153" s="4">
        <v>42793</v>
      </c>
      <c r="AC153" s="2">
        <v>115400</v>
      </c>
      <c r="AD153" s="2">
        <v>275240</v>
      </c>
      <c r="AE153" s="2" t="s">
        <v>396</v>
      </c>
      <c r="AF153" s="3">
        <v>42802.437270219903</v>
      </c>
      <c r="AG153" s="2"/>
      <c r="AH153" s="2" t="s">
        <v>395</v>
      </c>
      <c r="AI153" s="2">
        <v>115400</v>
      </c>
      <c r="AJ153" s="2">
        <v>294676</v>
      </c>
      <c r="AK153" s="2" t="s">
        <v>397</v>
      </c>
      <c r="AL153" s="2" t="s">
        <v>64</v>
      </c>
      <c r="AM153" s="3">
        <v>42802.437270219903</v>
      </c>
      <c r="AN153" s="2">
        <v>115400</v>
      </c>
      <c r="AO153" s="2"/>
      <c r="AP153" s="2"/>
      <c r="AQ153" s="2"/>
      <c r="AR153" s="2"/>
      <c r="AS153" s="2">
        <v>73162</v>
      </c>
      <c r="AT153" s="2" t="s">
        <v>398</v>
      </c>
      <c r="AU153" s="3">
        <v>42752.33279429398</v>
      </c>
      <c r="AV153" s="2">
        <v>2900</v>
      </c>
      <c r="AW153" s="2"/>
      <c r="AX153" s="2"/>
      <c r="AY153" s="2"/>
      <c r="AZ153" s="2"/>
    </row>
    <row r="154" spans="1:52" hidden="1" x14ac:dyDescent="0.35">
      <c r="A154" s="2">
        <v>910748</v>
      </c>
      <c r="B154" s="2" t="s">
        <v>399</v>
      </c>
      <c r="C154" s="3">
        <v>42787.128060451389</v>
      </c>
      <c r="D154" s="2">
        <v>61720</v>
      </c>
      <c r="E154" s="2">
        <v>0</v>
      </c>
      <c r="F154" s="2" t="s">
        <v>53</v>
      </c>
      <c r="G154" s="2" t="s">
        <v>146</v>
      </c>
      <c r="H154" s="2">
        <v>49536</v>
      </c>
      <c r="I154" s="2" t="s">
        <v>55</v>
      </c>
      <c r="J154" s="2" t="s">
        <v>56</v>
      </c>
      <c r="K154" s="2" t="s">
        <v>57</v>
      </c>
      <c r="L154" s="2" t="s">
        <v>58</v>
      </c>
      <c r="M154" s="2" t="s">
        <v>59</v>
      </c>
      <c r="N154" s="2" t="s">
        <v>60</v>
      </c>
      <c r="O154" s="2" t="s">
        <v>61</v>
      </c>
      <c r="P154" s="2" t="s">
        <v>62</v>
      </c>
      <c r="Q154" s="2">
        <v>0</v>
      </c>
      <c r="R154" s="2">
        <v>0</v>
      </c>
      <c r="S154" s="2"/>
      <c r="T154" s="2">
        <v>274766</v>
      </c>
      <c r="U154" s="2" t="s">
        <v>400</v>
      </c>
      <c r="V154" s="3">
        <v>42799.370072650461</v>
      </c>
      <c r="W154" s="4">
        <v>42809</v>
      </c>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v>820611</v>
      </c>
      <c r="AX154" s="2" t="s">
        <v>372</v>
      </c>
      <c r="AY154" s="3">
        <v>42947.709432291667</v>
      </c>
      <c r="AZ154" s="2">
        <v>61720</v>
      </c>
    </row>
    <row r="155" spans="1:52" hidden="1" x14ac:dyDescent="0.35">
      <c r="A155" s="2">
        <v>911554</v>
      </c>
      <c r="B155" s="2" t="s">
        <v>401</v>
      </c>
      <c r="C155" s="3">
        <v>42788.68326168981</v>
      </c>
      <c r="D155" s="2">
        <v>5078510</v>
      </c>
      <c r="E155" s="2">
        <v>0</v>
      </c>
      <c r="F155" s="2" t="s">
        <v>53</v>
      </c>
      <c r="G155" s="2" t="s">
        <v>330</v>
      </c>
      <c r="H155" s="2">
        <v>49536</v>
      </c>
      <c r="I155" s="2" t="s">
        <v>55</v>
      </c>
      <c r="J155" s="2" t="s">
        <v>56</v>
      </c>
      <c r="K155" s="2" t="s">
        <v>57</v>
      </c>
      <c r="L155" s="2" t="s">
        <v>58</v>
      </c>
      <c r="M155" s="2" t="s">
        <v>59</v>
      </c>
      <c r="N155" s="2" t="s">
        <v>60</v>
      </c>
      <c r="O155" s="2" t="s">
        <v>61</v>
      </c>
      <c r="P155" s="2" t="s">
        <v>62</v>
      </c>
      <c r="Q155" s="2">
        <v>4866809.5999999996</v>
      </c>
      <c r="R155" s="2">
        <v>0</v>
      </c>
      <c r="S155" s="2"/>
      <c r="T155" s="2">
        <v>274767</v>
      </c>
      <c r="U155" s="2" t="s">
        <v>402</v>
      </c>
      <c r="V155" s="3">
        <v>42799.370884027776</v>
      </c>
      <c r="W155" s="4">
        <v>42809</v>
      </c>
      <c r="X155" s="2"/>
      <c r="Y155" s="2">
        <v>279610</v>
      </c>
      <c r="Z155" s="2" t="s">
        <v>403</v>
      </c>
      <c r="AA155" s="3">
        <v>42824.640456249996</v>
      </c>
      <c r="AB155" s="4">
        <v>42823</v>
      </c>
      <c r="AC155" s="2">
        <v>4866809.5999999996</v>
      </c>
      <c r="AD155" s="2">
        <v>286530</v>
      </c>
      <c r="AE155" s="2" t="s">
        <v>404</v>
      </c>
      <c r="AF155" s="3">
        <v>42835.487223414348</v>
      </c>
      <c r="AG155" s="2"/>
      <c r="AH155" s="2" t="s">
        <v>403</v>
      </c>
      <c r="AI155" s="2">
        <v>0</v>
      </c>
      <c r="AJ155" s="2"/>
      <c r="AK155" s="2"/>
      <c r="AL155" s="2"/>
      <c r="AM155" s="2"/>
      <c r="AN155" s="2"/>
      <c r="AO155" s="2"/>
      <c r="AP155" s="2"/>
      <c r="AQ155" s="2"/>
      <c r="AR155" s="2"/>
      <c r="AS155" s="2"/>
      <c r="AT155" s="2"/>
      <c r="AU155" s="2"/>
      <c r="AV155" s="2"/>
      <c r="AW155" s="2">
        <v>760909</v>
      </c>
      <c r="AX155" s="2" t="s">
        <v>405</v>
      </c>
      <c r="AY155" s="3">
        <v>42788.683271331014</v>
      </c>
      <c r="AZ155" s="2">
        <v>211700</v>
      </c>
    </row>
    <row r="156" spans="1:52" hidden="1" x14ac:dyDescent="0.35">
      <c r="A156" s="2">
        <v>911554</v>
      </c>
      <c r="B156" s="2"/>
      <c r="C156" s="2"/>
      <c r="D156" s="2"/>
      <c r="E156" s="2"/>
      <c r="F156" s="2"/>
      <c r="G156" s="2"/>
      <c r="H156" s="2">
        <v>49536</v>
      </c>
      <c r="I156" s="2"/>
      <c r="J156" s="2"/>
      <c r="K156" s="2" t="s">
        <v>57</v>
      </c>
      <c r="L156" s="2"/>
      <c r="M156" s="2"/>
      <c r="N156" s="2" t="s">
        <v>60</v>
      </c>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v>820612</v>
      </c>
      <c r="AX156" s="2" t="s">
        <v>372</v>
      </c>
      <c r="AY156" s="3">
        <v>42947.709432291667</v>
      </c>
      <c r="AZ156" s="2">
        <v>4866810</v>
      </c>
    </row>
    <row r="157" spans="1:52" hidden="1" x14ac:dyDescent="0.35">
      <c r="A157" s="2">
        <v>898127</v>
      </c>
      <c r="B157" s="2" t="s">
        <v>406</v>
      </c>
      <c r="C157" s="3">
        <v>42751.663026076385</v>
      </c>
      <c r="D157" s="2">
        <v>589600</v>
      </c>
      <c r="E157" s="2">
        <v>0</v>
      </c>
      <c r="F157" s="2" t="s">
        <v>53</v>
      </c>
      <c r="G157" s="2" t="s">
        <v>146</v>
      </c>
      <c r="H157" s="2">
        <v>49536</v>
      </c>
      <c r="I157" s="2" t="s">
        <v>55</v>
      </c>
      <c r="J157" s="2" t="s">
        <v>56</v>
      </c>
      <c r="K157" s="2" t="s">
        <v>57</v>
      </c>
      <c r="L157" s="2" t="s">
        <v>58</v>
      </c>
      <c r="M157" s="2" t="s">
        <v>59</v>
      </c>
      <c r="N157" s="2" t="s">
        <v>60</v>
      </c>
      <c r="O157" s="2" t="s">
        <v>61</v>
      </c>
      <c r="P157" s="2" t="s">
        <v>62</v>
      </c>
      <c r="Q157" s="2">
        <v>0</v>
      </c>
      <c r="R157" s="2">
        <v>0</v>
      </c>
      <c r="S157" s="2"/>
      <c r="T157" s="2">
        <v>287005</v>
      </c>
      <c r="U157" s="2" t="s">
        <v>407</v>
      </c>
      <c r="V157" s="3">
        <v>42863.608855868057</v>
      </c>
      <c r="W157" s="4">
        <v>42867</v>
      </c>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v>3300514</v>
      </c>
      <c r="AX157" s="2" t="s">
        <v>408</v>
      </c>
      <c r="AY157" s="3">
        <v>45520.601588275458</v>
      </c>
      <c r="AZ157" s="2">
        <v>589600</v>
      </c>
    </row>
    <row r="158" spans="1:52" hidden="1" x14ac:dyDescent="0.35">
      <c r="A158" s="2">
        <v>940222</v>
      </c>
      <c r="B158" s="2" t="s">
        <v>409</v>
      </c>
      <c r="C158" s="3">
        <v>42871.146213657405</v>
      </c>
      <c r="D158" s="2">
        <v>48500</v>
      </c>
      <c r="E158" s="2">
        <v>0</v>
      </c>
      <c r="F158" s="2" t="s">
        <v>53</v>
      </c>
      <c r="G158" s="2" t="s">
        <v>146</v>
      </c>
      <c r="H158" s="2">
        <v>49536</v>
      </c>
      <c r="I158" s="2" t="s">
        <v>55</v>
      </c>
      <c r="J158" s="2" t="s">
        <v>56</v>
      </c>
      <c r="K158" s="2" t="s">
        <v>57</v>
      </c>
      <c r="L158" s="2" t="s">
        <v>58</v>
      </c>
      <c r="M158" s="2" t="s">
        <v>59</v>
      </c>
      <c r="N158" s="2" t="s">
        <v>60</v>
      </c>
      <c r="O158" s="2" t="s">
        <v>61</v>
      </c>
      <c r="P158" s="2" t="s">
        <v>62</v>
      </c>
      <c r="Q158" s="2">
        <v>0</v>
      </c>
      <c r="R158" s="2">
        <v>0</v>
      </c>
      <c r="S158" s="2"/>
      <c r="T158" s="2">
        <v>294328</v>
      </c>
      <c r="U158" s="2" t="s">
        <v>410</v>
      </c>
      <c r="V158" s="3">
        <v>42892.65183012731</v>
      </c>
      <c r="W158" s="4">
        <v>42895</v>
      </c>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v>869049</v>
      </c>
      <c r="AX158" s="2" t="s">
        <v>411</v>
      </c>
      <c r="AY158" s="3">
        <v>43083.723776157407</v>
      </c>
      <c r="AZ158" s="2">
        <v>48500</v>
      </c>
    </row>
    <row r="159" spans="1:52" hidden="1" x14ac:dyDescent="0.35">
      <c r="A159" s="2">
        <v>944920</v>
      </c>
      <c r="B159" s="2" t="s">
        <v>412</v>
      </c>
      <c r="C159" s="3">
        <v>42884.860698344906</v>
      </c>
      <c r="D159" s="2">
        <v>175900</v>
      </c>
      <c r="E159" s="2">
        <v>0</v>
      </c>
      <c r="F159" s="2" t="s">
        <v>53</v>
      </c>
      <c r="G159" s="2" t="s">
        <v>146</v>
      </c>
      <c r="H159" s="2">
        <v>49536</v>
      </c>
      <c r="I159" s="2" t="s">
        <v>55</v>
      </c>
      <c r="J159" s="2" t="s">
        <v>56</v>
      </c>
      <c r="K159" s="2" t="s">
        <v>57</v>
      </c>
      <c r="L159" s="2" t="s">
        <v>58</v>
      </c>
      <c r="M159" s="2" t="s">
        <v>59</v>
      </c>
      <c r="N159" s="2" t="s">
        <v>60</v>
      </c>
      <c r="O159" s="2" t="s">
        <v>61</v>
      </c>
      <c r="P159" s="2" t="s">
        <v>62</v>
      </c>
      <c r="Q159" s="2">
        <v>0</v>
      </c>
      <c r="R159" s="2">
        <v>0</v>
      </c>
      <c r="S159" s="2"/>
      <c r="T159" s="2">
        <v>294328</v>
      </c>
      <c r="U159" s="2" t="s">
        <v>410</v>
      </c>
      <c r="V159" s="3">
        <v>42892.65183012731</v>
      </c>
      <c r="W159" s="4">
        <v>42895</v>
      </c>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v>869051</v>
      </c>
      <c r="AX159" s="2" t="s">
        <v>411</v>
      </c>
      <c r="AY159" s="3">
        <v>43083.723776157407</v>
      </c>
      <c r="AZ159" s="2">
        <v>175900</v>
      </c>
    </row>
    <row r="160" spans="1:52" hidden="1" x14ac:dyDescent="0.35">
      <c r="A160" s="2">
        <v>943630</v>
      </c>
      <c r="B160" s="2" t="s">
        <v>413</v>
      </c>
      <c r="C160" s="3">
        <v>42879.468885034723</v>
      </c>
      <c r="D160" s="2">
        <v>2803980</v>
      </c>
      <c r="E160" s="2">
        <v>0</v>
      </c>
      <c r="F160" s="2" t="s">
        <v>53</v>
      </c>
      <c r="G160" s="2" t="s">
        <v>146</v>
      </c>
      <c r="H160" s="2">
        <v>49536</v>
      </c>
      <c r="I160" s="2" t="s">
        <v>55</v>
      </c>
      <c r="J160" s="2" t="s">
        <v>56</v>
      </c>
      <c r="K160" s="2" t="s">
        <v>57</v>
      </c>
      <c r="L160" s="2" t="s">
        <v>58</v>
      </c>
      <c r="M160" s="2" t="s">
        <v>59</v>
      </c>
      <c r="N160" s="2" t="s">
        <v>60</v>
      </c>
      <c r="O160" s="2" t="s">
        <v>61</v>
      </c>
      <c r="P160" s="2" t="s">
        <v>62</v>
      </c>
      <c r="Q160" s="2">
        <v>0</v>
      </c>
      <c r="R160" s="2">
        <v>0</v>
      </c>
      <c r="S160" s="2"/>
      <c r="T160" s="2">
        <v>294407</v>
      </c>
      <c r="U160" s="2" t="s">
        <v>414</v>
      </c>
      <c r="V160" s="3">
        <v>42892.67260424768</v>
      </c>
      <c r="W160" s="4">
        <v>42895</v>
      </c>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v>869050</v>
      </c>
      <c r="AX160" s="2" t="s">
        <v>411</v>
      </c>
      <c r="AY160" s="3">
        <v>43083.723776157407</v>
      </c>
      <c r="AZ160" s="2">
        <v>2703180</v>
      </c>
    </row>
    <row r="161" spans="1:52" hidden="1" x14ac:dyDescent="0.35">
      <c r="A161" s="2">
        <v>943630</v>
      </c>
      <c r="B161" s="2"/>
      <c r="C161" s="2"/>
      <c r="D161" s="2"/>
      <c r="E161" s="2"/>
      <c r="F161" s="2"/>
      <c r="G161" s="2"/>
      <c r="H161" s="2">
        <v>49536</v>
      </c>
      <c r="I161" s="2"/>
      <c r="J161" s="2"/>
      <c r="K161" s="2" t="s">
        <v>57</v>
      </c>
      <c r="L161" s="2"/>
      <c r="M161" s="2"/>
      <c r="N161" s="2" t="s">
        <v>60</v>
      </c>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v>1355072</v>
      </c>
      <c r="AX161" s="2" t="s">
        <v>392</v>
      </c>
      <c r="AY161" s="3">
        <v>43710.674096331015</v>
      </c>
      <c r="AZ161" s="2">
        <v>100800</v>
      </c>
    </row>
    <row r="162" spans="1:52" hidden="1" x14ac:dyDescent="0.35">
      <c r="A162" s="2">
        <v>946766</v>
      </c>
      <c r="B162" s="2" t="s">
        <v>415</v>
      </c>
      <c r="C162" s="3">
        <v>42889.496116469905</v>
      </c>
      <c r="D162" s="2">
        <v>3383000</v>
      </c>
      <c r="E162" s="2">
        <v>0</v>
      </c>
      <c r="F162" s="2" t="s">
        <v>53</v>
      </c>
      <c r="G162" s="2" t="s">
        <v>146</v>
      </c>
      <c r="H162" s="2">
        <v>49536</v>
      </c>
      <c r="I162" s="2" t="s">
        <v>55</v>
      </c>
      <c r="J162" s="2" t="s">
        <v>56</v>
      </c>
      <c r="K162" s="2" t="s">
        <v>57</v>
      </c>
      <c r="L162" s="2" t="s">
        <v>58</v>
      </c>
      <c r="M162" s="2" t="s">
        <v>59</v>
      </c>
      <c r="N162" s="2" t="s">
        <v>60</v>
      </c>
      <c r="O162" s="2" t="s">
        <v>61</v>
      </c>
      <c r="P162" s="2" t="s">
        <v>62</v>
      </c>
      <c r="Q162" s="2">
        <v>0</v>
      </c>
      <c r="R162" s="2">
        <v>0</v>
      </c>
      <c r="S162" s="2"/>
      <c r="T162" s="2">
        <v>299656</v>
      </c>
      <c r="U162" s="2" t="s">
        <v>416</v>
      </c>
      <c r="V162" s="3">
        <v>42922.605639930553</v>
      </c>
      <c r="W162" s="4">
        <v>42928</v>
      </c>
      <c r="X162" s="2"/>
      <c r="Y162" s="2"/>
      <c r="Z162" s="2"/>
      <c r="AA162" s="2"/>
      <c r="AB162" s="2"/>
      <c r="AC162" s="2"/>
      <c r="AD162" s="2"/>
      <c r="AE162" s="2"/>
      <c r="AF162" s="2"/>
      <c r="AG162" s="2"/>
      <c r="AH162" s="2"/>
      <c r="AI162" s="2"/>
      <c r="AJ162" s="2">
        <v>438627</v>
      </c>
      <c r="AK162" s="2" t="s">
        <v>417</v>
      </c>
      <c r="AL162" s="2" t="s">
        <v>64</v>
      </c>
      <c r="AM162" s="3">
        <v>43888.642106712963</v>
      </c>
      <c r="AN162" s="2">
        <v>553037</v>
      </c>
      <c r="AO162" s="2"/>
      <c r="AP162" s="2"/>
      <c r="AQ162" s="2"/>
      <c r="AR162" s="2"/>
      <c r="AS162" s="2"/>
      <c r="AT162" s="2"/>
      <c r="AU162" s="2"/>
      <c r="AV162" s="2"/>
      <c r="AW162" s="2">
        <v>869052</v>
      </c>
      <c r="AX162" s="2" t="s">
        <v>411</v>
      </c>
      <c r="AY162" s="3">
        <v>43083.723776157407</v>
      </c>
      <c r="AZ162" s="2">
        <v>2829963</v>
      </c>
    </row>
    <row r="163" spans="1:52" hidden="1" x14ac:dyDescent="0.35">
      <c r="A163" s="2">
        <v>958177</v>
      </c>
      <c r="B163" s="2" t="s">
        <v>418</v>
      </c>
      <c r="C163" s="3">
        <v>42927.101635266205</v>
      </c>
      <c r="D163" s="2">
        <v>336900</v>
      </c>
      <c r="E163" s="2">
        <v>0</v>
      </c>
      <c r="F163" s="2" t="s">
        <v>53</v>
      </c>
      <c r="G163" s="2" t="s">
        <v>146</v>
      </c>
      <c r="H163" s="2">
        <v>49536</v>
      </c>
      <c r="I163" s="2" t="s">
        <v>55</v>
      </c>
      <c r="J163" s="2" t="s">
        <v>56</v>
      </c>
      <c r="K163" s="2" t="s">
        <v>57</v>
      </c>
      <c r="L163" s="2" t="s">
        <v>58</v>
      </c>
      <c r="M163" s="2" t="s">
        <v>59</v>
      </c>
      <c r="N163" s="2" t="s">
        <v>60</v>
      </c>
      <c r="O163" s="2" t="s">
        <v>61</v>
      </c>
      <c r="P163" s="2" t="s">
        <v>62</v>
      </c>
      <c r="Q163" s="2">
        <v>0</v>
      </c>
      <c r="R163" s="2">
        <v>0</v>
      </c>
      <c r="S163" s="2"/>
      <c r="T163" s="2">
        <v>306207</v>
      </c>
      <c r="U163" s="2" t="s">
        <v>419</v>
      </c>
      <c r="V163" s="3">
        <v>42957.45722369213</v>
      </c>
      <c r="W163" s="4">
        <v>42963</v>
      </c>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v>869055</v>
      </c>
      <c r="AX163" s="2" t="s">
        <v>365</v>
      </c>
      <c r="AY163" s="3">
        <v>43083.726375034719</v>
      </c>
      <c r="AZ163" s="2">
        <v>336900</v>
      </c>
    </row>
    <row r="164" spans="1:52" hidden="1" x14ac:dyDescent="0.35">
      <c r="A164" s="2">
        <v>959524</v>
      </c>
      <c r="B164" s="2" t="s">
        <v>420</v>
      </c>
      <c r="C164" s="3">
        <v>42929.94734579861</v>
      </c>
      <c r="D164" s="2">
        <v>1115850</v>
      </c>
      <c r="E164" s="2">
        <v>0</v>
      </c>
      <c r="F164" s="2" t="s">
        <v>53</v>
      </c>
      <c r="G164" s="2" t="s">
        <v>146</v>
      </c>
      <c r="H164" s="2">
        <v>49536</v>
      </c>
      <c r="I164" s="2" t="s">
        <v>55</v>
      </c>
      <c r="J164" s="2" t="s">
        <v>56</v>
      </c>
      <c r="K164" s="2" t="s">
        <v>57</v>
      </c>
      <c r="L164" s="2" t="s">
        <v>58</v>
      </c>
      <c r="M164" s="2" t="s">
        <v>59</v>
      </c>
      <c r="N164" s="2" t="s">
        <v>60</v>
      </c>
      <c r="O164" s="2" t="s">
        <v>61</v>
      </c>
      <c r="P164" s="2" t="s">
        <v>62</v>
      </c>
      <c r="Q164" s="2">
        <v>0</v>
      </c>
      <c r="R164" s="2">
        <v>0</v>
      </c>
      <c r="S164" s="2"/>
      <c r="T164" s="2">
        <v>306207</v>
      </c>
      <c r="U164" s="2" t="s">
        <v>419</v>
      </c>
      <c r="V164" s="3">
        <v>42957.45722369213</v>
      </c>
      <c r="W164" s="4">
        <v>42963</v>
      </c>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v>869056</v>
      </c>
      <c r="AX164" s="2" t="s">
        <v>365</v>
      </c>
      <c r="AY164" s="3">
        <v>43083.726375034719</v>
      </c>
      <c r="AZ164" s="2">
        <v>1115850</v>
      </c>
    </row>
    <row r="165" spans="1:52" hidden="1" x14ac:dyDescent="0.35">
      <c r="A165" s="2">
        <v>961087</v>
      </c>
      <c r="B165" s="2" t="s">
        <v>421</v>
      </c>
      <c r="C165" s="3">
        <v>42935.056054629626</v>
      </c>
      <c r="D165" s="2">
        <v>48500</v>
      </c>
      <c r="E165" s="2">
        <v>0</v>
      </c>
      <c r="F165" s="2" t="s">
        <v>53</v>
      </c>
      <c r="G165" s="2" t="s">
        <v>146</v>
      </c>
      <c r="H165" s="2">
        <v>49536</v>
      </c>
      <c r="I165" s="2" t="s">
        <v>55</v>
      </c>
      <c r="J165" s="2" t="s">
        <v>56</v>
      </c>
      <c r="K165" s="2" t="s">
        <v>57</v>
      </c>
      <c r="L165" s="2" t="s">
        <v>58</v>
      </c>
      <c r="M165" s="2" t="s">
        <v>59</v>
      </c>
      <c r="N165" s="2" t="s">
        <v>60</v>
      </c>
      <c r="O165" s="2" t="s">
        <v>61</v>
      </c>
      <c r="P165" s="2" t="s">
        <v>62</v>
      </c>
      <c r="Q165" s="2">
        <v>0</v>
      </c>
      <c r="R165" s="2">
        <v>0</v>
      </c>
      <c r="S165" s="2"/>
      <c r="T165" s="2">
        <v>306207</v>
      </c>
      <c r="U165" s="2" t="s">
        <v>419</v>
      </c>
      <c r="V165" s="3">
        <v>42957.45722369213</v>
      </c>
      <c r="W165" s="4">
        <v>42963</v>
      </c>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v>869057</v>
      </c>
      <c r="AX165" s="2" t="s">
        <v>365</v>
      </c>
      <c r="AY165" s="3">
        <v>43083.726375034719</v>
      </c>
      <c r="AZ165" s="2">
        <v>48500</v>
      </c>
    </row>
    <row r="166" spans="1:52" hidden="1" x14ac:dyDescent="0.35">
      <c r="A166" s="2">
        <v>966675</v>
      </c>
      <c r="B166" s="2" t="s">
        <v>422</v>
      </c>
      <c r="C166" s="3">
        <v>42952.62983784722</v>
      </c>
      <c r="D166" s="2">
        <v>57730</v>
      </c>
      <c r="E166" s="2">
        <v>0</v>
      </c>
      <c r="F166" s="2" t="s">
        <v>53</v>
      </c>
      <c r="G166" s="2" t="s">
        <v>146</v>
      </c>
      <c r="H166" s="2">
        <v>49536</v>
      </c>
      <c r="I166" s="2" t="s">
        <v>55</v>
      </c>
      <c r="J166" s="2" t="s">
        <v>56</v>
      </c>
      <c r="K166" s="2" t="s">
        <v>57</v>
      </c>
      <c r="L166" s="2" t="s">
        <v>58</v>
      </c>
      <c r="M166" s="2" t="s">
        <v>59</v>
      </c>
      <c r="N166" s="2" t="s">
        <v>60</v>
      </c>
      <c r="O166" s="2" t="s">
        <v>61</v>
      </c>
      <c r="P166" s="2" t="s">
        <v>62</v>
      </c>
      <c r="Q166" s="2">
        <v>0</v>
      </c>
      <c r="R166" s="2">
        <v>0</v>
      </c>
      <c r="S166" s="2"/>
      <c r="T166" s="2">
        <v>306207</v>
      </c>
      <c r="U166" s="2" t="s">
        <v>419</v>
      </c>
      <c r="V166" s="3">
        <v>42957.45722369213</v>
      </c>
      <c r="W166" s="4">
        <v>42963</v>
      </c>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v>869058</v>
      </c>
      <c r="AX166" s="2" t="s">
        <v>365</v>
      </c>
      <c r="AY166" s="3">
        <v>43083.726375034719</v>
      </c>
      <c r="AZ166" s="2">
        <v>57730</v>
      </c>
    </row>
    <row r="167" spans="1:52" hidden="1" x14ac:dyDescent="0.35">
      <c r="A167" s="2">
        <v>959685</v>
      </c>
      <c r="B167" s="2" t="s">
        <v>423</v>
      </c>
      <c r="C167" s="3">
        <v>42930.491946909722</v>
      </c>
      <c r="D167" s="2">
        <v>4499500</v>
      </c>
      <c r="E167" s="2">
        <v>0</v>
      </c>
      <c r="F167" s="2" t="s">
        <v>53</v>
      </c>
      <c r="G167" s="2" t="s">
        <v>146</v>
      </c>
      <c r="H167" s="2">
        <v>49536</v>
      </c>
      <c r="I167" s="2" t="s">
        <v>55</v>
      </c>
      <c r="J167" s="2" t="s">
        <v>56</v>
      </c>
      <c r="K167" s="2" t="s">
        <v>122</v>
      </c>
      <c r="L167" s="2" t="s">
        <v>123</v>
      </c>
      <c r="M167" s="2" t="s">
        <v>124</v>
      </c>
      <c r="N167" s="2" t="s">
        <v>130</v>
      </c>
      <c r="O167" s="2" t="s">
        <v>131</v>
      </c>
      <c r="P167" s="2" t="s">
        <v>132</v>
      </c>
      <c r="Q167" s="2">
        <v>0</v>
      </c>
      <c r="R167" s="2">
        <v>0</v>
      </c>
      <c r="S167" s="2"/>
      <c r="T167" s="2">
        <v>306382</v>
      </c>
      <c r="U167" s="2" t="s">
        <v>424</v>
      </c>
      <c r="V167" s="3">
        <v>42958.438026770833</v>
      </c>
      <c r="W167" s="4">
        <v>42963</v>
      </c>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v>869053</v>
      </c>
      <c r="AX167" s="2" t="s">
        <v>425</v>
      </c>
      <c r="AY167" s="3">
        <v>43083.725404131939</v>
      </c>
      <c r="AZ167" s="2">
        <v>4499500</v>
      </c>
    </row>
    <row r="168" spans="1:52" hidden="1" x14ac:dyDescent="0.35">
      <c r="A168" s="2">
        <v>969246</v>
      </c>
      <c r="B168" s="2" t="s">
        <v>426</v>
      </c>
      <c r="C168" s="3">
        <v>42962.038819594905</v>
      </c>
      <c r="D168" s="2">
        <v>209500</v>
      </c>
      <c r="E168" s="2">
        <v>0</v>
      </c>
      <c r="F168" s="2" t="s">
        <v>53</v>
      </c>
      <c r="G168" s="2" t="s">
        <v>146</v>
      </c>
      <c r="H168" s="2">
        <v>49536</v>
      </c>
      <c r="I168" s="2" t="s">
        <v>55</v>
      </c>
      <c r="J168" s="2" t="s">
        <v>56</v>
      </c>
      <c r="K168" s="2" t="s">
        <v>57</v>
      </c>
      <c r="L168" s="2" t="s">
        <v>58</v>
      </c>
      <c r="M168" s="2" t="s">
        <v>59</v>
      </c>
      <c r="N168" s="2" t="s">
        <v>60</v>
      </c>
      <c r="O168" s="2" t="s">
        <v>61</v>
      </c>
      <c r="P168" s="2" t="s">
        <v>62</v>
      </c>
      <c r="Q168" s="2">
        <v>0</v>
      </c>
      <c r="R168" s="2">
        <v>0</v>
      </c>
      <c r="S168" s="2"/>
      <c r="T168" s="2">
        <v>311646</v>
      </c>
      <c r="U168" s="2" t="s">
        <v>427</v>
      </c>
      <c r="V168" s="3">
        <v>42987.622484756939</v>
      </c>
      <c r="W168" s="4">
        <v>42993</v>
      </c>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v>875324</v>
      </c>
      <c r="AX168" s="2" t="s">
        <v>428</v>
      </c>
      <c r="AY168" s="3">
        <v>43097.429378090274</v>
      </c>
      <c r="AZ168" s="2">
        <v>209500</v>
      </c>
    </row>
    <row r="169" spans="1:52" hidden="1" x14ac:dyDescent="0.35">
      <c r="A169" s="2">
        <v>971495</v>
      </c>
      <c r="B169" s="2" t="s">
        <v>429</v>
      </c>
      <c r="C169" s="3">
        <v>42969.131584374998</v>
      </c>
      <c r="D169" s="2">
        <v>109300</v>
      </c>
      <c r="E169" s="2">
        <v>0</v>
      </c>
      <c r="F169" s="2" t="s">
        <v>53</v>
      </c>
      <c r="G169" s="2" t="s">
        <v>146</v>
      </c>
      <c r="H169" s="2">
        <v>49536</v>
      </c>
      <c r="I169" s="2" t="s">
        <v>55</v>
      </c>
      <c r="J169" s="2" t="s">
        <v>56</v>
      </c>
      <c r="K169" s="2" t="s">
        <v>57</v>
      </c>
      <c r="L169" s="2" t="s">
        <v>58</v>
      </c>
      <c r="M169" s="2" t="s">
        <v>59</v>
      </c>
      <c r="N169" s="2" t="s">
        <v>60</v>
      </c>
      <c r="O169" s="2" t="s">
        <v>61</v>
      </c>
      <c r="P169" s="2" t="s">
        <v>62</v>
      </c>
      <c r="Q169" s="2">
        <v>0</v>
      </c>
      <c r="R169" s="2">
        <v>0</v>
      </c>
      <c r="S169" s="2"/>
      <c r="T169" s="2">
        <v>311646</v>
      </c>
      <c r="U169" s="2" t="s">
        <v>427</v>
      </c>
      <c r="V169" s="3">
        <v>42987.622484756939</v>
      </c>
      <c r="W169" s="4">
        <v>42993</v>
      </c>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v>875323</v>
      </c>
      <c r="AX169" s="2" t="s">
        <v>428</v>
      </c>
      <c r="AY169" s="3">
        <v>43097.429378090274</v>
      </c>
      <c r="AZ169" s="2">
        <v>109300</v>
      </c>
    </row>
    <row r="170" spans="1:52" hidden="1" x14ac:dyDescent="0.35">
      <c r="A170" s="2">
        <v>972360</v>
      </c>
      <c r="B170" s="2" t="s">
        <v>430</v>
      </c>
      <c r="C170" s="3">
        <v>42970.881320914348</v>
      </c>
      <c r="D170" s="2">
        <v>164700</v>
      </c>
      <c r="E170" s="2">
        <v>0</v>
      </c>
      <c r="F170" s="2" t="s">
        <v>53</v>
      </c>
      <c r="G170" s="2" t="s">
        <v>146</v>
      </c>
      <c r="H170" s="2">
        <v>49536</v>
      </c>
      <c r="I170" s="2" t="s">
        <v>55</v>
      </c>
      <c r="J170" s="2" t="s">
        <v>56</v>
      </c>
      <c r="K170" s="2" t="s">
        <v>57</v>
      </c>
      <c r="L170" s="2" t="s">
        <v>58</v>
      </c>
      <c r="M170" s="2" t="s">
        <v>59</v>
      </c>
      <c r="N170" s="2" t="s">
        <v>60</v>
      </c>
      <c r="O170" s="2" t="s">
        <v>61</v>
      </c>
      <c r="P170" s="2" t="s">
        <v>62</v>
      </c>
      <c r="Q170" s="2">
        <v>0</v>
      </c>
      <c r="R170" s="2">
        <v>0</v>
      </c>
      <c r="S170" s="2"/>
      <c r="T170" s="2">
        <v>311646</v>
      </c>
      <c r="U170" s="2" t="s">
        <v>427</v>
      </c>
      <c r="V170" s="3">
        <v>42987.622484756939</v>
      </c>
      <c r="W170" s="4">
        <v>42993</v>
      </c>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v>875328</v>
      </c>
      <c r="AX170" s="2" t="s">
        <v>428</v>
      </c>
      <c r="AY170" s="3">
        <v>43097.429378090274</v>
      </c>
      <c r="AZ170" s="2">
        <v>164700</v>
      </c>
    </row>
    <row r="171" spans="1:52" hidden="1" x14ac:dyDescent="0.35">
      <c r="A171" s="2">
        <v>974549</v>
      </c>
      <c r="B171" s="2" t="s">
        <v>431</v>
      </c>
      <c r="C171" s="3">
        <v>42977.474549270832</v>
      </c>
      <c r="D171" s="2">
        <v>234660</v>
      </c>
      <c r="E171" s="2">
        <v>0</v>
      </c>
      <c r="F171" s="2" t="s">
        <v>53</v>
      </c>
      <c r="G171" s="2" t="s">
        <v>146</v>
      </c>
      <c r="H171" s="2">
        <v>49536</v>
      </c>
      <c r="I171" s="2" t="s">
        <v>55</v>
      </c>
      <c r="J171" s="2" t="s">
        <v>56</v>
      </c>
      <c r="K171" s="2" t="s">
        <v>57</v>
      </c>
      <c r="L171" s="2" t="s">
        <v>58</v>
      </c>
      <c r="M171" s="2" t="s">
        <v>59</v>
      </c>
      <c r="N171" s="2" t="s">
        <v>60</v>
      </c>
      <c r="O171" s="2" t="s">
        <v>61</v>
      </c>
      <c r="P171" s="2" t="s">
        <v>62</v>
      </c>
      <c r="Q171" s="2">
        <v>0</v>
      </c>
      <c r="R171" s="2">
        <v>0</v>
      </c>
      <c r="S171" s="2"/>
      <c r="T171" s="2">
        <v>311646</v>
      </c>
      <c r="U171" s="2" t="s">
        <v>427</v>
      </c>
      <c r="V171" s="3">
        <v>42987.622484756939</v>
      </c>
      <c r="W171" s="4">
        <v>42993</v>
      </c>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v>875321</v>
      </c>
      <c r="AX171" s="2" t="s">
        <v>428</v>
      </c>
      <c r="AY171" s="3">
        <v>43097.429378090274</v>
      </c>
      <c r="AZ171" s="2">
        <v>234660</v>
      </c>
    </row>
    <row r="172" spans="1:52" hidden="1" x14ac:dyDescent="0.35">
      <c r="A172" s="2">
        <v>975508</v>
      </c>
      <c r="B172" s="2" t="s">
        <v>432</v>
      </c>
      <c r="C172" s="3">
        <v>42979.895871562498</v>
      </c>
      <c r="D172" s="2">
        <v>683130</v>
      </c>
      <c r="E172" s="2">
        <v>0</v>
      </c>
      <c r="F172" s="2" t="s">
        <v>53</v>
      </c>
      <c r="G172" s="2" t="s">
        <v>146</v>
      </c>
      <c r="H172" s="2">
        <v>49536</v>
      </c>
      <c r="I172" s="2" t="s">
        <v>55</v>
      </c>
      <c r="J172" s="2" t="s">
        <v>56</v>
      </c>
      <c r="K172" s="2" t="s">
        <v>57</v>
      </c>
      <c r="L172" s="2" t="s">
        <v>58</v>
      </c>
      <c r="M172" s="2" t="s">
        <v>59</v>
      </c>
      <c r="N172" s="2" t="s">
        <v>60</v>
      </c>
      <c r="O172" s="2" t="s">
        <v>61</v>
      </c>
      <c r="P172" s="2" t="s">
        <v>62</v>
      </c>
      <c r="Q172" s="2">
        <v>0</v>
      </c>
      <c r="R172" s="2">
        <v>0</v>
      </c>
      <c r="S172" s="2"/>
      <c r="T172" s="2">
        <v>311646</v>
      </c>
      <c r="U172" s="2" t="s">
        <v>427</v>
      </c>
      <c r="V172" s="3">
        <v>42987.622484756939</v>
      </c>
      <c r="W172" s="4">
        <v>42993</v>
      </c>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v>835775</v>
      </c>
      <c r="AX172" s="2" t="s">
        <v>433</v>
      </c>
      <c r="AY172" s="3">
        <v>42979.895878703705</v>
      </c>
      <c r="AZ172" s="2">
        <v>78600</v>
      </c>
    </row>
    <row r="173" spans="1:52" hidden="1" x14ac:dyDescent="0.35">
      <c r="A173" s="2">
        <v>975508</v>
      </c>
      <c r="B173" s="2"/>
      <c r="C173" s="2"/>
      <c r="D173" s="2"/>
      <c r="E173" s="2"/>
      <c r="F173" s="2"/>
      <c r="G173" s="2"/>
      <c r="H173" s="2">
        <v>49536</v>
      </c>
      <c r="I173" s="2"/>
      <c r="J173" s="2"/>
      <c r="K173" s="2" t="s">
        <v>57</v>
      </c>
      <c r="L173" s="2"/>
      <c r="M173" s="2"/>
      <c r="N173" s="2" t="s">
        <v>60</v>
      </c>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v>875325</v>
      </c>
      <c r="AX173" s="2" t="s">
        <v>428</v>
      </c>
      <c r="AY173" s="3">
        <v>43097.429378090274</v>
      </c>
      <c r="AZ173" s="2">
        <v>604530</v>
      </c>
    </row>
    <row r="174" spans="1:52" hidden="1" x14ac:dyDescent="0.35">
      <c r="A174" s="2">
        <v>971355</v>
      </c>
      <c r="B174" s="2" t="s">
        <v>434</v>
      </c>
      <c r="C174" s="3">
        <v>42968.555814039348</v>
      </c>
      <c r="D174" s="2">
        <v>70000</v>
      </c>
      <c r="E174" s="2">
        <v>0</v>
      </c>
      <c r="F174" s="2" t="s">
        <v>53</v>
      </c>
      <c r="G174" s="2" t="s">
        <v>146</v>
      </c>
      <c r="H174" s="2">
        <v>49536</v>
      </c>
      <c r="I174" s="2" t="s">
        <v>55</v>
      </c>
      <c r="J174" s="2" t="s">
        <v>56</v>
      </c>
      <c r="K174" s="2" t="s">
        <v>57</v>
      </c>
      <c r="L174" s="2" t="s">
        <v>58</v>
      </c>
      <c r="M174" s="2" t="s">
        <v>59</v>
      </c>
      <c r="N174" s="2" t="s">
        <v>60</v>
      </c>
      <c r="O174" s="2" t="s">
        <v>61</v>
      </c>
      <c r="P174" s="2" t="s">
        <v>62</v>
      </c>
      <c r="Q174" s="2">
        <v>0</v>
      </c>
      <c r="R174" s="2">
        <v>0</v>
      </c>
      <c r="S174" s="2"/>
      <c r="T174" s="2">
        <v>311647</v>
      </c>
      <c r="U174" s="2" t="s">
        <v>435</v>
      </c>
      <c r="V174" s="3">
        <v>42987.626748379625</v>
      </c>
      <c r="W174" s="4">
        <v>42993</v>
      </c>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v>875322</v>
      </c>
      <c r="AX174" s="2" t="s">
        <v>428</v>
      </c>
      <c r="AY174" s="3">
        <v>43097.429378090274</v>
      </c>
      <c r="AZ174" s="2">
        <v>70000</v>
      </c>
    </row>
    <row r="175" spans="1:52" hidden="1" x14ac:dyDescent="0.35">
      <c r="A175" s="2">
        <v>971327</v>
      </c>
      <c r="B175" s="2" t="s">
        <v>436</v>
      </c>
      <c r="C175" s="3">
        <v>42968.425406400464</v>
      </c>
      <c r="D175" s="2">
        <v>92130</v>
      </c>
      <c r="E175" s="2">
        <v>0</v>
      </c>
      <c r="F175" s="2" t="s">
        <v>53</v>
      </c>
      <c r="G175" s="2" t="s">
        <v>146</v>
      </c>
      <c r="H175" s="2">
        <v>49536</v>
      </c>
      <c r="I175" s="2" t="s">
        <v>55</v>
      </c>
      <c r="J175" s="2" t="s">
        <v>56</v>
      </c>
      <c r="K175" s="2" t="s">
        <v>122</v>
      </c>
      <c r="L175" s="2" t="s">
        <v>123</v>
      </c>
      <c r="M175" s="2" t="s">
        <v>124</v>
      </c>
      <c r="N175" s="2" t="s">
        <v>125</v>
      </c>
      <c r="O175" s="2" t="s">
        <v>126</v>
      </c>
      <c r="P175" s="2" t="s">
        <v>127</v>
      </c>
      <c r="Q175" s="2">
        <v>0</v>
      </c>
      <c r="R175" s="2">
        <v>0</v>
      </c>
      <c r="S175" s="2"/>
      <c r="T175" s="2">
        <v>311648</v>
      </c>
      <c r="U175" s="2" t="s">
        <v>437</v>
      </c>
      <c r="V175" s="3">
        <v>42987.627256597218</v>
      </c>
      <c r="W175" s="4">
        <v>42993</v>
      </c>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v>875326</v>
      </c>
      <c r="AX175" s="2" t="s">
        <v>428</v>
      </c>
      <c r="AY175" s="3">
        <v>43097.429378090274</v>
      </c>
      <c r="AZ175" s="2">
        <v>92130</v>
      </c>
    </row>
    <row r="176" spans="1:52" hidden="1" x14ac:dyDescent="0.35">
      <c r="A176" s="2">
        <v>979417</v>
      </c>
      <c r="B176" s="2" t="s">
        <v>438</v>
      </c>
      <c r="C176" s="3">
        <v>42992.847062071756</v>
      </c>
      <c r="D176" s="2">
        <v>63510</v>
      </c>
      <c r="E176" s="2">
        <v>0</v>
      </c>
      <c r="F176" s="2" t="s">
        <v>53</v>
      </c>
      <c r="G176" s="2" t="s">
        <v>146</v>
      </c>
      <c r="H176" s="2">
        <v>49536</v>
      </c>
      <c r="I176" s="2" t="s">
        <v>55</v>
      </c>
      <c r="J176" s="2" t="s">
        <v>56</v>
      </c>
      <c r="K176" s="2" t="s">
        <v>57</v>
      </c>
      <c r="L176" s="2" t="s">
        <v>58</v>
      </c>
      <c r="M176" s="2" t="s">
        <v>59</v>
      </c>
      <c r="N176" s="2" t="s">
        <v>60</v>
      </c>
      <c r="O176" s="2" t="s">
        <v>61</v>
      </c>
      <c r="P176" s="2" t="s">
        <v>62</v>
      </c>
      <c r="Q176" s="2">
        <v>0</v>
      </c>
      <c r="R176" s="2">
        <v>0</v>
      </c>
      <c r="S176" s="2"/>
      <c r="T176" s="2">
        <v>316224</v>
      </c>
      <c r="U176" s="2" t="s">
        <v>439</v>
      </c>
      <c r="V176" s="3">
        <v>43017.425646678239</v>
      </c>
      <c r="W176" s="4">
        <v>43026</v>
      </c>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v>875327</v>
      </c>
      <c r="AX176" s="2" t="s">
        <v>428</v>
      </c>
      <c r="AY176" s="3">
        <v>43097.429378090274</v>
      </c>
      <c r="AZ176" s="2">
        <v>63510</v>
      </c>
    </row>
    <row r="177" spans="1:52" hidden="1" x14ac:dyDescent="0.35">
      <c r="A177" s="2">
        <v>988494</v>
      </c>
      <c r="B177" s="2" t="s">
        <v>440</v>
      </c>
      <c r="C177" s="3">
        <v>43020.667937534723</v>
      </c>
      <c r="D177" s="2">
        <v>95590</v>
      </c>
      <c r="E177" s="2">
        <v>0</v>
      </c>
      <c r="F177" s="2" t="s">
        <v>53</v>
      </c>
      <c r="G177" s="2" t="s">
        <v>146</v>
      </c>
      <c r="H177" s="2">
        <v>49536</v>
      </c>
      <c r="I177" s="2" t="s">
        <v>55</v>
      </c>
      <c r="J177" s="2" t="s">
        <v>56</v>
      </c>
      <c r="K177" s="2" t="s">
        <v>57</v>
      </c>
      <c r="L177" s="2" t="s">
        <v>58</v>
      </c>
      <c r="M177" s="2" t="s">
        <v>59</v>
      </c>
      <c r="N177" s="2" t="s">
        <v>60</v>
      </c>
      <c r="O177" s="2" t="s">
        <v>61</v>
      </c>
      <c r="P177" s="2" t="s">
        <v>62</v>
      </c>
      <c r="Q177" s="2">
        <v>0</v>
      </c>
      <c r="R177" s="2">
        <v>0</v>
      </c>
      <c r="S177" s="2"/>
      <c r="T177" s="2">
        <v>320956</v>
      </c>
      <c r="U177" s="2" t="s">
        <v>441</v>
      </c>
      <c r="V177" s="3">
        <v>43053.489437384254</v>
      </c>
      <c r="W177" s="4">
        <v>43059</v>
      </c>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v>911162</v>
      </c>
      <c r="AX177" s="2" t="s">
        <v>442</v>
      </c>
      <c r="AY177" s="3">
        <v>43181.492596412034</v>
      </c>
      <c r="AZ177" s="2">
        <v>95590</v>
      </c>
    </row>
    <row r="178" spans="1:52" hidden="1" x14ac:dyDescent="0.35">
      <c r="A178" s="2">
        <v>991468</v>
      </c>
      <c r="B178" s="2" t="s">
        <v>443</v>
      </c>
      <c r="C178" s="3">
        <v>43031.282181747687</v>
      </c>
      <c r="D178" s="2">
        <v>66010</v>
      </c>
      <c r="E178" s="2">
        <v>0</v>
      </c>
      <c r="F178" s="2" t="s">
        <v>53</v>
      </c>
      <c r="G178" s="2" t="s">
        <v>146</v>
      </c>
      <c r="H178" s="2">
        <v>49536</v>
      </c>
      <c r="I178" s="2" t="s">
        <v>55</v>
      </c>
      <c r="J178" s="2" t="s">
        <v>56</v>
      </c>
      <c r="K178" s="2" t="s">
        <v>57</v>
      </c>
      <c r="L178" s="2" t="s">
        <v>58</v>
      </c>
      <c r="M178" s="2" t="s">
        <v>59</v>
      </c>
      <c r="N178" s="2" t="s">
        <v>60</v>
      </c>
      <c r="O178" s="2" t="s">
        <v>61</v>
      </c>
      <c r="P178" s="2" t="s">
        <v>62</v>
      </c>
      <c r="Q178" s="2">
        <v>0</v>
      </c>
      <c r="R178" s="2">
        <v>0</v>
      </c>
      <c r="S178" s="2"/>
      <c r="T178" s="2">
        <v>320956</v>
      </c>
      <c r="U178" s="2" t="s">
        <v>441</v>
      </c>
      <c r="V178" s="3">
        <v>43053.489437384254</v>
      </c>
      <c r="W178" s="4">
        <v>43059</v>
      </c>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v>911163</v>
      </c>
      <c r="AX178" s="2" t="s">
        <v>442</v>
      </c>
      <c r="AY178" s="3">
        <v>43181.492596412034</v>
      </c>
      <c r="AZ178" s="2">
        <v>66010</v>
      </c>
    </row>
    <row r="179" spans="1:52" hidden="1" x14ac:dyDescent="0.35">
      <c r="A179" s="2">
        <v>990491</v>
      </c>
      <c r="B179" s="2" t="s">
        <v>444</v>
      </c>
      <c r="C179" s="3">
        <v>43027.34752106481</v>
      </c>
      <c r="D179" s="2">
        <v>191100</v>
      </c>
      <c r="E179" s="2">
        <v>0</v>
      </c>
      <c r="F179" s="2" t="s">
        <v>53</v>
      </c>
      <c r="G179" s="2" t="s">
        <v>313</v>
      </c>
      <c r="H179" s="2">
        <v>49536</v>
      </c>
      <c r="I179" s="2" t="s">
        <v>55</v>
      </c>
      <c r="J179" s="2" t="s">
        <v>56</v>
      </c>
      <c r="K179" s="2" t="s">
        <v>57</v>
      </c>
      <c r="L179" s="2" t="s">
        <v>58</v>
      </c>
      <c r="M179" s="2" t="s">
        <v>59</v>
      </c>
      <c r="N179" s="2" t="s">
        <v>60</v>
      </c>
      <c r="O179" s="2" t="s">
        <v>61</v>
      </c>
      <c r="P179" s="2" t="s">
        <v>62</v>
      </c>
      <c r="Q179" s="2">
        <v>147100</v>
      </c>
      <c r="R179" s="2">
        <v>147100</v>
      </c>
      <c r="S179" s="2"/>
      <c r="T179" s="2">
        <v>320957</v>
      </c>
      <c r="U179" s="2" t="s">
        <v>445</v>
      </c>
      <c r="V179" s="3">
        <v>43053.493481516205</v>
      </c>
      <c r="W179" s="4">
        <v>43059</v>
      </c>
      <c r="X179" s="2"/>
      <c r="Y179" s="2">
        <v>325291</v>
      </c>
      <c r="Z179" s="2" t="s">
        <v>446</v>
      </c>
      <c r="AA179" s="3">
        <v>43073.62738283565</v>
      </c>
      <c r="AB179" s="4">
        <v>43068</v>
      </c>
      <c r="AC179" s="2">
        <v>147100</v>
      </c>
      <c r="AD179" s="2">
        <v>326683</v>
      </c>
      <c r="AE179" s="2" t="s">
        <v>447</v>
      </c>
      <c r="AF179" s="3">
        <v>43081.305205405093</v>
      </c>
      <c r="AG179" s="2"/>
      <c r="AH179" s="2" t="s">
        <v>446</v>
      </c>
      <c r="AI179" s="2">
        <v>147100</v>
      </c>
      <c r="AJ179" s="2">
        <v>314622</v>
      </c>
      <c r="AK179" s="2" t="s">
        <v>448</v>
      </c>
      <c r="AL179" s="2" t="s">
        <v>64</v>
      </c>
      <c r="AM179" s="3">
        <v>43081.305205405093</v>
      </c>
      <c r="AN179" s="2">
        <v>147100</v>
      </c>
      <c r="AO179" s="2"/>
      <c r="AP179" s="2"/>
      <c r="AQ179" s="2"/>
      <c r="AR179" s="2"/>
      <c r="AS179" s="2">
        <v>89664</v>
      </c>
      <c r="AT179" s="2" t="s">
        <v>449</v>
      </c>
      <c r="AU179" s="3">
        <v>43027.34752106481</v>
      </c>
      <c r="AV179" s="2">
        <v>44000</v>
      </c>
      <c r="AW179" s="2"/>
      <c r="AX179" s="2"/>
      <c r="AY179" s="2"/>
      <c r="AZ179" s="2"/>
    </row>
    <row r="180" spans="1:52" hidden="1" x14ac:dyDescent="0.35">
      <c r="A180" s="2">
        <v>993341</v>
      </c>
      <c r="B180" s="2" t="s">
        <v>450</v>
      </c>
      <c r="C180" s="3">
        <v>43035.327606793981</v>
      </c>
      <c r="D180" s="2">
        <v>36400</v>
      </c>
      <c r="E180" s="2">
        <v>0</v>
      </c>
      <c r="F180" s="2" t="s">
        <v>53</v>
      </c>
      <c r="G180" s="2" t="s">
        <v>313</v>
      </c>
      <c r="H180" s="2">
        <v>49536</v>
      </c>
      <c r="I180" s="2" t="s">
        <v>55</v>
      </c>
      <c r="J180" s="2" t="s">
        <v>56</v>
      </c>
      <c r="K180" s="2" t="s">
        <v>57</v>
      </c>
      <c r="L180" s="2" t="s">
        <v>58</v>
      </c>
      <c r="M180" s="2" t="s">
        <v>59</v>
      </c>
      <c r="N180" s="2" t="s">
        <v>60</v>
      </c>
      <c r="O180" s="2" t="s">
        <v>61</v>
      </c>
      <c r="P180" s="2" t="s">
        <v>62</v>
      </c>
      <c r="Q180" s="2">
        <v>36400</v>
      </c>
      <c r="R180" s="2">
        <v>36400</v>
      </c>
      <c r="S180" s="2"/>
      <c r="T180" s="2">
        <v>320957</v>
      </c>
      <c r="U180" s="2" t="s">
        <v>445</v>
      </c>
      <c r="V180" s="3">
        <v>43053.493481516205</v>
      </c>
      <c r="W180" s="4">
        <v>43059</v>
      </c>
      <c r="X180" s="2"/>
      <c r="Y180" s="2">
        <v>325292</v>
      </c>
      <c r="Z180" s="2" t="s">
        <v>451</v>
      </c>
      <c r="AA180" s="3">
        <v>43073.628398576388</v>
      </c>
      <c r="AB180" s="4">
        <v>43068</v>
      </c>
      <c r="AC180" s="2">
        <v>36400</v>
      </c>
      <c r="AD180" s="2">
        <v>326685</v>
      </c>
      <c r="AE180" s="2" t="s">
        <v>452</v>
      </c>
      <c r="AF180" s="3">
        <v>43081.317644409719</v>
      </c>
      <c r="AG180" s="2"/>
      <c r="AH180" s="2" t="s">
        <v>451</v>
      </c>
      <c r="AI180" s="2">
        <v>36400</v>
      </c>
      <c r="AJ180" s="2">
        <v>314623</v>
      </c>
      <c r="AK180" s="2" t="s">
        <v>453</v>
      </c>
      <c r="AL180" s="2" t="s">
        <v>64</v>
      </c>
      <c r="AM180" s="3">
        <v>43081.317644409719</v>
      </c>
      <c r="AN180" s="2">
        <v>36400</v>
      </c>
      <c r="AO180" s="2"/>
      <c r="AP180" s="2"/>
      <c r="AQ180" s="2"/>
      <c r="AR180" s="2"/>
      <c r="AS180" s="2"/>
      <c r="AT180" s="2"/>
      <c r="AU180" s="2"/>
      <c r="AV180" s="2"/>
      <c r="AW180" s="2"/>
      <c r="AX180" s="2"/>
      <c r="AY180" s="2"/>
      <c r="AZ180" s="2"/>
    </row>
    <row r="181" spans="1:52" hidden="1" x14ac:dyDescent="0.35">
      <c r="A181" s="2">
        <v>995849</v>
      </c>
      <c r="B181" s="2" t="s">
        <v>454</v>
      </c>
      <c r="C181" s="3">
        <v>43042.785844293983</v>
      </c>
      <c r="D181" s="2">
        <v>31962151</v>
      </c>
      <c r="E181" s="2">
        <v>0</v>
      </c>
      <c r="F181" s="2" t="s">
        <v>53</v>
      </c>
      <c r="G181" s="2" t="s">
        <v>146</v>
      </c>
      <c r="H181" s="2">
        <v>49536</v>
      </c>
      <c r="I181" s="2" t="s">
        <v>55</v>
      </c>
      <c r="J181" s="2" t="s">
        <v>56</v>
      </c>
      <c r="K181" s="2" t="s">
        <v>57</v>
      </c>
      <c r="L181" s="2" t="s">
        <v>58</v>
      </c>
      <c r="M181" s="2" t="s">
        <v>59</v>
      </c>
      <c r="N181" s="2" t="s">
        <v>60</v>
      </c>
      <c r="O181" s="2" t="s">
        <v>61</v>
      </c>
      <c r="P181" s="2" t="s">
        <v>62</v>
      </c>
      <c r="Q181" s="2">
        <v>0</v>
      </c>
      <c r="R181" s="2">
        <v>0</v>
      </c>
      <c r="S181" s="2"/>
      <c r="T181" s="2">
        <v>320957</v>
      </c>
      <c r="U181" s="2" t="s">
        <v>445</v>
      </c>
      <c r="V181" s="3">
        <v>43053.493481516205</v>
      </c>
      <c r="W181" s="4">
        <v>43059</v>
      </c>
      <c r="X181" s="2"/>
      <c r="Y181" s="2"/>
      <c r="Z181" s="2"/>
      <c r="AA181" s="2"/>
      <c r="AB181" s="2"/>
      <c r="AC181" s="2"/>
      <c r="AD181" s="2"/>
      <c r="AE181" s="2"/>
      <c r="AF181" s="2"/>
      <c r="AG181" s="2"/>
      <c r="AH181" s="2"/>
      <c r="AI181" s="2"/>
      <c r="AJ181" s="2">
        <v>438626</v>
      </c>
      <c r="AK181" s="2" t="s">
        <v>417</v>
      </c>
      <c r="AL181" s="2" t="s">
        <v>64</v>
      </c>
      <c r="AM181" s="3">
        <v>43888.642106712963</v>
      </c>
      <c r="AN181" s="2">
        <v>743186</v>
      </c>
      <c r="AO181" s="2"/>
      <c r="AP181" s="2"/>
      <c r="AQ181" s="2"/>
      <c r="AR181" s="2"/>
      <c r="AS181" s="2"/>
      <c r="AT181" s="2"/>
      <c r="AU181" s="2"/>
      <c r="AV181" s="2"/>
      <c r="AW181" s="2">
        <v>853726</v>
      </c>
      <c r="AX181" s="2" t="s">
        <v>455</v>
      </c>
      <c r="AY181" s="3">
        <v>43042.785907951387</v>
      </c>
      <c r="AZ181" s="2">
        <v>211700</v>
      </c>
    </row>
    <row r="182" spans="1:52" hidden="1" x14ac:dyDescent="0.35">
      <c r="A182" s="2">
        <v>995849</v>
      </c>
      <c r="B182" s="2"/>
      <c r="C182" s="2"/>
      <c r="D182" s="2"/>
      <c r="E182" s="2"/>
      <c r="F182" s="2"/>
      <c r="G182" s="2"/>
      <c r="H182" s="2">
        <v>49536</v>
      </c>
      <c r="I182" s="2"/>
      <c r="J182" s="2"/>
      <c r="K182" s="2" t="s">
        <v>57</v>
      </c>
      <c r="L182" s="2"/>
      <c r="M182" s="2"/>
      <c r="N182" s="2" t="s">
        <v>60</v>
      </c>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v>911164</v>
      </c>
      <c r="AX182" s="2" t="s">
        <v>442</v>
      </c>
      <c r="AY182" s="3">
        <v>43181.492596412034</v>
      </c>
      <c r="AZ182" s="2">
        <v>30070076</v>
      </c>
    </row>
    <row r="183" spans="1:52" hidden="1" x14ac:dyDescent="0.35">
      <c r="A183" s="2">
        <v>995849</v>
      </c>
      <c r="B183" s="2"/>
      <c r="C183" s="2"/>
      <c r="D183" s="2"/>
      <c r="E183" s="2"/>
      <c r="F183" s="2"/>
      <c r="G183" s="2"/>
      <c r="H183" s="2">
        <v>49536</v>
      </c>
      <c r="I183" s="2"/>
      <c r="J183" s="2"/>
      <c r="K183" s="2" t="s">
        <v>57</v>
      </c>
      <c r="L183" s="2"/>
      <c r="M183" s="2"/>
      <c r="N183" s="2" t="s">
        <v>60</v>
      </c>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v>1538340</v>
      </c>
      <c r="AX183" s="2" t="s">
        <v>456</v>
      </c>
      <c r="AY183" s="3">
        <v>44097.742700891205</v>
      </c>
      <c r="AZ183" s="2">
        <v>937189</v>
      </c>
    </row>
    <row r="184" spans="1:52" hidden="1" x14ac:dyDescent="0.35">
      <c r="A184" s="2">
        <v>995850</v>
      </c>
      <c r="B184" s="2" t="s">
        <v>457</v>
      </c>
      <c r="C184" s="3">
        <v>43042.785844293983</v>
      </c>
      <c r="D184" s="2">
        <v>1646300</v>
      </c>
      <c r="E184" s="2">
        <v>0</v>
      </c>
      <c r="F184" s="2" t="s">
        <v>53</v>
      </c>
      <c r="G184" s="2" t="s">
        <v>330</v>
      </c>
      <c r="H184" s="2">
        <v>49536</v>
      </c>
      <c r="I184" s="2" t="s">
        <v>55</v>
      </c>
      <c r="J184" s="2" t="s">
        <v>56</v>
      </c>
      <c r="K184" s="2" t="s">
        <v>57</v>
      </c>
      <c r="L184" s="2" t="s">
        <v>58</v>
      </c>
      <c r="M184" s="2" t="s">
        <v>59</v>
      </c>
      <c r="N184" s="2" t="s">
        <v>117</v>
      </c>
      <c r="O184" s="2" t="s">
        <v>118</v>
      </c>
      <c r="P184" s="2" t="s">
        <v>119</v>
      </c>
      <c r="Q184" s="2">
        <v>1646300</v>
      </c>
      <c r="R184" s="2">
        <v>0</v>
      </c>
      <c r="S184" s="2"/>
      <c r="T184" s="2">
        <v>320958</v>
      </c>
      <c r="U184" s="2" t="s">
        <v>458</v>
      </c>
      <c r="V184" s="3">
        <v>43053.495205937499</v>
      </c>
      <c r="W184" s="4">
        <v>43059</v>
      </c>
      <c r="X184" s="2"/>
      <c r="Y184" s="2">
        <v>325293</v>
      </c>
      <c r="Z184" s="2" t="s">
        <v>459</v>
      </c>
      <c r="AA184" s="3">
        <v>43073.629344131943</v>
      </c>
      <c r="AB184" s="4">
        <v>43068</v>
      </c>
      <c r="AC184" s="2">
        <v>1646300</v>
      </c>
      <c r="AD184" s="2">
        <v>326695</v>
      </c>
      <c r="AE184" s="2" t="s">
        <v>460</v>
      </c>
      <c r="AF184" s="3">
        <v>43081.321887731479</v>
      </c>
      <c r="AG184" s="2"/>
      <c r="AH184" s="2" t="s">
        <v>459</v>
      </c>
      <c r="AI184" s="2">
        <v>0</v>
      </c>
      <c r="AJ184" s="2">
        <v>329139</v>
      </c>
      <c r="AK184" s="2" t="s">
        <v>461</v>
      </c>
      <c r="AL184" s="2" t="s">
        <v>64</v>
      </c>
      <c r="AM184" s="3">
        <v>43161.565605752316</v>
      </c>
      <c r="AN184" s="2">
        <v>166000</v>
      </c>
      <c r="AO184" s="2"/>
      <c r="AP184" s="2"/>
      <c r="AQ184" s="2"/>
      <c r="AR184" s="2"/>
      <c r="AS184" s="2"/>
      <c r="AT184" s="2"/>
      <c r="AU184" s="2"/>
      <c r="AV184" s="2"/>
      <c r="AW184" s="2">
        <v>952942</v>
      </c>
      <c r="AX184" s="2" t="s">
        <v>462</v>
      </c>
      <c r="AY184" s="3">
        <v>43279.352210798606</v>
      </c>
      <c r="AZ184" s="2">
        <v>1480300</v>
      </c>
    </row>
    <row r="185" spans="1:52" hidden="1" x14ac:dyDescent="0.35">
      <c r="A185" s="2">
        <v>995850</v>
      </c>
      <c r="B185" s="2"/>
      <c r="C185" s="2"/>
      <c r="D185" s="2"/>
      <c r="E185" s="2"/>
      <c r="F185" s="2"/>
      <c r="G185" s="2"/>
      <c r="H185" s="2">
        <v>49536</v>
      </c>
      <c r="I185" s="2"/>
      <c r="J185" s="2"/>
      <c r="K185" s="2" t="s">
        <v>57</v>
      </c>
      <c r="L185" s="2"/>
      <c r="M185" s="2"/>
      <c r="N185" s="2" t="s">
        <v>117</v>
      </c>
      <c r="O185" s="2"/>
      <c r="P185" s="2"/>
      <c r="Q185" s="2"/>
      <c r="R185" s="2"/>
      <c r="S185" s="2"/>
      <c r="T185" s="2"/>
      <c r="U185" s="2"/>
      <c r="V185" s="2"/>
      <c r="W185" s="2"/>
      <c r="X185" s="2"/>
      <c r="Y185" s="2">
        <v>331857</v>
      </c>
      <c r="Z185" s="2" t="s">
        <v>463</v>
      </c>
      <c r="AA185" s="3">
        <v>43110.743019212961</v>
      </c>
      <c r="AB185" s="4">
        <v>43109</v>
      </c>
      <c r="AC185" s="2">
        <v>1646300</v>
      </c>
      <c r="AD185" s="2">
        <v>344029</v>
      </c>
      <c r="AE185" s="2" t="s">
        <v>464</v>
      </c>
      <c r="AF185" s="3">
        <v>43161.48633133102</v>
      </c>
      <c r="AG185" s="2"/>
      <c r="AH185" s="2" t="s">
        <v>463</v>
      </c>
      <c r="AI185" s="2">
        <v>0</v>
      </c>
      <c r="AJ185" s="2"/>
      <c r="AK185" s="2"/>
      <c r="AL185" s="2"/>
      <c r="AM185" s="2"/>
      <c r="AN185" s="2"/>
      <c r="AO185" s="2"/>
      <c r="AP185" s="2"/>
      <c r="AQ185" s="2"/>
      <c r="AR185" s="2"/>
      <c r="AS185" s="2"/>
      <c r="AT185" s="2"/>
      <c r="AU185" s="2"/>
      <c r="AV185" s="2"/>
      <c r="AW185" s="2"/>
      <c r="AX185" s="2"/>
      <c r="AY185" s="2"/>
      <c r="AZ185" s="2"/>
    </row>
    <row r="186" spans="1:52" hidden="1" x14ac:dyDescent="0.35">
      <c r="A186" s="2">
        <v>1006224</v>
      </c>
      <c r="B186" s="2" t="s">
        <v>465</v>
      </c>
      <c r="C186" s="3">
        <v>43075.081921180557</v>
      </c>
      <c r="D186" s="2">
        <v>149890</v>
      </c>
      <c r="E186" s="2">
        <v>0</v>
      </c>
      <c r="F186" s="2" t="s">
        <v>53</v>
      </c>
      <c r="G186" s="2" t="s">
        <v>146</v>
      </c>
      <c r="H186" s="2">
        <v>49536</v>
      </c>
      <c r="I186" s="2" t="s">
        <v>55</v>
      </c>
      <c r="J186" s="2" t="s">
        <v>56</v>
      </c>
      <c r="K186" s="2" t="s">
        <v>57</v>
      </c>
      <c r="L186" s="2" t="s">
        <v>58</v>
      </c>
      <c r="M186" s="2" t="s">
        <v>59</v>
      </c>
      <c r="N186" s="2" t="s">
        <v>60</v>
      </c>
      <c r="O186" s="2" t="s">
        <v>61</v>
      </c>
      <c r="P186" s="2" t="s">
        <v>62</v>
      </c>
      <c r="Q186" s="2">
        <v>0</v>
      </c>
      <c r="R186" s="2">
        <v>0</v>
      </c>
      <c r="S186" s="2"/>
      <c r="T186" s="2">
        <v>331633</v>
      </c>
      <c r="U186" s="2" t="s">
        <v>466</v>
      </c>
      <c r="V186" s="3">
        <v>43109.509201736109</v>
      </c>
      <c r="W186" s="4">
        <v>43110</v>
      </c>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v>911165</v>
      </c>
      <c r="AX186" s="2" t="s">
        <v>442</v>
      </c>
      <c r="AY186" s="3">
        <v>43181.492596412034</v>
      </c>
      <c r="AZ186" s="2">
        <v>149890</v>
      </c>
    </row>
    <row r="187" spans="1:52" hidden="1" x14ac:dyDescent="0.35">
      <c r="A187" s="2">
        <v>1007776</v>
      </c>
      <c r="B187" s="2" t="s">
        <v>467</v>
      </c>
      <c r="C187" s="3">
        <v>43080.433468437499</v>
      </c>
      <c r="D187" s="2">
        <v>178900</v>
      </c>
      <c r="E187" s="2">
        <v>0</v>
      </c>
      <c r="F187" s="2" t="s">
        <v>53</v>
      </c>
      <c r="G187" s="2" t="s">
        <v>146</v>
      </c>
      <c r="H187" s="2">
        <v>49536</v>
      </c>
      <c r="I187" s="2" t="s">
        <v>55</v>
      </c>
      <c r="J187" s="2" t="s">
        <v>56</v>
      </c>
      <c r="K187" s="2" t="s">
        <v>57</v>
      </c>
      <c r="L187" s="2" t="s">
        <v>58</v>
      </c>
      <c r="M187" s="2" t="s">
        <v>59</v>
      </c>
      <c r="N187" s="2" t="s">
        <v>60</v>
      </c>
      <c r="O187" s="2" t="s">
        <v>61</v>
      </c>
      <c r="P187" s="2" t="s">
        <v>62</v>
      </c>
      <c r="Q187" s="2">
        <v>0</v>
      </c>
      <c r="R187" s="2">
        <v>0</v>
      </c>
      <c r="S187" s="2"/>
      <c r="T187" s="2">
        <v>331633</v>
      </c>
      <c r="U187" s="2" t="s">
        <v>466</v>
      </c>
      <c r="V187" s="3">
        <v>43109.509201736109</v>
      </c>
      <c r="W187" s="4">
        <v>43110</v>
      </c>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v>911166</v>
      </c>
      <c r="AX187" s="2" t="s">
        <v>442</v>
      </c>
      <c r="AY187" s="3">
        <v>43181.492596412034</v>
      </c>
      <c r="AZ187" s="2">
        <v>178900</v>
      </c>
    </row>
    <row r="188" spans="1:52" hidden="1" x14ac:dyDescent="0.35">
      <c r="A188" s="2">
        <v>1028097</v>
      </c>
      <c r="B188" s="2" t="s">
        <v>468</v>
      </c>
      <c r="C188" s="3">
        <v>43150.665204942125</v>
      </c>
      <c r="D188" s="2">
        <v>164330</v>
      </c>
      <c r="E188" s="2">
        <v>0</v>
      </c>
      <c r="F188" s="2" t="s">
        <v>53</v>
      </c>
      <c r="G188" s="2" t="s">
        <v>146</v>
      </c>
      <c r="H188" s="2">
        <v>49536</v>
      </c>
      <c r="I188" s="2" t="s">
        <v>55</v>
      </c>
      <c r="J188" s="2" t="s">
        <v>56</v>
      </c>
      <c r="K188" s="2" t="s">
        <v>57</v>
      </c>
      <c r="L188" s="2" t="s">
        <v>58</v>
      </c>
      <c r="M188" s="2" t="s">
        <v>59</v>
      </c>
      <c r="N188" s="2" t="s">
        <v>60</v>
      </c>
      <c r="O188" s="2" t="s">
        <v>61</v>
      </c>
      <c r="P188" s="2" t="s">
        <v>62</v>
      </c>
      <c r="Q188" s="2">
        <v>0</v>
      </c>
      <c r="R188" s="2">
        <v>0</v>
      </c>
      <c r="S188" s="2"/>
      <c r="T188" s="2">
        <v>344050</v>
      </c>
      <c r="U188" s="2" t="s">
        <v>469</v>
      </c>
      <c r="V188" s="3">
        <v>43166.308575543982</v>
      </c>
      <c r="W188" s="3">
        <v>43168.416666666664</v>
      </c>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v>1018221</v>
      </c>
      <c r="AX188" s="2" t="s">
        <v>470</v>
      </c>
      <c r="AY188" s="3">
        <v>43348.420559953702</v>
      </c>
      <c r="AZ188" s="2">
        <v>164330</v>
      </c>
    </row>
    <row r="189" spans="1:52" hidden="1" x14ac:dyDescent="0.35">
      <c r="A189" s="2">
        <v>1025100</v>
      </c>
      <c r="B189" s="2" t="s">
        <v>471</v>
      </c>
      <c r="C189" s="3">
        <v>43140.68404915509</v>
      </c>
      <c r="D189" s="2">
        <v>2789760</v>
      </c>
      <c r="E189" s="2">
        <v>0</v>
      </c>
      <c r="F189" s="2" t="s">
        <v>53</v>
      </c>
      <c r="G189" s="2" t="s">
        <v>146</v>
      </c>
      <c r="H189" s="2">
        <v>49536</v>
      </c>
      <c r="I189" s="2" t="s">
        <v>55</v>
      </c>
      <c r="J189" s="2" t="s">
        <v>56</v>
      </c>
      <c r="K189" s="2" t="s">
        <v>57</v>
      </c>
      <c r="L189" s="2" t="s">
        <v>58</v>
      </c>
      <c r="M189" s="2" t="s">
        <v>59</v>
      </c>
      <c r="N189" s="2" t="s">
        <v>60</v>
      </c>
      <c r="O189" s="2" t="s">
        <v>61</v>
      </c>
      <c r="P189" s="2" t="s">
        <v>62</v>
      </c>
      <c r="Q189" s="2">
        <v>0</v>
      </c>
      <c r="R189" s="2">
        <v>0</v>
      </c>
      <c r="S189" s="2"/>
      <c r="T189" s="2">
        <v>344052</v>
      </c>
      <c r="U189" s="2" t="s">
        <v>472</v>
      </c>
      <c r="V189" s="3">
        <v>43166.315279895833</v>
      </c>
      <c r="W189" s="3">
        <v>43168.416666666664</v>
      </c>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v>1018222</v>
      </c>
      <c r="AX189" s="2" t="s">
        <v>470</v>
      </c>
      <c r="AY189" s="3">
        <v>43348.420559953702</v>
      </c>
      <c r="AZ189" s="2">
        <v>2512260</v>
      </c>
    </row>
    <row r="190" spans="1:52" hidden="1" x14ac:dyDescent="0.35">
      <c r="A190" s="2">
        <v>1025100</v>
      </c>
      <c r="B190" s="2"/>
      <c r="C190" s="2"/>
      <c r="D190" s="2"/>
      <c r="E190" s="2"/>
      <c r="F190" s="2"/>
      <c r="G190" s="2"/>
      <c r="H190" s="2">
        <v>49536</v>
      </c>
      <c r="I190" s="2"/>
      <c r="J190" s="2"/>
      <c r="K190" s="2" t="s">
        <v>57</v>
      </c>
      <c r="L190" s="2"/>
      <c r="M190" s="2"/>
      <c r="N190" s="2" t="s">
        <v>60</v>
      </c>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v>1355073</v>
      </c>
      <c r="AX190" s="2" t="s">
        <v>392</v>
      </c>
      <c r="AY190" s="3">
        <v>43710.674096331015</v>
      </c>
      <c r="AZ190" s="2">
        <v>90900</v>
      </c>
    </row>
    <row r="191" spans="1:52" hidden="1" x14ac:dyDescent="0.35">
      <c r="A191" s="2">
        <v>1025100</v>
      </c>
      <c r="B191" s="2"/>
      <c r="C191" s="2"/>
      <c r="D191" s="2"/>
      <c r="E191" s="2"/>
      <c r="F191" s="2"/>
      <c r="G191" s="2"/>
      <c r="H191" s="2">
        <v>49536</v>
      </c>
      <c r="I191" s="2"/>
      <c r="J191" s="2"/>
      <c r="K191" s="2" t="s">
        <v>57</v>
      </c>
      <c r="L191" s="2"/>
      <c r="M191" s="2"/>
      <c r="N191" s="2" t="s">
        <v>60</v>
      </c>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v>1365797</v>
      </c>
      <c r="AX191" s="2" t="s">
        <v>473</v>
      </c>
      <c r="AY191" s="3">
        <v>43748.450130011573</v>
      </c>
      <c r="AZ191" s="2">
        <v>186600</v>
      </c>
    </row>
    <row r="192" spans="1:52" hidden="1" x14ac:dyDescent="0.35">
      <c r="A192" s="2">
        <v>1033370</v>
      </c>
      <c r="B192" s="2" t="s">
        <v>474</v>
      </c>
      <c r="C192" s="3">
        <v>43167.541427048607</v>
      </c>
      <c r="D192" s="2">
        <v>288000</v>
      </c>
      <c r="E192" s="2">
        <v>0</v>
      </c>
      <c r="F192" s="2" t="s">
        <v>53</v>
      </c>
      <c r="G192" s="2" t="s">
        <v>330</v>
      </c>
      <c r="H192" s="2">
        <v>49536</v>
      </c>
      <c r="I192" s="2" t="s">
        <v>55</v>
      </c>
      <c r="J192" s="2" t="s">
        <v>56</v>
      </c>
      <c r="K192" s="2" t="s">
        <v>57</v>
      </c>
      <c r="L192" s="2" t="s">
        <v>58</v>
      </c>
      <c r="M192" s="2" t="s">
        <v>59</v>
      </c>
      <c r="N192" s="2" t="s">
        <v>60</v>
      </c>
      <c r="O192" s="2" t="s">
        <v>61</v>
      </c>
      <c r="P192" s="2" t="s">
        <v>62</v>
      </c>
      <c r="Q192" s="2">
        <v>288000</v>
      </c>
      <c r="R192" s="2">
        <v>0</v>
      </c>
      <c r="S192" s="2"/>
      <c r="T192" s="2">
        <v>371884</v>
      </c>
      <c r="U192" s="2" t="s">
        <v>475</v>
      </c>
      <c r="V192" s="3">
        <v>43265.600598148143</v>
      </c>
      <c r="W192" s="3">
        <v>43269.375</v>
      </c>
      <c r="X192" s="2"/>
      <c r="Y192" s="2">
        <v>375802</v>
      </c>
      <c r="Z192" s="2" t="s">
        <v>476</v>
      </c>
      <c r="AA192" s="3">
        <v>43280.472909224532</v>
      </c>
      <c r="AB192" s="4">
        <v>43279</v>
      </c>
      <c r="AC192" s="2">
        <v>288000</v>
      </c>
      <c r="AD192" s="2">
        <v>377016</v>
      </c>
      <c r="AE192" s="2" t="s">
        <v>477</v>
      </c>
      <c r="AF192" s="3">
        <v>43291.501459490741</v>
      </c>
      <c r="AG192" s="2"/>
      <c r="AH192" s="2" t="s">
        <v>476</v>
      </c>
      <c r="AI192" s="2">
        <v>0</v>
      </c>
      <c r="AJ192" s="2"/>
      <c r="AK192" s="2"/>
      <c r="AL192" s="2"/>
      <c r="AM192" s="2"/>
      <c r="AN192" s="2"/>
      <c r="AO192" s="2"/>
      <c r="AP192" s="2"/>
      <c r="AQ192" s="2"/>
      <c r="AR192" s="2"/>
      <c r="AS192" s="2"/>
      <c r="AT192" s="2"/>
      <c r="AU192" s="2"/>
      <c r="AV192" s="2"/>
      <c r="AW192" s="2">
        <v>1018088</v>
      </c>
      <c r="AX192" s="2" t="s">
        <v>478</v>
      </c>
      <c r="AY192" s="3">
        <v>43342.642787731478</v>
      </c>
      <c r="AZ192" s="2">
        <v>288000</v>
      </c>
    </row>
    <row r="193" spans="1:52" hidden="1" x14ac:dyDescent="0.35">
      <c r="A193" s="2">
        <v>1039875</v>
      </c>
      <c r="B193" s="2" t="s">
        <v>479</v>
      </c>
      <c r="C193" s="3">
        <v>43191.355271793982</v>
      </c>
      <c r="D193" s="2">
        <v>755991</v>
      </c>
      <c r="E193" s="2">
        <v>0</v>
      </c>
      <c r="F193" s="2" t="s">
        <v>53</v>
      </c>
      <c r="G193" s="2" t="s">
        <v>146</v>
      </c>
      <c r="H193" s="2">
        <v>49536</v>
      </c>
      <c r="I193" s="2" t="s">
        <v>55</v>
      </c>
      <c r="J193" s="2" t="s">
        <v>56</v>
      </c>
      <c r="K193" s="2" t="s">
        <v>57</v>
      </c>
      <c r="L193" s="2" t="s">
        <v>58</v>
      </c>
      <c r="M193" s="2" t="s">
        <v>59</v>
      </c>
      <c r="N193" s="2" t="s">
        <v>60</v>
      </c>
      <c r="O193" s="2" t="s">
        <v>61</v>
      </c>
      <c r="P193" s="2" t="s">
        <v>62</v>
      </c>
      <c r="Q193" s="2">
        <v>0</v>
      </c>
      <c r="R193" s="2">
        <v>0</v>
      </c>
      <c r="S193" s="2"/>
      <c r="T193" s="2">
        <v>371884</v>
      </c>
      <c r="U193" s="2" t="s">
        <v>475</v>
      </c>
      <c r="V193" s="3">
        <v>43265.600598148143</v>
      </c>
      <c r="W193" s="3">
        <v>43269.375</v>
      </c>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v>1018089</v>
      </c>
      <c r="AX193" s="2" t="s">
        <v>478</v>
      </c>
      <c r="AY193" s="3">
        <v>43342.642787731478</v>
      </c>
      <c r="AZ193" s="2">
        <v>755991</v>
      </c>
    </row>
    <row r="194" spans="1:52" hidden="1" x14ac:dyDescent="0.35">
      <c r="A194" s="2">
        <v>1062162</v>
      </c>
      <c r="B194" s="2" t="s">
        <v>480</v>
      </c>
      <c r="C194" s="3">
        <v>43257.724440706013</v>
      </c>
      <c r="D194" s="2">
        <v>590940</v>
      </c>
      <c r="E194" s="2">
        <v>0</v>
      </c>
      <c r="F194" s="2" t="s">
        <v>53</v>
      </c>
      <c r="G194" s="2" t="s">
        <v>146</v>
      </c>
      <c r="H194" s="2">
        <v>49536</v>
      </c>
      <c r="I194" s="2" t="s">
        <v>55</v>
      </c>
      <c r="J194" s="2" t="s">
        <v>56</v>
      </c>
      <c r="K194" s="2" t="s">
        <v>57</v>
      </c>
      <c r="L194" s="2" t="s">
        <v>58</v>
      </c>
      <c r="M194" s="2" t="s">
        <v>59</v>
      </c>
      <c r="N194" s="2" t="s">
        <v>60</v>
      </c>
      <c r="O194" s="2" t="s">
        <v>61</v>
      </c>
      <c r="P194" s="2" t="s">
        <v>62</v>
      </c>
      <c r="Q194" s="2">
        <v>0</v>
      </c>
      <c r="R194" s="2">
        <v>0</v>
      </c>
      <c r="S194" s="2"/>
      <c r="T194" s="2">
        <v>371884</v>
      </c>
      <c r="U194" s="2" t="s">
        <v>475</v>
      </c>
      <c r="V194" s="3">
        <v>43265.600598148143</v>
      </c>
      <c r="W194" s="3">
        <v>43269.375</v>
      </c>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v>1018087</v>
      </c>
      <c r="AX194" s="2" t="s">
        <v>478</v>
      </c>
      <c r="AY194" s="3">
        <v>43342.642787731478</v>
      </c>
      <c r="AZ194" s="2">
        <v>590940</v>
      </c>
    </row>
    <row r="195" spans="1:52" hidden="1" x14ac:dyDescent="0.35">
      <c r="A195" s="2">
        <v>1051458</v>
      </c>
      <c r="B195" s="2" t="s">
        <v>481</v>
      </c>
      <c r="C195" s="3">
        <v>43227.466884837959</v>
      </c>
      <c r="D195" s="2">
        <v>559960</v>
      </c>
      <c r="E195" s="2">
        <v>0</v>
      </c>
      <c r="F195" s="2" t="s">
        <v>53</v>
      </c>
      <c r="G195" s="2" t="s">
        <v>330</v>
      </c>
      <c r="H195" s="2">
        <v>49536</v>
      </c>
      <c r="I195" s="2" t="s">
        <v>55</v>
      </c>
      <c r="J195" s="2" t="s">
        <v>56</v>
      </c>
      <c r="K195" s="2" t="s">
        <v>57</v>
      </c>
      <c r="L195" s="2" t="s">
        <v>58</v>
      </c>
      <c r="M195" s="2" t="s">
        <v>59</v>
      </c>
      <c r="N195" s="2" t="s">
        <v>117</v>
      </c>
      <c r="O195" s="2" t="s">
        <v>118</v>
      </c>
      <c r="P195" s="2" t="s">
        <v>119</v>
      </c>
      <c r="Q195" s="2">
        <v>559960</v>
      </c>
      <c r="R195" s="2">
        <v>0</v>
      </c>
      <c r="S195" s="2"/>
      <c r="T195" s="2">
        <v>371885</v>
      </c>
      <c r="U195" s="2" t="s">
        <v>482</v>
      </c>
      <c r="V195" s="3">
        <v>43265.601505983796</v>
      </c>
      <c r="W195" s="3">
        <v>43269.375</v>
      </c>
      <c r="X195" s="2"/>
      <c r="Y195" s="2">
        <v>375801</v>
      </c>
      <c r="Z195" s="2" t="s">
        <v>483</v>
      </c>
      <c r="AA195" s="3">
        <v>43280.471796874997</v>
      </c>
      <c r="AB195" s="4">
        <v>43278</v>
      </c>
      <c r="AC195" s="2">
        <v>559960</v>
      </c>
      <c r="AD195" s="2">
        <v>377059</v>
      </c>
      <c r="AE195" s="2" t="s">
        <v>484</v>
      </c>
      <c r="AF195" s="3">
        <v>43291.617948761574</v>
      </c>
      <c r="AG195" s="2"/>
      <c r="AH195" s="2" t="s">
        <v>483</v>
      </c>
      <c r="AI195" s="2">
        <v>0</v>
      </c>
      <c r="AJ195" s="2"/>
      <c r="AK195" s="2"/>
      <c r="AL195" s="2"/>
      <c r="AM195" s="2"/>
      <c r="AN195" s="2"/>
      <c r="AO195" s="2"/>
      <c r="AP195" s="2"/>
      <c r="AQ195" s="2"/>
      <c r="AR195" s="2"/>
      <c r="AS195" s="2"/>
      <c r="AT195" s="2"/>
      <c r="AU195" s="2"/>
      <c r="AV195" s="2"/>
      <c r="AW195" s="2">
        <v>1018090</v>
      </c>
      <c r="AX195" s="2" t="s">
        <v>478</v>
      </c>
      <c r="AY195" s="3">
        <v>43342.642787731478</v>
      </c>
      <c r="AZ195" s="2">
        <v>559960</v>
      </c>
    </row>
    <row r="196" spans="1:52" hidden="1" x14ac:dyDescent="0.35">
      <c r="A196" s="2">
        <v>1051457</v>
      </c>
      <c r="B196" s="2" t="s">
        <v>485</v>
      </c>
      <c r="C196" s="3">
        <v>43227.466884837959</v>
      </c>
      <c r="D196" s="2">
        <v>31843834</v>
      </c>
      <c r="E196" s="2">
        <v>0</v>
      </c>
      <c r="F196" s="2" t="s">
        <v>53</v>
      </c>
      <c r="G196" s="2" t="s">
        <v>330</v>
      </c>
      <c r="H196" s="2">
        <v>49536</v>
      </c>
      <c r="I196" s="2" t="s">
        <v>55</v>
      </c>
      <c r="J196" s="2" t="s">
        <v>56</v>
      </c>
      <c r="K196" s="2" t="s">
        <v>57</v>
      </c>
      <c r="L196" s="2" t="s">
        <v>58</v>
      </c>
      <c r="M196" s="2" t="s">
        <v>59</v>
      </c>
      <c r="N196" s="2" t="s">
        <v>60</v>
      </c>
      <c r="O196" s="2" t="s">
        <v>61</v>
      </c>
      <c r="P196" s="2" t="s">
        <v>62</v>
      </c>
      <c r="Q196" s="2">
        <v>31843834</v>
      </c>
      <c r="R196" s="2">
        <v>0</v>
      </c>
      <c r="S196" s="2"/>
      <c r="T196" s="2">
        <v>371886</v>
      </c>
      <c r="U196" s="2" t="s">
        <v>486</v>
      </c>
      <c r="V196" s="3">
        <v>43265.602123611112</v>
      </c>
      <c r="W196" s="3">
        <v>43269.375</v>
      </c>
      <c r="X196" s="2"/>
      <c r="Y196" s="2">
        <v>391104</v>
      </c>
      <c r="Z196" s="2" t="s">
        <v>487</v>
      </c>
      <c r="AA196" s="3">
        <v>43368.702147719909</v>
      </c>
      <c r="AB196" s="4">
        <v>43364</v>
      </c>
      <c r="AC196" s="2">
        <v>31843834</v>
      </c>
      <c r="AD196" s="2">
        <v>391344</v>
      </c>
      <c r="AE196" s="2" t="s">
        <v>488</v>
      </c>
      <c r="AF196" s="3">
        <v>43369.700791354167</v>
      </c>
      <c r="AG196" s="2"/>
      <c r="AH196" s="2" t="s">
        <v>487</v>
      </c>
      <c r="AI196" s="2">
        <v>0</v>
      </c>
      <c r="AJ196" s="2">
        <v>438625</v>
      </c>
      <c r="AK196" s="2" t="s">
        <v>417</v>
      </c>
      <c r="AL196" s="2" t="s">
        <v>64</v>
      </c>
      <c r="AM196" s="3">
        <v>43888.642106712963</v>
      </c>
      <c r="AN196" s="2">
        <v>1165850</v>
      </c>
      <c r="AO196" s="2"/>
      <c r="AP196" s="2"/>
      <c r="AQ196" s="2"/>
      <c r="AR196" s="2"/>
      <c r="AS196" s="2"/>
      <c r="AT196" s="2"/>
      <c r="AU196" s="2"/>
      <c r="AV196" s="2"/>
      <c r="AW196" s="2">
        <v>1089087</v>
      </c>
      <c r="AX196" s="2" t="s">
        <v>489</v>
      </c>
      <c r="AY196" s="3">
        <v>43453.646054398145</v>
      </c>
      <c r="AZ196" s="2">
        <v>27261334</v>
      </c>
    </row>
    <row r="197" spans="1:52" hidden="1" x14ac:dyDescent="0.35">
      <c r="A197" s="2">
        <v>1051457</v>
      </c>
      <c r="B197" s="2"/>
      <c r="C197" s="2"/>
      <c r="D197" s="2"/>
      <c r="E197" s="2"/>
      <c r="F197" s="2"/>
      <c r="G197" s="2"/>
      <c r="H197" s="2">
        <v>49536</v>
      </c>
      <c r="I197" s="2"/>
      <c r="J197" s="2"/>
      <c r="K197" s="2" t="s">
        <v>57</v>
      </c>
      <c r="L197" s="2"/>
      <c r="M197" s="2"/>
      <c r="N197" s="2" t="s">
        <v>60</v>
      </c>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v>1538339</v>
      </c>
      <c r="AX197" s="2" t="s">
        <v>456</v>
      </c>
      <c r="AY197" s="3">
        <v>44097.742700891205</v>
      </c>
      <c r="AZ197" s="2">
        <v>3416650</v>
      </c>
    </row>
    <row r="198" spans="1:52" hidden="1" x14ac:dyDescent="0.35">
      <c r="A198" s="2">
        <v>1066753</v>
      </c>
      <c r="B198" s="2" t="s">
        <v>490</v>
      </c>
      <c r="C198" s="3">
        <v>43273.005860300924</v>
      </c>
      <c r="D198" s="2">
        <v>206121</v>
      </c>
      <c r="E198" s="2">
        <v>0</v>
      </c>
      <c r="F198" s="2" t="s">
        <v>53</v>
      </c>
      <c r="G198" s="2" t="s">
        <v>146</v>
      </c>
      <c r="H198" s="2">
        <v>49536</v>
      </c>
      <c r="I198" s="2" t="s">
        <v>55</v>
      </c>
      <c r="J198" s="2" t="s">
        <v>56</v>
      </c>
      <c r="K198" s="2" t="s">
        <v>57</v>
      </c>
      <c r="L198" s="2" t="s">
        <v>58</v>
      </c>
      <c r="M198" s="2" t="s">
        <v>59</v>
      </c>
      <c r="N198" s="2" t="s">
        <v>60</v>
      </c>
      <c r="O198" s="2" t="s">
        <v>61</v>
      </c>
      <c r="P198" s="2" t="s">
        <v>62</v>
      </c>
      <c r="Q198" s="2">
        <v>0</v>
      </c>
      <c r="R198" s="2">
        <v>0</v>
      </c>
      <c r="S198" s="2"/>
      <c r="T198" s="2">
        <v>384038</v>
      </c>
      <c r="U198" s="2" t="s">
        <v>491</v>
      </c>
      <c r="V198" s="3">
        <v>43326.679205671295</v>
      </c>
      <c r="W198" s="3">
        <v>43328.416666666664</v>
      </c>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v>1027738</v>
      </c>
      <c r="AX198" s="2" t="s">
        <v>492</v>
      </c>
      <c r="AY198" s="3">
        <v>43371.691156249995</v>
      </c>
      <c r="AZ198" s="2">
        <v>206121</v>
      </c>
    </row>
    <row r="199" spans="1:52" hidden="1" x14ac:dyDescent="0.35">
      <c r="A199" s="2">
        <v>1080310</v>
      </c>
      <c r="B199" s="2" t="s">
        <v>493</v>
      </c>
      <c r="C199" s="3">
        <v>43315.993991979165</v>
      </c>
      <c r="D199" s="2">
        <v>252888</v>
      </c>
      <c r="E199" s="2">
        <v>0</v>
      </c>
      <c r="F199" s="2" t="s">
        <v>53</v>
      </c>
      <c r="G199" s="2" t="s">
        <v>146</v>
      </c>
      <c r="H199" s="2">
        <v>49536</v>
      </c>
      <c r="I199" s="2" t="s">
        <v>55</v>
      </c>
      <c r="J199" s="2" t="s">
        <v>56</v>
      </c>
      <c r="K199" s="2" t="s">
        <v>57</v>
      </c>
      <c r="L199" s="2" t="s">
        <v>58</v>
      </c>
      <c r="M199" s="2" t="s">
        <v>59</v>
      </c>
      <c r="N199" s="2" t="s">
        <v>60</v>
      </c>
      <c r="O199" s="2" t="s">
        <v>61</v>
      </c>
      <c r="P199" s="2" t="s">
        <v>62</v>
      </c>
      <c r="Q199" s="2">
        <v>0</v>
      </c>
      <c r="R199" s="2">
        <v>0</v>
      </c>
      <c r="S199" s="2"/>
      <c r="T199" s="2">
        <v>384038</v>
      </c>
      <c r="U199" s="2" t="s">
        <v>491</v>
      </c>
      <c r="V199" s="3">
        <v>43326.679205671295</v>
      </c>
      <c r="W199" s="3">
        <v>43328.416666666664</v>
      </c>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v>1027737</v>
      </c>
      <c r="AX199" s="2" t="s">
        <v>492</v>
      </c>
      <c r="AY199" s="3">
        <v>43371.691156249995</v>
      </c>
      <c r="AZ199" s="2">
        <v>252888</v>
      </c>
    </row>
    <row r="200" spans="1:52" hidden="1" x14ac:dyDescent="0.35">
      <c r="A200" s="2">
        <v>1067319</v>
      </c>
      <c r="B200" s="2" t="s">
        <v>494</v>
      </c>
      <c r="C200" s="3">
        <v>43276.342661342591</v>
      </c>
      <c r="D200" s="2">
        <v>116000</v>
      </c>
      <c r="E200" s="2">
        <v>0</v>
      </c>
      <c r="F200" s="2" t="s">
        <v>53</v>
      </c>
      <c r="G200" s="2" t="s">
        <v>313</v>
      </c>
      <c r="H200" s="2">
        <v>49536</v>
      </c>
      <c r="I200" s="2" t="s">
        <v>55</v>
      </c>
      <c r="J200" s="2" t="s">
        <v>56</v>
      </c>
      <c r="K200" s="2" t="s">
        <v>57</v>
      </c>
      <c r="L200" s="2" t="s">
        <v>58</v>
      </c>
      <c r="M200" s="2" t="s">
        <v>59</v>
      </c>
      <c r="N200" s="2" t="s">
        <v>60</v>
      </c>
      <c r="O200" s="2" t="s">
        <v>61</v>
      </c>
      <c r="P200" s="2" t="s">
        <v>62</v>
      </c>
      <c r="Q200" s="2">
        <v>104000</v>
      </c>
      <c r="R200" s="2">
        <v>104000</v>
      </c>
      <c r="S200" s="2"/>
      <c r="T200" s="2">
        <v>384040</v>
      </c>
      <c r="U200" s="2" t="s">
        <v>495</v>
      </c>
      <c r="V200" s="3">
        <v>43326.680458333329</v>
      </c>
      <c r="W200" s="3">
        <v>43328.416666666664</v>
      </c>
      <c r="X200" s="2"/>
      <c r="Y200" s="2">
        <v>387539</v>
      </c>
      <c r="Z200" s="2" t="s">
        <v>496</v>
      </c>
      <c r="AA200" s="3">
        <v>43340.453302743052</v>
      </c>
      <c r="AB200" s="4">
        <v>43339</v>
      </c>
      <c r="AC200" s="2">
        <v>104000</v>
      </c>
      <c r="AD200" s="2">
        <v>389653</v>
      </c>
      <c r="AE200" s="2" t="s">
        <v>497</v>
      </c>
      <c r="AF200" s="3">
        <v>43354.386059525459</v>
      </c>
      <c r="AG200" s="2"/>
      <c r="AH200" s="2" t="s">
        <v>496</v>
      </c>
      <c r="AI200" s="2">
        <v>104000</v>
      </c>
      <c r="AJ200" s="2">
        <v>360995</v>
      </c>
      <c r="AK200" s="2" t="s">
        <v>498</v>
      </c>
      <c r="AL200" s="2" t="s">
        <v>64</v>
      </c>
      <c r="AM200" s="3">
        <v>43354.386059525459</v>
      </c>
      <c r="AN200" s="2">
        <v>104000</v>
      </c>
      <c r="AO200" s="2"/>
      <c r="AP200" s="2"/>
      <c r="AQ200" s="2"/>
      <c r="AR200" s="2"/>
      <c r="AS200" s="2">
        <v>100566</v>
      </c>
      <c r="AT200" s="2" t="s">
        <v>499</v>
      </c>
      <c r="AU200" s="3">
        <v>43276.342661342591</v>
      </c>
      <c r="AV200" s="2">
        <v>12000</v>
      </c>
      <c r="AW200" s="2"/>
      <c r="AX200" s="2"/>
      <c r="AY200" s="2"/>
      <c r="AZ200" s="2"/>
    </row>
    <row r="201" spans="1:52" hidden="1" x14ac:dyDescent="0.35">
      <c r="A201" s="2">
        <v>1071456</v>
      </c>
      <c r="B201" s="2" t="s">
        <v>500</v>
      </c>
      <c r="C201" s="3">
        <v>43290.335335844902</v>
      </c>
      <c r="D201" s="2">
        <v>60400</v>
      </c>
      <c r="E201" s="2">
        <v>0</v>
      </c>
      <c r="F201" s="2" t="s">
        <v>53</v>
      </c>
      <c r="G201" s="2" t="s">
        <v>313</v>
      </c>
      <c r="H201" s="2">
        <v>49536</v>
      </c>
      <c r="I201" s="2" t="s">
        <v>55</v>
      </c>
      <c r="J201" s="2" t="s">
        <v>56</v>
      </c>
      <c r="K201" s="2" t="s">
        <v>57</v>
      </c>
      <c r="L201" s="2" t="s">
        <v>58</v>
      </c>
      <c r="M201" s="2" t="s">
        <v>59</v>
      </c>
      <c r="N201" s="2" t="s">
        <v>60</v>
      </c>
      <c r="O201" s="2" t="s">
        <v>61</v>
      </c>
      <c r="P201" s="2" t="s">
        <v>62</v>
      </c>
      <c r="Q201" s="2">
        <v>48400</v>
      </c>
      <c r="R201" s="2">
        <v>48400</v>
      </c>
      <c r="S201" s="2"/>
      <c r="T201" s="2">
        <v>384040</v>
      </c>
      <c r="U201" s="2" t="s">
        <v>495</v>
      </c>
      <c r="V201" s="3">
        <v>43326.680458333329</v>
      </c>
      <c r="W201" s="3">
        <v>43328.416666666664</v>
      </c>
      <c r="X201" s="2"/>
      <c r="Y201" s="2">
        <v>387541</v>
      </c>
      <c r="Z201" s="2" t="s">
        <v>501</v>
      </c>
      <c r="AA201" s="3">
        <v>43340.454080868054</v>
      </c>
      <c r="AB201" s="4">
        <v>43339</v>
      </c>
      <c r="AC201" s="2">
        <v>48400</v>
      </c>
      <c r="AD201" s="2">
        <v>389656</v>
      </c>
      <c r="AE201" s="2" t="s">
        <v>502</v>
      </c>
      <c r="AF201" s="3">
        <v>43354.386960763884</v>
      </c>
      <c r="AG201" s="2"/>
      <c r="AH201" s="2" t="s">
        <v>501</v>
      </c>
      <c r="AI201" s="2">
        <v>48400</v>
      </c>
      <c r="AJ201" s="2">
        <v>360996</v>
      </c>
      <c r="AK201" s="2" t="s">
        <v>503</v>
      </c>
      <c r="AL201" s="2" t="s">
        <v>64</v>
      </c>
      <c r="AM201" s="3">
        <v>43354.386960763884</v>
      </c>
      <c r="AN201" s="2">
        <v>48400</v>
      </c>
      <c r="AO201" s="2"/>
      <c r="AP201" s="2"/>
      <c r="AQ201" s="2"/>
      <c r="AR201" s="2"/>
      <c r="AS201" s="2">
        <v>101149</v>
      </c>
      <c r="AT201" s="2" t="s">
        <v>504</v>
      </c>
      <c r="AU201" s="3">
        <v>43290.335335844902</v>
      </c>
      <c r="AV201" s="2">
        <v>12000</v>
      </c>
      <c r="AW201" s="2"/>
      <c r="AX201" s="2"/>
      <c r="AY201" s="2"/>
      <c r="AZ201" s="2"/>
    </row>
    <row r="202" spans="1:52" hidden="1" x14ac:dyDescent="0.35">
      <c r="A202" s="2">
        <v>1059173</v>
      </c>
      <c r="B202" s="2" t="s">
        <v>505</v>
      </c>
      <c r="C202" s="3">
        <v>43249.441613622686</v>
      </c>
      <c r="D202" s="2">
        <v>62900</v>
      </c>
      <c r="E202" s="2">
        <v>0</v>
      </c>
      <c r="F202" s="2" t="s">
        <v>53</v>
      </c>
      <c r="G202" s="2" t="s">
        <v>313</v>
      </c>
      <c r="H202" s="2">
        <v>49536</v>
      </c>
      <c r="I202" s="2" t="s">
        <v>55</v>
      </c>
      <c r="J202" s="2" t="s">
        <v>56</v>
      </c>
      <c r="K202" s="2" t="s">
        <v>57</v>
      </c>
      <c r="L202" s="2" t="s">
        <v>58</v>
      </c>
      <c r="M202" s="2" t="s">
        <v>59</v>
      </c>
      <c r="N202" s="2" t="s">
        <v>60</v>
      </c>
      <c r="O202" s="2" t="s">
        <v>61</v>
      </c>
      <c r="P202" s="2" t="s">
        <v>62</v>
      </c>
      <c r="Q202" s="2">
        <v>50900</v>
      </c>
      <c r="R202" s="2">
        <v>50900</v>
      </c>
      <c r="S202" s="2"/>
      <c r="T202" s="2">
        <v>384040</v>
      </c>
      <c r="U202" s="2" t="s">
        <v>495</v>
      </c>
      <c r="V202" s="3">
        <v>43326.680458333329</v>
      </c>
      <c r="W202" s="3">
        <v>43328.416666666664</v>
      </c>
      <c r="X202" s="2"/>
      <c r="Y202" s="2">
        <v>387538</v>
      </c>
      <c r="Z202" s="2" t="s">
        <v>506</v>
      </c>
      <c r="AA202" s="3">
        <v>43340.451504861107</v>
      </c>
      <c r="AB202" s="4">
        <v>43339</v>
      </c>
      <c r="AC202" s="2">
        <v>50900</v>
      </c>
      <c r="AD202" s="2">
        <v>389651</v>
      </c>
      <c r="AE202" s="2" t="s">
        <v>507</v>
      </c>
      <c r="AF202" s="3">
        <v>43354.320701620367</v>
      </c>
      <c r="AG202" s="2"/>
      <c r="AH202" s="2" t="s">
        <v>506</v>
      </c>
      <c r="AI202" s="2">
        <v>50900</v>
      </c>
      <c r="AJ202" s="2">
        <v>360994</v>
      </c>
      <c r="AK202" s="2" t="s">
        <v>508</v>
      </c>
      <c r="AL202" s="2" t="s">
        <v>64</v>
      </c>
      <c r="AM202" s="3">
        <v>43354.320701620367</v>
      </c>
      <c r="AN202" s="2">
        <v>50900</v>
      </c>
      <c r="AO202" s="2"/>
      <c r="AP202" s="2"/>
      <c r="AQ202" s="2"/>
      <c r="AR202" s="2"/>
      <c r="AS202" s="2">
        <v>99257</v>
      </c>
      <c r="AT202" s="2" t="s">
        <v>509</v>
      </c>
      <c r="AU202" s="3">
        <v>43249.441613622686</v>
      </c>
      <c r="AV202" s="2">
        <v>12000</v>
      </c>
      <c r="AW202" s="2"/>
      <c r="AX202" s="2"/>
      <c r="AY202" s="2"/>
      <c r="AZ202" s="2"/>
    </row>
    <row r="203" spans="1:52" hidden="1" x14ac:dyDescent="0.35">
      <c r="A203" s="2">
        <v>1077561</v>
      </c>
      <c r="B203" s="2" t="s">
        <v>510</v>
      </c>
      <c r="C203" s="3">
        <v>43307.349897650463</v>
      </c>
      <c r="D203" s="2">
        <v>2085528</v>
      </c>
      <c r="E203" s="2">
        <v>0</v>
      </c>
      <c r="F203" s="2" t="s">
        <v>53</v>
      </c>
      <c r="G203" s="2" t="s">
        <v>146</v>
      </c>
      <c r="H203" s="2">
        <v>49536</v>
      </c>
      <c r="I203" s="2" t="s">
        <v>55</v>
      </c>
      <c r="J203" s="2" t="s">
        <v>56</v>
      </c>
      <c r="K203" s="2" t="s">
        <v>57</v>
      </c>
      <c r="L203" s="2" t="s">
        <v>58</v>
      </c>
      <c r="M203" s="2" t="s">
        <v>59</v>
      </c>
      <c r="N203" s="2" t="s">
        <v>60</v>
      </c>
      <c r="O203" s="2" t="s">
        <v>61</v>
      </c>
      <c r="P203" s="2" t="s">
        <v>62</v>
      </c>
      <c r="Q203" s="2">
        <v>0</v>
      </c>
      <c r="R203" s="2">
        <v>0</v>
      </c>
      <c r="S203" s="2"/>
      <c r="T203" s="2">
        <v>384043</v>
      </c>
      <c r="U203" s="2" t="s">
        <v>511</v>
      </c>
      <c r="V203" s="3">
        <v>43326.681415706014</v>
      </c>
      <c r="W203" s="3">
        <v>43328.416666666664</v>
      </c>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v>979850</v>
      </c>
      <c r="AX203" s="2" t="s">
        <v>512</v>
      </c>
      <c r="AY203" s="3">
        <v>43307.349912268517</v>
      </c>
      <c r="AZ203" s="2">
        <v>224800</v>
      </c>
    </row>
    <row r="204" spans="1:52" hidden="1" x14ac:dyDescent="0.35">
      <c r="A204" s="2">
        <v>1077561</v>
      </c>
      <c r="B204" s="2"/>
      <c r="C204" s="2"/>
      <c r="D204" s="2"/>
      <c r="E204" s="2"/>
      <c r="F204" s="2"/>
      <c r="G204" s="2"/>
      <c r="H204" s="2">
        <v>49536</v>
      </c>
      <c r="I204" s="2"/>
      <c r="J204" s="2"/>
      <c r="K204" s="2" t="s">
        <v>57</v>
      </c>
      <c r="L204" s="2"/>
      <c r="M204" s="2"/>
      <c r="N204" s="2" t="s">
        <v>60</v>
      </c>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v>1027739</v>
      </c>
      <c r="AX204" s="2" t="s">
        <v>492</v>
      </c>
      <c r="AY204" s="3">
        <v>43371.691156249995</v>
      </c>
      <c r="AZ204" s="2">
        <v>1860728</v>
      </c>
    </row>
    <row r="205" spans="1:52" hidden="1" x14ac:dyDescent="0.35">
      <c r="A205" s="2">
        <v>1079477</v>
      </c>
      <c r="B205" s="2" t="s">
        <v>513</v>
      </c>
      <c r="C205" s="3">
        <v>43313.470463622682</v>
      </c>
      <c r="D205" s="2">
        <v>120600</v>
      </c>
      <c r="E205" s="2">
        <v>0</v>
      </c>
      <c r="F205" s="2" t="s">
        <v>53</v>
      </c>
      <c r="G205" s="2" t="s">
        <v>146</v>
      </c>
      <c r="H205" s="2">
        <v>49536</v>
      </c>
      <c r="I205" s="2" t="s">
        <v>55</v>
      </c>
      <c r="J205" s="2" t="s">
        <v>56</v>
      </c>
      <c r="K205" s="2" t="s">
        <v>57</v>
      </c>
      <c r="L205" s="2" t="s">
        <v>58</v>
      </c>
      <c r="M205" s="2" t="s">
        <v>59</v>
      </c>
      <c r="N205" s="2" t="s">
        <v>60</v>
      </c>
      <c r="O205" s="2" t="s">
        <v>61</v>
      </c>
      <c r="P205" s="2" t="s">
        <v>62</v>
      </c>
      <c r="Q205" s="2">
        <v>0</v>
      </c>
      <c r="R205" s="2">
        <v>0</v>
      </c>
      <c r="S205" s="2"/>
      <c r="T205" s="2">
        <v>403025</v>
      </c>
      <c r="U205" s="2" t="s">
        <v>514</v>
      </c>
      <c r="V205" s="3">
        <v>43425.430276851846</v>
      </c>
      <c r="W205" s="3">
        <v>43425.458333333328</v>
      </c>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v>1137750</v>
      </c>
      <c r="AX205" s="2" t="s">
        <v>515</v>
      </c>
      <c r="AY205" s="3">
        <v>43495.493569409722</v>
      </c>
      <c r="AZ205" s="2">
        <v>120600</v>
      </c>
    </row>
    <row r="206" spans="1:52" hidden="1" x14ac:dyDescent="0.35">
      <c r="A206" s="2">
        <v>1089092</v>
      </c>
      <c r="B206" s="2" t="s">
        <v>516</v>
      </c>
      <c r="C206" s="3">
        <v>43347.330522719909</v>
      </c>
      <c r="D206" s="2">
        <v>255200</v>
      </c>
      <c r="E206" s="2">
        <v>0</v>
      </c>
      <c r="F206" s="2" t="s">
        <v>53</v>
      </c>
      <c r="G206" s="2" t="s">
        <v>313</v>
      </c>
      <c r="H206" s="2">
        <v>49536</v>
      </c>
      <c r="I206" s="2" t="s">
        <v>55</v>
      </c>
      <c r="J206" s="2" t="s">
        <v>56</v>
      </c>
      <c r="K206" s="2" t="s">
        <v>57</v>
      </c>
      <c r="L206" s="2" t="s">
        <v>58</v>
      </c>
      <c r="M206" s="2" t="s">
        <v>59</v>
      </c>
      <c r="N206" s="2" t="s">
        <v>60</v>
      </c>
      <c r="O206" s="2" t="s">
        <v>61</v>
      </c>
      <c r="P206" s="2" t="s">
        <v>62</v>
      </c>
      <c r="Q206" s="2">
        <v>243200</v>
      </c>
      <c r="R206" s="2">
        <v>243200</v>
      </c>
      <c r="S206" s="2"/>
      <c r="T206" s="2">
        <v>403025</v>
      </c>
      <c r="U206" s="2" t="s">
        <v>514</v>
      </c>
      <c r="V206" s="3">
        <v>43425.430276851846</v>
      </c>
      <c r="W206" s="3">
        <v>43425.458333333328</v>
      </c>
      <c r="X206" s="2"/>
      <c r="Y206" s="2">
        <v>406444</v>
      </c>
      <c r="Z206" s="2" t="s">
        <v>517</v>
      </c>
      <c r="AA206" s="3">
        <v>43451.398048414347</v>
      </c>
      <c r="AB206" s="4">
        <v>43448</v>
      </c>
      <c r="AC206" s="2">
        <v>243200</v>
      </c>
      <c r="AD206" s="2">
        <v>408878</v>
      </c>
      <c r="AE206" s="2" t="s">
        <v>518</v>
      </c>
      <c r="AF206" s="3">
        <v>43468.400802546297</v>
      </c>
      <c r="AG206" s="2"/>
      <c r="AH206" s="2" t="s">
        <v>517</v>
      </c>
      <c r="AI206" s="2">
        <v>243200</v>
      </c>
      <c r="AJ206" s="2">
        <v>389449</v>
      </c>
      <c r="AK206" s="2" t="s">
        <v>519</v>
      </c>
      <c r="AL206" s="2" t="s">
        <v>64</v>
      </c>
      <c r="AM206" s="3">
        <v>43468.400802546297</v>
      </c>
      <c r="AN206" s="2">
        <v>243200</v>
      </c>
      <c r="AO206" s="2"/>
      <c r="AP206" s="2"/>
      <c r="AQ206" s="2"/>
      <c r="AR206" s="2"/>
      <c r="AS206" s="2">
        <v>103643</v>
      </c>
      <c r="AT206" s="2" t="s">
        <v>520</v>
      </c>
      <c r="AU206" s="3">
        <v>43347.330522719909</v>
      </c>
      <c r="AV206" s="2">
        <v>12000</v>
      </c>
      <c r="AW206" s="2"/>
      <c r="AX206" s="2"/>
      <c r="AY206" s="2"/>
      <c r="AZ206" s="2"/>
    </row>
    <row r="207" spans="1:52" hidden="1" x14ac:dyDescent="0.35">
      <c r="A207" s="2">
        <v>1089141</v>
      </c>
      <c r="B207" s="2" t="s">
        <v>521</v>
      </c>
      <c r="C207" s="3">
        <v>43347.368900729161</v>
      </c>
      <c r="D207" s="2">
        <v>435900</v>
      </c>
      <c r="E207" s="2">
        <v>0</v>
      </c>
      <c r="F207" s="2" t="s">
        <v>53</v>
      </c>
      <c r="G207" s="2" t="s">
        <v>313</v>
      </c>
      <c r="H207" s="2">
        <v>49536</v>
      </c>
      <c r="I207" s="2" t="s">
        <v>55</v>
      </c>
      <c r="J207" s="2" t="s">
        <v>56</v>
      </c>
      <c r="K207" s="2" t="s">
        <v>57</v>
      </c>
      <c r="L207" s="2" t="s">
        <v>58</v>
      </c>
      <c r="M207" s="2" t="s">
        <v>59</v>
      </c>
      <c r="N207" s="2" t="s">
        <v>60</v>
      </c>
      <c r="O207" s="2" t="s">
        <v>61</v>
      </c>
      <c r="P207" s="2" t="s">
        <v>62</v>
      </c>
      <c r="Q207" s="2">
        <v>435900</v>
      </c>
      <c r="R207" s="2">
        <v>435900</v>
      </c>
      <c r="S207" s="2"/>
      <c r="T207" s="2">
        <v>403025</v>
      </c>
      <c r="U207" s="2" t="s">
        <v>514</v>
      </c>
      <c r="V207" s="3">
        <v>43425.430276851846</v>
      </c>
      <c r="W207" s="3">
        <v>43425.458333333328</v>
      </c>
      <c r="X207" s="2"/>
      <c r="Y207" s="2">
        <v>406443</v>
      </c>
      <c r="Z207" s="2" t="s">
        <v>522</v>
      </c>
      <c r="AA207" s="3">
        <v>43451.396380636572</v>
      </c>
      <c r="AB207" s="4">
        <v>43448</v>
      </c>
      <c r="AC207" s="2">
        <v>435900</v>
      </c>
      <c r="AD207" s="2">
        <v>408877</v>
      </c>
      <c r="AE207" s="2" t="s">
        <v>523</v>
      </c>
      <c r="AF207" s="3">
        <v>43468.393829085646</v>
      </c>
      <c r="AG207" s="2"/>
      <c r="AH207" s="2" t="s">
        <v>522</v>
      </c>
      <c r="AI207" s="2">
        <v>435900</v>
      </c>
      <c r="AJ207" s="2">
        <v>389448</v>
      </c>
      <c r="AK207" s="2" t="s">
        <v>524</v>
      </c>
      <c r="AL207" s="2" t="s">
        <v>64</v>
      </c>
      <c r="AM207" s="3">
        <v>43468.393829085646</v>
      </c>
      <c r="AN207" s="2">
        <v>435900</v>
      </c>
      <c r="AO207" s="2"/>
      <c r="AP207" s="2"/>
      <c r="AQ207" s="2"/>
      <c r="AR207" s="2"/>
      <c r="AS207" s="2"/>
      <c r="AT207" s="2"/>
      <c r="AU207" s="2"/>
      <c r="AV207" s="2"/>
      <c r="AW207" s="2"/>
      <c r="AX207" s="2"/>
      <c r="AY207" s="2"/>
      <c r="AZ207" s="2"/>
    </row>
    <row r="208" spans="1:52" hidden="1" x14ac:dyDescent="0.35">
      <c r="A208" s="2">
        <v>1091147</v>
      </c>
      <c r="B208" s="2" t="s">
        <v>525</v>
      </c>
      <c r="C208" s="3">
        <v>43353.606476469904</v>
      </c>
      <c r="D208" s="2">
        <v>45100</v>
      </c>
      <c r="E208" s="2">
        <v>0</v>
      </c>
      <c r="F208" s="2" t="s">
        <v>53</v>
      </c>
      <c r="G208" s="2" t="s">
        <v>313</v>
      </c>
      <c r="H208" s="2">
        <v>49536</v>
      </c>
      <c r="I208" s="2" t="s">
        <v>55</v>
      </c>
      <c r="J208" s="2" t="s">
        <v>56</v>
      </c>
      <c r="K208" s="2" t="s">
        <v>57</v>
      </c>
      <c r="L208" s="2" t="s">
        <v>58</v>
      </c>
      <c r="M208" s="2" t="s">
        <v>59</v>
      </c>
      <c r="N208" s="2" t="s">
        <v>60</v>
      </c>
      <c r="O208" s="2" t="s">
        <v>61</v>
      </c>
      <c r="P208" s="2" t="s">
        <v>62</v>
      </c>
      <c r="Q208" s="2">
        <v>33100</v>
      </c>
      <c r="R208" s="2">
        <v>33100</v>
      </c>
      <c r="S208" s="2"/>
      <c r="T208" s="2">
        <v>403025</v>
      </c>
      <c r="U208" s="2" t="s">
        <v>514</v>
      </c>
      <c r="V208" s="3">
        <v>43425.430276851846</v>
      </c>
      <c r="W208" s="3">
        <v>43425.458333333328</v>
      </c>
      <c r="X208" s="2"/>
      <c r="Y208" s="2">
        <v>406447</v>
      </c>
      <c r="Z208" s="2" t="s">
        <v>526</v>
      </c>
      <c r="AA208" s="3">
        <v>43451.398691817129</v>
      </c>
      <c r="AB208" s="4">
        <v>43448</v>
      </c>
      <c r="AC208" s="2">
        <v>33100</v>
      </c>
      <c r="AD208" s="2">
        <v>408879</v>
      </c>
      <c r="AE208" s="2" t="s">
        <v>527</v>
      </c>
      <c r="AF208" s="3">
        <v>43468.407208136574</v>
      </c>
      <c r="AG208" s="2"/>
      <c r="AH208" s="2" t="s">
        <v>526</v>
      </c>
      <c r="AI208" s="2">
        <v>33100</v>
      </c>
      <c r="AJ208" s="2">
        <v>389450</v>
      </c>
      <c r="AK208" s="2" t="s">
        <v>528</v>
      </c>
      <c r="AL208" s="2" t="s">
        <v>64</v>
      </c>
      <c r="AM208" s="3">
        <v>43468.407208136574</v>
      </c>
      <c r="AN208" s="2">
        <v>33100</v>
      </c>
      <c r="AO208" s="2"/>
      <c r="AP208" s="2"/>
      <c r="AQ208" s="2"/>
      <c r="AR208" s="2"/>
      <c r="AS208" s="2">
        <v>103903</v>
      </c>
      <c r="AT208" s="2" t="s">
        <v>529</v>
      </c>
      <c r="AU208" s="3">
        <v>43353.606476469904</v>
      </c>
      <c r="AV208" s="2">
        <v>12000</v>
      </c>
      <c r="AW208" s="2"/>
      <c r="AX208" s="2"/>
      <c r="AY208" s="2"/>
      <c r="AZ208" s="2"/>
    </row>
    <row r="209" spans="1:52" hidden="1" x14ac:dyDescent="0.35">
      <c r="A209" s="2">
        <v>1095979</v>
      </c>
      <c r="B209" s="2" t="s">
        <v>530</v>
      </c>
      <c r="C209" s="3">
        <v>43367.653023692124</v>
      </c>
      <c r="D209" s="2">
        <v>120600</v>
      </c>
      <c r="E209" s="2">
        <v>0</v>
      </c>
      <c r="F209" s="2" t="s">
        <v>53</v>
      </c>
      <c r="G209" s="2" t="s">
        <v>313</v>
      </c>
      <c r="H209" s="2">
        <v>49536</v>
      </c>
      <c r="I209" s="2" t="s">
        <v>55</v>
      </c>
      <c r="J209" s="2" t="s">
        <v>56</v>
      </c>
      <c r="K209" s="2" t="s">
        <v>57</v>
      </c>
      <c r="L209" s="2" t="s">
        <v>58</v>
      </c>
      <c r="M209" s="2" t="s">
        <v>59</v>
      </c>
      <c r="N209" s="2" t="s">
        <v>60</v>
      </c>
      <c r="O209" s="2" t="s">
        <v>61</v>
      </c>
      <c r="P209" s="2" t="s">
        <v>62</v>
      </c>
      <c r="Q209" s="2">
        <v>108600</v>
      </c>
      <c r="R209" s="2">
        <v>108600</v>
      </c>
      <c r="S209" s="2"/>
      <c r="T209" s="2">
        <v>403025</v>
      </c>
      <c r="U209" s="2" t="s">
        <v>514</v>
      </c>
      <c r="V209" s="3">
        <v>43425.430276851846</v>
      </c>
      <c r="W209" s="3">
        <v>43425.458333333328</v>
      </c>
      <c r="X209" s="2"/>
      <c r="Y209" s="2">
        <v>406448</v>
      </c>
      <c r="Z209" s="2" t="s">
        <v>531</v>
      </c>
      <c r="AA209" s="3">
        <v>43451.399665277779</v>
      </c>
      <c r="AB209" s="4">
        <v>43448</v>
      </c>
      <c r="AC209" s="2">
        <v>108600</v>
      </c>
      <c r="AD209" s="2">
        <v>408880</v>
      </c>
      <c r="AE209" s="2" t="s">
        <v>532</v>
      </c>
      <c r="AF209" s="3">
        <v>43468.408356250002</v>
      </c>
      <c r="AG209" s="2"/>
      <c r="AH209" s="2" t="s">
        <v>531</v>
      </c>
      <c r="AI209" s="2">
        <v>108600</v>
      </c>
      <c r="AJ209" s="2">
        <v>389451</v>
      </c>
      <c r="AK209" s="2" t="s">
        <v>533</v>
      </c>
      <c r="AL209" s="2" t="s">
        <v>64</v>
      </c>
      <c r="AM209" s="3">
        <v>43468.408356250002</v>
      </c>
      <c r="AN209" s="2">
        <v>108600</v>
      </c>
      <c r="AO209" s="2"/>
      <c r="AP209" s="2"/>
      <c r="AQ209" s="2"/>
      <c r="AR209" s="2"/>
      <c r="AS209" s="2">
        <v>104446</v>
      </c>
      <c r="AT209" s="2" t="s">
        <v>534</v>
      </c>
      <c r="AU209" s="3">
        <v>43367.653023692124</v>
      </c>
      <c r="AV209" s="2">
        <v>12000</v>
      </c>
      <c r="AW209" s="2"/>
      <c r="AX209" s="2"/>
      <c r="AY209" s="2"/>
      <c r="AZ209" s="2"/>
    </row>
    <row r="210" spans="1:52" hidden="1" x14ac:dyDescent="0.35">
      <c r="A210" s="2">
        <v>1101822</v>
      </c>
      <c r="B210" s="2" t="s">
        <v>535</v>
      </c>
      <c r="C210" s="3">
        <v>43384.352815706014</v>
      </c>
      <c r="D210" s="2">
        <v>458900</v>
      </c>
      <c r="E210" s="2">
        <v>0</v>
      </c>
      <c r="F210" s="2" t="s">
        <v>53</v>
      </c>
      <c r="G210" s="2" t="s">
        <v>313</v>
      </c>
      <c r="H210" s="2">
        <v>49536</v>
      </c>
      <c r="I210" s="2" t="s">
        <v>55</v>
      </c>
      <c r="J210" s="2" t="s">
        <v>56</v>
      </c>
      <c r="K210" s="2" t="s">
        <v>57</v>
      </c>
      <c r="L210" s="2" t="s">
        <v>58</v>
      </c>
      <c r="M210" s="2" t="s">
        <v>59</v>
      </c>
      <c r="N210" s="2" t="s">
        <v>60</v>
      </c>
      <c r="O210" s="2" t="s">
        <v>61</v>
      </c>
      <c r="P210" s="2" t="s">
        <v>62</v>
      </c>
      <c r="Q210" s="2">
        <v>446900</v>
      </c>
      <c r="R210" s="2">
        <v>446900</v>
      </c>
      <c r="S210" s="2"/>
      <c r="T210" s="2">
        <v>403025</v>
      </c>
      <c r="U210" s="2" t="s">
        <v>514</v>
      </c>
      <c r="V210" s="3">
        <v>43425.430276851846</v>
      </c>
      <c r="W210" s="3">
        <v>43425.458333333328</v>
      </c>
      <c r="X210" s="2"/>
      <c r="Y210" s="2">
        <v>406449</v>
      </c>
      <c r="Z210" s="2" t="s">
        <v>536</v>
      </c>
      <c r="AA210" s="3">
        <v>43451.40019482639</v>
      </c>
      <c r="AB210" s="4">
        <v>43448</v>
      </c>
      <c r="AC210" s="2">
        <v>446900</v>
      </c>
      <c r="AD210" s="2">
        <v>408881</v>
      </c>
      <c r="AE210" s="2" t="s">
        <v>537</v>
      </c>
      <c r="AF210" s="3">
        <v>43468.409284756941</v>
      </c>
      <c r="AG210" s="2"/>
      <c r="AH210" s="2" t="s">
        <v>536</v>
      </c>
      <c r="AI210" s="2">
        <v>446900</v>
      </c>
      <c r="AJ210" s="2">
        <v>389452</v>
      </c>
      <c r="AK210" s="2" t="s">
        <v>538</v>
      </c>
      <c r="AL210" s="2" t="s">
        <v>64</v>
      </c>
      <c r="AM210" s="3">
        <v>43468.409284756941</v>
      </c>
      <c r="AN210" s="2">
        <v>446900</v>
      </c>
      <c r="AO210" s="2"/>
      <c r="AP210" s="2"/>
      <c r="AQ210" s="2"/>
      <c r="AR210" s="2"/>
      <c r="AS210" s="2"/>
      <c r="AT210" s="2"/>
      <c r="AU210" s="2"/>
      <c r="AV210" s="2"/>
      <c r="AW210" s="2">
        <v>1042127</v>
      </c>
      <c r="AX210" s="2" t="s">
        <v>539</v>
      </c>
      <c r="AY210" s="3">
        <v>43384.352820057866</v>
      </c>
      <c r="AZ210" s="2">
        <v>12000</v>
      </c>
    </row>
    <row r="211" spans="1:52" hidden="1" x14ac:dyDescent="0.35">
      <c r="A211" s="2">
        <v>1114626</v>
      </c>
      <c r="B211" s="2" t="s">
        <v>540</v>
      </c>
      <c r="C211" s="3">
        <v>43424.343870682867</v>
      </c>
      <c r="D211" s="2">
        <v>185200</v>
      </c>
      <c r="E211" s="2">
        <v>0</v>
      </c>
      <c r="F211" s="2" t="s">
        <v>53</v>
      </c>
      <c r="G211" s="2" t="s">
        <v>146</v>
      </c>
      <c r="H211" s="2">
        <v>49536</v>
      </c>
      <c r="I211" s="2" t="s">
        <v>55</v>
      </c>
      <c r="J211" s="2" t="s">
        <v>56</v>
      </c>
      <c r="K211" s="2" t="s">
        <v>57</v>
      </c>
      <c r="L211" s="2" t="s">
        <v>58</v>
      </c>
      <c r="M211" s="2" t="s">
        <v>59</v>
      </c>
      <c r="N211" s="2" t="s">
        <v>60</v>
      </c>
      <c r="O211" s="2" t="s">
        <v>61</v>
      </c>
      <c r="P211" s="2" t="s">
        <v>62</v>
      </c>
      <c r="Q211" s="2">
        <v>0</v>
      </c>
      <c r="R211" s="2">
        <v>0</v>
      </c>
      <c r="S211" s="2"/>
      <c r="T211" s="2">
        <v>409409</v>
      </c>
      <c r="U211" s="2" t="s">
        <v>541</v>
      </c>
      <c r="V211" s="3">
        <v>43476.814620254627</v>
      </c>
      <c r="W211" s="3">
        <v>43480.375</v>
      </c>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v>1149025</v>
      </c>
      <c r="AX211" s="2" t="s">
        <v>542</v>
      </c>
      <c r="AY211" s="3">
        <v>43529.651519826388</v>
      </c>
      <c r="AZ211" s="2">
        <v>185200</v>
      </c>
    </row>
    <row r="212" spans="1:52" hidden="1" x14ac:dyDescent="0.35">
      <c r="A212" s="2">
        <v>1131256</v>
      </c>
      <c r="B212" s="2" t="s">
        <v>543</v>
      </c>
      <c r="C212" s="3">
        <v>43479.95035825231</v>
      </c>
      <c r="D212" s="2">
        <v>349167</v>
      </c>
      <c r="E212" s="2">
        <v>0</v>
      </c>
      <c r="F212" s="2" t="s">
        <v>53</v>
      </c>
      <c r="G212" s="2" t="s">
        <v>146</v>
      </c>
      <c r="H212" s="2">
        <v>49536</v>
      </c>
      <c r="I212" s="2" t="s">
        <v>55</v>
      </c>
      <c r="J212" s="2" t="s">
        <v>56</v>
      </c>
      <c r="K212" s="2" t="s">
        <v>57</v>
      </c>
      <c r="L212" s="2" t="s">
        <v>58</v>
      </c>
      <c r="M212" s="2" t="s">
        <v>59</v>
      </c>
      <c r="N212" s="2" t="s">
        <v>60</v>
      </c>
      <c r="O212" s="2" t="s">
        <v>61</v>
      </c>
      <c r="P212" s="2" t="s">
        <v>62</v>
      </c>
      <c r="Q212" s="2">
        <v>0</v>
      </c>
      <c r="R212" s="2">
        <v>0</v>
      </c>
      <c r="S212" s="2"/>
      <c r="T212" s="2">
        <v>418007</v>
      </c>
      <c r="U212" s="2" t="s">
        <v>544</v>
      </c>
      <c r="V212" s="3">
        <v>43511.402823182871</v>
      </c>
      <c r="W212" s="3">
        <v>43514.416666666664</v>
      </c>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v>1205287</v>
      </c>
      <c r="AX212" s="2" t="s">
        <v>545</v>
      </c>
      <c r="AY212" s="3">
        <v>43565.593839699075</v>
      </c>
      <c r="AZ212" s="2">
        <v>244417</v>
      </c>
    </row>
    <row r="213" spans="1:52" hidden="1" x14ac:dyDescent="0.35">
      <c r="A213" s="2">
        <v>1131256</v>
      </c>
      <c r="B213" s="2"/>
      <c r="C213" s="2"/>
      <c r="D213" s="2"/>
      <c r="E213" s="2"/>
      <c r="F213" s="2"/>
      <c r="G213" s="2"/>
      <c r="H213" s="2">
        <v>49536</v>
      </c>
      <c r="I213" s="2"/>
      <c r="J213" s="2"/>
      <c r="K213" s="2" t="s">
        <v>57</v>
      </c>
      <c r="L213" s="2"/>
      <c r="M213" s="2"/>
      <c r="N213" s="2" t="s">
        <v>60</v>
      </c>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v>1205291</v>
      </c>
      <c r="AX213" s="2" t="s">
        <v>546</v>
      </c>
      <c r="AY213" s="3">
        <v>43565.596475196755</v>
      </c>
      <c r="AZ213" s="2">
        <v>104750</v>
      </c>
    </row>
    <row r="214" spans="1:52" hidden="1" x14ac:dyDescent="0.35">
      <c r="A214" s="2">
        <v>1133169</v>
      </c>
      <c r="B214" s="2" t="s">
        <v>547</v>
      </c>
      <c r="C214" s="3">
        <v>43486.166016666662</v>
      </c>
      <c r="D214" s="2">
        <v>530890</v>
      </c>
      <c r="E214" s="2">
        <v>0</v>
      </c>
      <c r="F214" s="2" t="s">
        <v>53</v>
      </c>
      <c r="G214" s="2" t="s">
        <v>146</v>
      </c>
      <c r="H214" s="2">
        <v>49536</v>
      </c>
      <c r="I214" s="2" t="s">
        <v>55</v>
      </c>
      <c r="J214" s="2" t="s">
        <v>56</v>
      </c>
      <c r="K214" s="2" t="s">
        <v>57</v>
      </c>
      <c r="L214" s="2" t="s">
        <v>58</v>
      </c>
      <c r="M214" s="2" t="s">
        <v>59</v>
      </c>
      <c r="N214" s="2" t="s">
        <v>60</v>
      </c>
      <c r="O214" s="2" t="s">
        <v>61</v>
      </c>
      <c r="P214" s="2" t="s">
        <v>62</v>
      </c>
      <c r="Q214" s="2">
        <v>0</v>
      </c>
      <c r="R214" s="2">
        <v>0</v>
      </c>
      <c r="S214" s="2"/>
      <c r="T214" s="2">
        <v>418007</v>
      </c>
      <c r="U214" s="2" t="s">
        <v>544</v>
      </c>
      <c r="V214" s="3">
        <v>43511.402823182871</v>
      </c>
      <c r="W214" s="3">
        <v>43514.416666666664</v>
      </c>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v>1205290</v>
      </c>
      <c r="AX214" s="2" t="s">
        <v>546</v>
      </c>
      <c r="AY214" s="3">
        <v>43565.596475196755</v>
      </c>
      <c r="AZ214" s="2">
        <v>530890</v>
      </c>
    </row>
    <row r="215" spans="1:52" hidden="1" x14ac:dyDescent="0.35">
      <c r="A215" s="2">
        <v>1134502</v>
      </c>
      <c r="B215" s="2" t="s">
        <v>548</v>
      </c>
      <c r="C215" s="3">
        <v>43488.848656793976</v>
      </c>
      <c r="D215" s="2">
        <v>5421699</v>
      </c>
      <c r="E215" s="2">
        <v>0</v>
      </c>
      <c r="F215" s="2" t="s">
        <v>53</v>
      </c>
      <c r="G215" s="2" t="s">
        <v>146</v>
      </c>
      <c r="H215" s="2">
        <v>49536</v>
      </c>
      <c r="I215" s="2" t="s">
        <v>55</v>
      </c>
      <c r="J215" s="2" t="s">
        <v>56</v>
      </c>
      <c r="K215" s="2" t="s">
        <v>57</v>
      </c>
      <c r="L215" s="2" t="s">
        <v>58</v>
      </c>
      <c r="M215" s="2" t="s">
        <v>59</v>
      </c>
      <c r="N215" s="2" t="s">
        <v>60</v>
      </c>
      <c r="O215" s="2" t="s">
        <v>61</v>
      </c>
      <c r="P215" s="2" t="s">
        <v>62</v>
      </c>
      <c r="Q215" s="2">
        <v>0</v>
      </c>
      <c r="R215" s="2">
        <v>0</v>
      </c>
      <c r="S215" s="2"/>
      <c r="T215" s="2">
        <v>418007</v>
      </c>
      <c r="U215" s="2" t="s">
        <v>544</v>
      </c>
      <c r="V215" s="3">
        <v>43511.402823182871</v>
      </c>
      <c r="W215" s="3">
        <v>43514.416666666664</v>
      </c>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v>1205289</v>
      </c>
      <c r="AX215" s="2" t="s">
        <v>546</v>
      </c>
      <c r="AY215" s="3">
        <v>43565.596475196755</v>
      </c>
      <c r="AZ215" s="2">
        <v>5421699</v>
      </c>
    </row>
    <row r="216" spans="1:52" hidden="1" x14ac:dyDescent="0.35">
      <c r="A216" s="2">
        <v>1137807</v>
      </c>
      <c r="B216" s="2" t="s">
        <v>549</v>
      </c>
      <c r="C216" s="3">
        <v>43500.09587986111</v>
      </c>
      <c r="D216" s="2">
        <v>123430</v>
      </c>
      <c r="E216" s="2">
        <v>0</v>
      </c>
      <c r="F216" s="2" t="s">
        <v>53</v>
      </c>
      <c r="G216" s="2" t="s">
        <v>146</v>
      </c>
      <c r="H216" s="2">
        <v>49536</v>
      </c>
      <c r="I216" s="2" t="s">
        <v>55</v>
      </c>
      <c r="J216" s="2" t="s">
        <v>56</v>
      </c>
      <c r="K216" s="2" t="s">
        <v>57</v>
      </c>
      <c r="L216" s="2" t="s">
        <v>58</v>
      </c>
      <c r="M216" s="2" t="s">
        <v>59</v>
      </c>
      <c r="N216" s="2" t="s">
        <v>60</v>
      </c>
      <c r="O216" s="2" t="s">
        <v>61</v>
      </c>
      <c r="P216" s="2" t="s">
        <v>62</v>
      </c>
      <c r="Q216" s="2">
        <v>0</v>
      </c>
      <c r="R216" s="2">
        <v>0</v>
      </c>
      <c r="S216" s="2"/>
      <c r="T216" s="2">
        <v>418007</v>
      </c>
      <c r="U216" s="2" t="s">
        <v>544</v>
      </c>
      <c r="V216" s="3">
        <v>43511.402823182871</v>
      </c>
      <c r="W216" s="3">
        <v>43514.416666666664</v>
      </c>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v>1205288</v>
      </c>
      <c r="AX216" s="2" t="s">
        <v>546</v>
      </c>
      <c r="AY216" s="3">
        <v>43565.596475196755</v>
      </c>
      <c r="AZ216" s="2">
        <v>123430</v>
      </c>
    </row>
    <row r="217" spans="1:52" hidden="1" x14ac:dyDescent="0.35">
      <c r="A217" s="2">
        <v>1137965</v>
      </c>
      <c r="B217" s="2" t="s">
        <v>550</v>
      </c>
      <c r="C217" s="3">
        <v>43500.425010497682</v>
      </c>
      <c r="D217" s="2">
        <v>6037917</v>
      </c>
      <c r="E217" s="2">
        <v>0</v>
      </c>
      <c r="F217" s="2" t="s">
        <v>53</v>
      </c>
      <c r="G217" s="2" t="s">
        <v>330</v>
      </c>
      <c r="H217" s="2">
        <v>49536</v>
      </c>
      <c r="I217" s="2" t="s">
        <v>55</v>
      </c>
      <c r="J217" s="2" t="s">
        <v>56</v>
      </c>
      <c r="K217" s="2" t="s">
        <v>57</v>
      </c>
      <c r="L217" s="2" t="s">
        <v>58</v>
      </c>
      <c r="M217" s="2" t="s">
        <v>59</v>
      </c>
      <c r="N217" s="2" t="s">
        <v>60</v>
      </c>
      <c r="O217" s="2" t="s">
        <v>61</v>
      </c>
      <c r="P217" s="2" t="s">
        <v>62</v>
      </c>
      <c r="Q217" s="2">
        <v>6037917</v>
      </c>
      <c r="R217" s="2">
        <v>0</v>
      </c>
      <c r="S217" s="2"/>
      <c r="T217" s="2">
        <v>418007</v>
      </c>
      <c r="U217" s="2" t="s">
        <v>544</v>
      </c>
      <c r="V217" s="3">
        <v>43511.402823182871</v>
      </c>
      <c r="W217" s="3">
        <v>43514.416666666664</v>
      </c>
      <c r="X217" s="2"/>
      <c r="Y217" s="2">
        <v>419055</v>
      </c>
      <c r="Z217" s="2" t="s">
        <v>551</v>
      </c>
      <c r="AA217" s="3">
        <v>43523.34517847222</v>
      </c>
      <c r="AB217" s="4">
        <v>43522</v>
      </c>
      <c r="AC217" s="2">
        <v>6037917</v>
      </c>
      <c r="AD217" s="2">
        <v>419302</v>
      </c>
      <c r="AE217" s="2" t="s">
        <v>552</v>
      </c>
      <c r="AF217" s="3">
        <v>43524.37344131944</v>
      </c>
      <c r="AG217" s="2"/>
      <c r="AH217" s="2" t="s">
        <v>551</v>
      </c>
      <c r="AI217" s="2">
        <v>0</v>
      </c>
      <c r="AJ217" s="2">
        <v>529271</v>
      </c>
      <c r="AK217" s="2" t="s">
        <v>553</v>
      </c>
      <c r="AL217" s="2" t="s">
        <v>64</v>
      </c>
      <c r="AM217" s="3">
        <v>44781.40404548611</v>
      </c>
      <c r="AN217" s="2">
        <v>218500</v>
      </c>
      <c r="AO217" s="2"/>
      <c r="AP217" s="2"/>
      <c r="AQ217" s="2"/>
      <c r="AR217" s="2"/>
      <c r="AS217" s="2"/>
      <c r="AT217" s="2"/>
      <c r="AU217" s="2"/>
      <c r="AV217" s="2"/>
      <c r="AW217" s="2">
        <v>2623046</v>
      </c>
      <c r="AX217" s="2" t="s">
        <v>554</v>
      </c>
      <c r="AY217" s="3">
        <v>45006.609966284719</v>
      </c>
      <c r="AZ217" s="2">
        <v>5819417</v>
      </c>
    </row>
    <row r="218" spans="1:52" hidden="1" x14ac:dyDescent="0.35">
      <c r="A218" s="2">
        <v>1137965</v>
      </c>
      <c r="B218" s="2"/>
      <c r="C218" s="2"/>
      <c r="D218" s="2"/>
      <c r="E218" s="2"/>
      <c r="F218" s="2"/>
      <c r="G218" s="2"/>
      <c r="H218" s="2">
        <v>49536</v>
      </c>
      <c r="I218" s="2"/>
      <c r="J218" s="2"/>
      <c r="K218" s="2" t="s">
        <v>57</v>
      </c>
      <c r="L218" s="2"/>
      <c r="M218" s="2"/>
      <c r="N218" s="2" t="s">
        <v>60</v>
      </c>
      <c r="O218" s="2"/>
      <c r="P218" s="2"/>
      <c r="Q218" s="2"/>
      <c r="R218" s="2"/>
      <c r="S218" s="2"/>
      <c r="T218" s="2"/>
      <c r="U218" s="2"/>
      <c r="V218" s="2"/>
      <c r="W218" s="2"/>
      <c r="X218" s="2"/>
      <c r="Y218" s="2">
        <v>420314</v>
      </c>
      <c r="Z218" s="2" t="s">
        <v>555</v>
      </c>
      <c r="AA218" s="3">
        <v>43535.389777349534</v>
      </c>
      <c r="AB218" s="4">
        <v>43532</v>
      </c>
      <c r="AC218" s="2">
        <v>6037917</v>
      </c>
      <c r="AD218" s="2">
        <v>501467</v>
      </c>
      <c r="AE218" s="2" t="s">
        <v>556</v>
      </c>
      <c r="AF218" s="3">
        <v>43858.427395752311</v>
      </c>
      <c r="AG218" s="2"/>
      <c r="AH218" s="2" t="s">
        <v>555</v>
      </c>
      <c r="AI218" s="2">
        <v>0</v>
      </c>
      <c r="AJ218" s="2"/>
      <c r="AK218" s="2"/>
      <c r="AL218" s="2"/>
      <c r="AM218" s="2"/>
      <c r="AN218" s="2"/>
      <c r="AO218" s="2"/>
      <c r="AP218" s="2"/>
      <c r="AQ218" s="2"/>
      <c r="AR218" s="2"/>
      <c r="AS218" s="2"/>
      <c r="AT218" s="2"/>
      <c r="AU218" s="2"/>
      <c r="AV218" s="2"/>
      <c r="AW218" s="2"/>
      <c r="AX218" s="2"/>
      <c r="AY218" s="2"/>
      <c r="AZ218" s="2"/>
    </row>
    <row r="219" spans="1:52" hidden="1" x14ac:dyDescent="0.35">
      <c r="A219" s="2">
        <v>1137965</v>
      </c>
      <c r="B219" s="2"/>
      <c r="C219" s="2"/>
      <c r="D219" s="2"/>
      <c r="E219" s="2"/>
      <c r="F219" s="2"/>
      <c r="G219" s="2"/>
      <c r="H219" s="2">
        <v>49536</v>
      </c>
      <c r="I219" s="2"/>
      <c r="J219" s="2"/>
      <c r="K219" s="2" t="s">
        <v>57</v>
      </c>
      <c r="L219" s="2"/>
      <c r="M219" s="2"/>
      <c r="N219" s="2" t="s">
        <v>60</v>
      </c>
      <c r="O219" s="2"/>
      <c r="P219" s="2"/>
      <c r="Q219" s="2"/>
      <c r="R219" s="2"/>
      <c r="S219" s="2"/>
      <c r="T219" s="2"/>
      <c r="U219" s="2"/>
      <c r="V219" s="2"/>
      <c r="W219" s="2"/>
      <c r="X219" s="2"/>
      <c r="Y219" s="2">
        <v>618097</v>
      </c>
      <c r="Z219" s="2" t="s">
        <v>557</v>
      </c>
      <c r="AA219" s="3">
        <v>44357.583063854167</v>
      </c>
      <c r="AB219" s="4">
        <v>44357</v>
      </c>
      <c r="AC219" s="2">
        <v>6037917</v>
      </c>
      <c r="AD219" s="2">
        <v>618817</v>
      </c>
      <c r="AE219" s="2" t="s">
        <v>558</v>
      </c>
      <c r="AF219" s="3">
        <v>44365.480216469907</v>
      </c>
      <c r="AG219" s="2"/>
      <c r="AH219" s="2" t="s">
        <v>557</v>
      </c>
      <c r="AI219" s="2">
        <v>0</v>
      </c>
      <c r="AJ219" s="2"/>
      <c r="AK219" s="2"/>
      <c r="AL219" s="2"/>
      <c r="AM219" s="2"/>
      <c r="AN219" s="2"/>
      <c r="AO219" s="2"/>
      <c r="AP219" s="2"/>
      <c r="AQ219" s="2"/>
      <c r="AR219" s="2"/>
      <c r="AS219" s="2"/>
      <c r="AT219" s="2"/>
      <c r="AU219" s="2"/>
      <c r="AV219" s="2"/>
      <c r="AW219" s="2"/>
      <c r="AX219" s="2"/>
      <c r="AY219" s="2"/>
      <c r="AZ219" s="2"/>
    </row>
    <row r="220" spans="1:52" hidden="1" x14ac:dyDescent="0.35">
      <c r="A220" s="2">
        <v>1138022</v>
      </c>
      <c r="B220" s="2" t="s">
        <v>559</v>
      </c>
      <c r="C220" s="3">
        <v>43500.488428935183</v>
      </c>
      <c r="D220" s="2">
        <v>57672093</v>
      </c>
      <c r="E220" s="2">
        <v>0</v>
      </c>
      <c r="F220" s="2" t="s">
        <v>53</v>
      </c>
      <c r="G220" s="2" t="s">
        <v>146</v>
      </c>
      <c r="H220" s="2">
        <v>49536</v>
      </c>
      <c r="I220" s="2" t="s">
        <v>55</v>
      </c>
      <c r="J220" s="2" t="s">
        <v>56</v>
      </c>
      <c r="K220" s="2" t="s">
        <v>57</v>
      </c>
      <c r="L220" s="2" t="s">
        <v>58</v>
      </c>
      <c r="M220" s="2" t="s">
        <v>59</v>
      </c>
      <c r="N220" s="2" t="s">
        <v>60</v>
      </c>
      <c r="O220" s="2" t="s">
        <v>61</v>
      </c>
      <c r="P220" s="2" t="s">
        <v>62</v>
      </c>
      <c r="Q220" s="2">
        <v>0</v>
      </c>
      <c r="R220" s="2">
        <v>0</v>
      </c>
      <c r="S220" s="2"/>
      <c r="T220" s="2">
        <v>422981</v>
      </c>
      <c r="U220" s="2" t="s">
        <v>560</v>
      </c>
      <c r="V220" s="3">
        <v>43543.382651655091</v>
      </c>
      <c r="W220" s="3">
        <v>43544.333333333328</v>
      </c>
      <c r="X220" s="2"/>
      <c r="Y220" s="2"/>
      <c r="Z220" s="2"/>
      <c r="AA220" s="2"/>
      <c r="AB220" s="2"/>
      <c r="AC220" s="2"/>
      <c r="AD220" s="2"/>
      <c r="AE220" s="2"/>
      <c r="AF220" s="2"/>
      <c r="AG220" s="2"/>
      <c r="AH220" s="2"/>
      <c r="AI220" s="2"/>
      <c r="AJ220" s="2">
        <v>438624</v>
      </c>
      <c r="AK220" s="2" t="s">
        <v>417</v>
      </c>
      <c r="AL220" s="2" t="s">
        <v>64</v>
      </c>
      <c r="AM220" s="3">
        <v>43888.642106712963</v>
      </c>
      <c r="AN220" s="2">
        <v>1522000</v>
      </c>
      <c r="AO220" s="2"/>
      <c r="AP220" s="2"/>
      <c r="AQ220" s="2"/>
      <c r="AR220" s="2"/>
      <c r="AS220" s="2"/>
      <c r="AT220" s="2"/>
      <c r="AU220" s="2"/>
      <c r="AV220" s="2"/>
      <c r="AW220" s="2">
        <v>1141306</v>
      </c>
      <c r="AX220" s="2" t="s">
        <v>561</v>
      </c>
      <c r="AY220" s="3">
        <v>43500.4886190162</v>
      </c>
      <c r="AZ220" s="2">
        <v>237100</v>
      </c>
    </row>
    <row r="221" spans="1:52" hidden="1" x14ac:dyDescent="0.35">
      <c r="A221" s="2">
        <v>1138022</v>
      </c>
      <c r="B221" s="2"/>
      <c r="C221" s="2"/>
      <c r="D221" s="2"/>
      <c r="E221" s="2"/>
      <c r="F221" s="2"/>
      <c r="G221" s="2"/>
      <c r="H221" s="2">
        <v>49536</v>
      </c>
      <c r="I221" s="2"/>
      <c r="J221" s="2"/>
      <c r="K221" s="2" t="s">
        <v>57</v>
      </c>
      <c r="L221" s="2"/>
      <c r="M221" s="2"/>
      <c r="N221" s="2" t="s">
        <v>60</v>
      </c>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v>1276614</v>
      </c>
      <c r="AX221" s="2" t="s">
        <v>562</v>
      </c>
      <c r="AY221" s="3">
        <v>43661.486510763891</v>
      </c>
      <c r="AZ221" s="2">
        <v>22045485</v>
      </c>
    </row>
    <row r="222" spans="1:52" hidden="1" x14ac:dyDescent="0.35">
      <c r="A222" s="2">
        <v>1138022</v>
      </c>
      <c r="B222" s="2"/>
      <c r="C222" s="2"/>
      <c r="D222" s="2"/>
      <c r="E222" s="2"/>
      <c r="F222" s="2"/>
      <c r="G222" s="2"/>
      <c r="H222" s="2">
        <v>49536</v>
      </c>
      <c r="I222" s="2"/>
      <c r="J222" s="2"/>
      <c r="K222" s="2" t="s">
        <v>57</v>
      </c>
      <c r="L222" s="2"/>
      <c r="M222" s="2"/>
      <c r="N222" s="2" t="s">
        <v>60</v>
      </c>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v>1538338</v>
      </c>
      <c r="AX222" s="2" t="s">
        <v>456</v>
      </c>
      <c r="AY222" s="3">
        <v>44097.742700891205</v>
      </c>
      <c r="AZ222" s="2">
        <v>33867508</v>
      </c>
    </row>
    <row r="223" spans="1:52" hidden="1" x14ac:dyDescent="0.35">
      <c r="A223" s="2">
        <v>1135066</v>
      </c>
      <c r="B223" s="2" t="s">
        <v>563</v>
      </c>
      <c r="C223" s="3">
        <v>43490.420342743055</v>
      </c>
      <c r="D223" s="2">
        <v>177000</v>
      </c>
      <c r="E223" s="2">
        <v>0</v>
      </c>
      <c r="F223" s="2" t="s">
        <v>53</v>
      </c>
      <c r="G223" s="2" t="s">
        <v>330</v>
      </c>
      <c r="H223" s="2">
        <v>49536</v>
      </c>
      <c r="I223" s="2" t="s">
        <v>55</v>
      </c>
      <c r="J223" s="2" t="s">
        <v>56</v>
      </c>
      <c r="K223" s="2" t="s">
        <v>57</v>
      </c>
      <c r="L223" s="2" t="s">
        <v>58</v>
      </c>
      <c r="M223" s="2" t="s">
        <v>59</v>
      </c>
      <c r="N223" s="2" t="s">
        <v>60</v>
      </c>
      <c r="O223" s="2" t="s">
        <v>61</v>
      </c>
      <c r="P223" s="2" t="s">
        <v>62</v>
      </c>
      <c r="Q223" s="2">
        <v>177000</v>
      </c>
      <c r="R223" s="2">
        <v>0</v>
      </c>
      <c r="S223" s="2"/>
      <c r="T223" s="2">
        <v>422981</v>
      </c>
      <c r="U223" s="2" t="s">
        <v>560</v>
      </c>
      <c r="V223" s="3">
        <v>43543.382651655091</v>
      </c>
      <c r="W223" s="3">
        <v>43544.333333333328</v>
      </c>
      <c r="X223" s="2"/>
      <c r="Y223" s="2">
        <v>439211</v>
      </c>
      <c r="Z223" s="2" t="s">
        <v>564</v>
      </c>
      <c r="AA223" s="3">
        <v>43587.714409988424</v>
      </c>
      <c r="AB223" s="4">
        <v>43585</v>
      </c>
      <c r="AC223" s="2">
        <v>177000</v>
      </c>
      <c r="AD223" s="2">
        <v>501468</v>
      </c>
      <c r="AE223" s="2" t="s">
        <v>565</v>
      </c>
      <c r="AF223" s="3">
        <v>43858.433535995369</v>
      </c>
      <c r="AG223" s="2"/>
      <c r="AH223" s="2" t="s">
        <v>564</v>
      </c>
      <c r="AI223" s="2">
        <v>0</v>
      </c>
      <c r="AJ223" s="2">
        <v>472970</v>
      </c>
      <c r="AK223" s="2" t="s">
        <v>566</v>
      </c>
      <c r="AL223" s="2" t="s">
        <v>64</v>
      </c>
      <c r="AM223" s="3">
        <v>44188.607853321759</v>
      </c>
      <c r="AN223" s="2">
        <v>177000</v>
      </c>
      <c r="AO223" s="2"/>
      <c r="AP223" s="2"/>
      <c r="AQ223" s="2"/>
      <c r="AR223" s="2"/>
      <c r="AS223" s="2"/>
      <c r="AT223" s="2"/>
      <c r="AU223" s="2"/>
      <c r="AV223" s="2"/>
      <c r="AW223" s="2"/>
      <c r="AX223" s="2"/>
      <c r="AY223" s="2"/>
      <c r="AZ223" s="2"/>
    </row>
    <row r="224" spans="1:52" hidden="1" x14ac:dyDescent="0.35">
      <c r="A224" s="2">
        <v>1147180</v>
      </c>
      <c r="B224" s="2" t="s">
        <v>567</v>
      </c>
      <c r="C224" s="3">
        <v>43528.85695065972</v>
      </c>
      <c r="D224" s="2">
        <v>64282</v>
      </c>
      <c r="E224" s="2">
        <v>0</v>
      </c>
      <c r="F224" s="2" t="s">
        <v>53</v>
      </c>
      <c r="G224" s="2" t="s">
        <v>146</v>
      </c>
      <c r="H224" s="2">
        <v>49536</v>
      </c>
      <c r="I224" s="2" t="s">
        <v>55</v>
      </c>
      <c r="J224" s="2" t="s">
        <v>56</v>
      </c>
      <c r="K224" s="2" t="s">
        <v>122</v>
      </c>
      <c r="L224" s="2" t="s">
        <v>123</v>
      </c>
      <c r="M224" s="2" t="s">
        <v>124</v>
      </c>
      <c r="N224" s="2" t="s">
        <v>125</v>
      </c>
      <c r="O224" s="2" t="s">
        <v>126</v>
      </c>
      <c r="P224" s="2" t="s">
        <v>127</v>
      </c>
      <c r="Q224" s="2">
        <v>0</v>
      </c>
      <c r="R224" s="2">
        <v>0</v>
      </c>
      <c r="S224" s="2"/>
      <c r="T224" s="2">
        <v>422982</v>
      </c>
      <c r="U224" s="2" t="s">
        <v>568</v>
      </c>
      <c r="V224" s="3">
        <v>43543.383882719907</v>
      </c>
      <c r="W224" s="3">
        <v>43544.375</v>
      </c>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v>1224794</v>
      </c>
      <c r="AX224" s="2" t="s">
        <v>569</v>
      </c>
      <c r="AY224" s="3">
        <v>43609.388680671298</v>
      </c>
      <c r="AZ224" s="2">
        <v>64282</v>
      </c>
    </row>
    <row r="225" spans="1:52" hidden="1" x14ac:dyDescent="0.35">
      <c r="A225" s="2">
        <v>1190975</v>
      </c>
      <c r="B225" s="2" t="s">
        <v>570</v>
      </c>
      <c r="C225" s="3">
        <v>43662.297493634258</v>
      </c>
      <c r="D225" s="2">
        <v>14700</v>
      </c>
      <c r="E225" s="2">
        <v>0</v>
      </c>
      <c r="F225" s="2" t="s">
        <v>53</v>
      </c>
      <c r="G225" s="2" t="s">
        <v>313</v>
      </c>
      <c r="H225" s="2">
        <v>49536</v>
      </c>
      <c r="I225" s="2" t="s">
        <v>55</v>
      </c>
      <c r="J225" s="2" t="s">
        <v>56</v>
      </c>
      <c r="K225" s="2" t="s">
        <v>57</v>
      </c>
      <c r="L225" s="2" t="s">
        <v>58</v>
      </c>
      <c r="M225" s="2" t="s">
        <v>59</v>
      </c>
      <c r="N225" s="2" t="s">
        <v>60</v>
      </c>
      <c r="O225" s="2" t="s">
        <v>61</v>
      </c>
      <c r="P225" s="2" t="s">
        <v>62</v>
      </c>
      <c r="Q225" s="2">
        <v>11500</v>
      </c>
      <c r="R225" s="2">
        <v>11500</v>
      </c>
      <c r="S225" s="2"/>
      <c r="T225" s="2">
        <v>463833</v>
      </c>
      <c r="U225" s="2" t="s">
        <v>571</v>
      </c>
      <c r="V225" s="3">
        <v>43689.749546331019</v>
      </c>
      <c r="W225" s="3">
        <v>43692.416666666664</v>
      </c>
      <c r="X225" s="2"/>
      <c r="Y225" s="2">
        <v>467302</v>
      </c>
      <c r="Z225" s="2" t="s">
        <v>572</v>
      </c>
      <c r="AA225" s="3">
        <v>43703.448663657407</v>
      </c>
      <c r="AB225" s="4">
        <v>43700</v>
      </c>
      <c r="AC225" s="2">
        <v>11500</v>
      </c>
      <c r="AD225" s="2">
        <v>504078</v>
      </c>
      <c r="AE225" s="2" t="s">
        <v>573</v>
      </c>
      <c r="AF225" s="3">
        <v>43867.436617939813</v>
      </c>
      <c r="AG225" s="2"/>
      <c r="AH225" s="2" t="s">
        <v>572</v>
      </c>
      <c r="AI225" s="2">
        <v>11500</v>
      </c>
      <c r="AJ225" s="2">
        <v>434672</v>
      </c>
      <c r="AK225" s="2" t="s">
        <v>574</v>
      </c>
      <c r="AL225" s="2" t="s">
        <v>64</v>
      </c>
      <c r="AM225" s="3">
        <v>43867.436617939813</v>
      </c>
      <c r="AN225" s="2">
        <v>11500</v>
      </c>
      <c r="AO225" s="2"/>
      <c r="AP225" s="2"/>
      <c r="AQ225" s="2"/>
      <c r="AR225" s="2"/>
      <c r="AS225" s="2">
        <v>119709</v>
      </c>
      <c r="AT225" s="2" t="s">
        <v>575</v>
      </c>
      <c r="AU225" s="3">
        <v>43662.297493634258</v>
      </c>
      <c r="AV225" s="2">
        <v>3200</v>
      </c>
      <c r="AW225" s="2"/>
      <c r="AX225" s="2"/>
      <c r="AY225" s="2"/>
      <c r="AZ225" s="2"/>
    </row>
    <row r="226" spans="1:52" hidden="1" x14ac:dyDescent="0.35">
      <c r="A226" s="2">
        <v>1191414</v>
      </c>
      <c r="B226" s="2" t="s">
        <v>576</v>
      </c>
      <c r="C226" s="3">
        <v>43663.078322187495</v>
      </c>
      <c r="D226" s="2">
        <v>217391</v>
      </c>
      <c r="E226" s="2">
        <v>0</v>
      </c>
      <c r="F226" s="2" t="s">
        <v>53</v>
      </c>
      <c r="G226" s="2" t="s">
        <v>146</v>
      </c>
      <c r="H226" s="2">
        <v>49536</v>
      </c>
      <c r="I226" s="2" t="s">
        <v>55</v>
      </c>
      <c r="J226" s="2" t="s">
        <v>56</v>
      </c>
      <c r="K226" s="2" t="s">
        <v>57</v>
      </c>
      <c r="L226" s="2" t="s">
        <v>58</v>
      </c>
      <c r="M226" s="2" t="s">
        <v>59</v>
      </c>
      <c r="N226" s="2" t="s">
        <v>60</v>
      </c>
      <c r="O226" s="2" t="s">
        <v>61</v>
      </c>
      <c r="P226" s="2" t="s">
        <v>62</v>
      </c>
      <c r="Q226" s="2">
        <v>0</v>
      </c>
      <c r="R226" s="2">
        <v>0</v>
      </c>
      <c r="S226" s="2"/>
      <c r="T226" s="2">
        <v>463833</v>
      </c>
      <c r="U226" s="2" t="s">
        <v>571</v>
      </c>
      <c r="V226" s="3">
        <v>43689.749546331019</v>
      </c>
      <c r="W226" s="3">
        <v>43692.416666666664</v>
      </c>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v>1365796</v>
      </c>
      <c r="AX226" s="2" t="s">
        <v>473</v>
      </c>
      <c r="AY226" s="3">
        <v>43748.450130011573</v>
      </c>
      <c r="AZ226" s="2">
        <v>217391</v>
      </c>
    </row>
    <row r="227" spans="1:52" hidden="1" x14ac:dyDescent="0.35">
      <c r="A227" s="2">
        <v>1194358</v>
      </c>
      <c r="B227" s="2" t="s">
        <v>577</v>
      </c>
      <c r="C227" s="3">
        <v>43670.761239085645</v>
      </c>
      <c r="D227" s="2">
        <v>419442</v>
      </c>
      <c r="E227" s="2">
        <v>0</v>
      </c>
      <c r="F227" s="2" t="s">
        <v>53</v>
      </c>
      <c r="G227" s="2" t="s">
        <v>146</v>
      </c>
      <c r="H227" s="2">
        <v>49536</v>
      </c>
      <c r="I227" s="2" t="s">
        <v>55</v>
      </c>
      <c r="J227" s="2" t="s">
        <v>56</v>
      </c>
      <c r="K227" s="2" t="s">
        <v>57</v>
      </c>
      <c r="L227" s="2" t="s">
        <v>58</v>
      </c>
      <c r="M227" s="2" t="s">
        <v>59</v>
      </c>
      <c r="N227" s="2" t="s">
        <v>60</v>
      </c>
      <c r="O227" s="2" t="s">
        <v>61</v>
      </c>
      <c r="P227" s="2" t="s">
        <v>62</v>
      </c>
      <c r="Q227" s="2">
        <v>0</v>
      </c>
      <c r="R227" s="2">
        <v>0</v>
      </c>
      <c r="S227" s="2"/>
      <c r="T227" s="2">
        <v>463833</v>
      </c>
      <c r="U227" s="2" t="s">
        <v>571</v>
      </c>
      <c r="V227" s="3">
        <v>43689.749546331019</v>
      </c>
      <c r="W227" s="3">
        <v>43692.416666666664</v>
      </c>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v>1365795</v>
      </c>
      <c r="AX227" s="2" t="s">
        <v>473</v>
      </c>
      <c r="AY227" s="3">
        <v>43748.450130011573</v>
      </c>
      <c r="AZ227" s="2">
        <v>419442</v>
      </c>
    </row>
    <row r="228" spans="1:52" hidden="1" x14ac:dyDescent="0.35">
      <c r="A228" s="2">
        <v>1199174</v>
      </c>
      <c r="B228" s="2" t="s">
        <v>578</v>
      </c>
      <c r="C228" s="3">
        <v>43683.711777627315</v>
      </c>
      <c r="D228" s="2">
        <v>5852654</v>
      </c>
      <c r="E228" s="2">
        <v>0</v>
      </c>
      <c r="F228" s="2" t="s">
        <v>53</v>
      </c>
      <c r="G228" s="2" t="s">
        <v>330</v>
      </c>
      <c r="H228" s="2">
        <v>49536</v>
      </c>
      <c r="I228" s="2" t="s">
        <v>55</v>
      </c>
      <c r="J228" s="2" t="s">
        <v>56</v>
      </c>
      <c r="K228" s="2" t="s">
        <v>57</v>
      </c>
      <c r="L228" s="2" t="s">
        <v>58</v>
      </c>
      <c r="M228" s="2" t="s">
        <v>59</v>
      </c>
      <c r="N228" s="2" t="s">
        <v>60</v>
      </c>
      <c r="O228" s="2" t="s">
        <v>61</v>
      </c>
      <c r="P228" s="2" t="s">
        <v>62</v>
      </c>
      <c r="Q228" s="2">
        <v>5852654</v>
      </c>
      <c r="R228" s="2">
        <v>0</v>
      </c>
      <c r="S228" s="2"/>
      <c r="T228" s="2">
        <v>463833</v>
      </c>
      <c r="U228" s="2" t="s">
        <v>571</v>
      </c>
      <c r="V228" s="3">
        <v>43689.749546331019</v>
      </c>
      <c r="W228" s="3">
        <v>43692.416666666664</v>
      </c>
      <c r="X228" s="2"/>
      <c r="Y228" s="2">
        <v>467303</v>
      </c>
      <c r="Z228" s="2" t="s">
        <v>579</v>
      </c>
      <c r="AA228" s="3">
        <v>43703.449037118051</v>
      </c>
      <c r="AB228" s="4">
        <v>43700</v>
      </c>
      <c r="AC228" s="2">
        <v>5852654</v>
      </c>
      <c r="AD228" s="2">
        <v>504068</v>
      </c>
      <c r="AE228" s="2" t="s">
        <v>580</v>
      </c>
      <c r="AF228" s="3">
        <v>43867.434618518513</v>
      </c>
      <c r="AG228" s="2"/>
      <c r="AH228" s="2" t="s">
        <v>579</v>
      </c>
      <c r="AI228" s="2">
        <v>0</v>
      </c>
      <c r="AJ228" s="2"/>
      <c r="AK228" s="2"/>
      <c r="AL228" s="2"/>
      <c r="AM228" s="2"/>
      <c r="AN228" s="2"/>
      <c r="AO228" s="2"/>
      <c r="AP228" s="2"/>
      <c r="AQ228" s="2"/>
      <c r="AR228" s="2"/>
      <c r="AS228" s="2"/>
      <c r="AT228" s="2"/>
      <c r="AU228" s="2"/>
      <c r="AV228" s="2"/>
      <c r="AW228" s="2">
        <v>1538337</v>
      </c>
      <c r="AX228" s="2" t="s">
        <v>456</v>
      </c>
      <c r="AY228" s="3">
        <v>44097.742700891205</v>
      </c>
      <c r="AZ228" s="2">
        <v>5852654</v>
      </c>
    </row>
    <row r="229" spans="1:52" hidden="1" x14ac:dyDescent="0.35">
      <c r="A229" s="2">
        <v>984613</v>
      </c>
      <c r="B229" s="2" t="s">
        <v>581</v>
      </c>
      <c r="C229" s="3">
        <v>43009.705396527774</v>
      </c>
      <c r="D229" s="2">
        <v>247400</v>
      </c>
      <c r="E229" s="2">
        <v>0</v>
      </c>
      <c r="F229" s="2" t="s">
        <v>53</v>
      </c>
      <c r="G229" s="2" t="s">
        <v>146</v>
      </c>
      <c r="H229" s="2">
        <v>49536</v>
      </c>
      <c r="I229" s="2" t="s">
        <v>55</v>
      </c>
      <c r="J229" s="2" t="s">
        <v>56</v>
      </c>
      <c r="K229" s="2" t="s">
        <v>122</v>
      </c>
      <c r="L229" s="2" t="s">
        <v>123</v>
      </c>
      <c r="M229" s="2" t="s">
        <v>124</v>
      </c>
      <c r="N229" s="2" t="s">
        <v>125</v>
      </c>
      <c r="O229" s="2" t="s">
        <v>126</v>
      </c>
      <c r="P229" s="2" t="s">
        <v>127</v>
      </c>
      <c r="Q229" s="2">
        <v>0</v>
      </c>
      <c r="R229" s="2">
        <v>0</v>
      </c>
      <c r="S229" s="2"/>
      <c r="T229" s="2">
        <v>463834</v>
      </c>
      <c r="U229" s="2" t="s">
        <v>582</v>
      </c>
      <c r="V229" s="3">
        <v>43688.75403827546</v>
      </c>
      <c r="W229" s="3">
        <v>43689.416666666664</v>
      </c>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v>1384244</v>
      </c>
      <c r="AX229" s="2" t="s">
        <v>583</v>
      </c>
      <c r="AY229" s="3">
        <v>43781.423570104162</v>
      </c>
      <c r="AZ229" s="2">
        <v>247400</v>
      </c>
    </row>
    <row r="230" spans="1:52" hidden="1" x14ac:dyDescent="0.35">
      <c r="A230" s="2">
        <v>1190225</v>
      </c>
      <c r="B230" s="2" t="s">
        <v>584</v>
      </c>
      <c r="C230" s="3">
        <v>43659.070421412034</v>
      </c>
      <c r="D230" s="2">
        <v>495896</v>
      </c>
      <c r="E230" s="2">
        <v>0</v>
      </c>
      <c r="F230" s="2" t="s">
        <v>53</v>
      </c>
      <c r="G230" s="2" t="s">
        <v>146</v>
      </c>
      <c r="H230" s="2">
        <v>49536</v>
      </c>
      <c r="I230" s="2" t="s">
        <v>55</v>
      </c>
      <c r="J230" s="2" t="s">
        <v>56</v>
      </c>
      <c r="K230" s="2" t="s">
        <v>122</v>
      </c>
      <c r="L230" s="2" t="s">
        <v>123</v>
      </c>
      <c r="M230" s="2" t="s">
        <v>124</v>
      </c>
      <c r="N230" s="2" t="s">
        <v>125</v>
      </c>
      <c r="O230" s="2" t="s">
        <v>126</v>
      </c>
      <c r="P230" s="2" t="s">
        <v>127</v>
      </c>
      <c r="Q230" s="2">
        <v>0</v>
      </c>
      <c r="R230" s="2">
        <v>0</v>
      </c>
      <c r="S230" s="2"/>
      <c r="T230" s="2">
        <v>463834</v>
      </c>
      <c r="U230" s="2" t="s">
        <v>582</v>
      </c>
      <c r="V230" s="3">
        <v>43688.75403827546</v>
      </c>
      <c r="W230" s="3">
        <v>43689.416666666664</v>
      </c>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v>1459145</v>
      </c>
      <c r="AX230" s="2" t="s">
        <v>585</v>
      </c>
      <c r="AY230" s="3">
        <v>43907.462022951389</v>
      </c>
      <c r="AZ230" s="2">
        <v>309296</v>
      </c>
    </row>
    <row r="231" spans="1:52" hidden="1" x14ac:dyDescent="0.35">
      <c r="A231" s="2">
        <v>1190225</v>
      </c>
      <c r="B231" s="2"/>
      <c r="C231" s="2"/>
      <c r="D231" s="2"/>
      <c r="E231" s="2"/>
      <c r="F231" s="2"/>
      <c r="G231" s="2"/>
      <c r="H231" s="2">
        <v>49536</v>
      </c>
      <c r="I231" s="2"/>
      <c r="J231" s="2"/>
      <c r="K231" s="2" t="s">
        <v>122</v>
      </c>
      <c r="L231" s="2"/>
      <c r="M231" s="2"/>
      <c r="N231" s="2" t="s">
        <v>125</v>
      </c>
      <c r="O231" s="2"/>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v>1637568</v>
      </c>
      <c r="AX231" s="2" t="s">
        <v>586</v>
      </c>
      <c r="AY231" s="3">
        <v>44314.521767557868</v>
      </c>
      <c r="AZ231" s="2">
        <v>186600</v>
      </c>
    </row>
    <row r="232" spans="1:52" hidden="1" x14ac:dyDescent="0.35">
      <c r="A232" s="2">
        <v>1187941</v>
      </c>
      <c r="B232" s="2" t="s">
        <v>587</v>
      </c>
      <c r="C232" s="3">
        <v>43654.468929050927</v>
      </c>
      <c r="D232" s="2">
        <v>475442</v>
      </c>
      <c r="E232" s="2">
        <v>0</v>
      </c>
      <c r="F232" s="2" t="s">
        <v>53</v>
      </c>
      <c r="G232" s="2" t="s">
        <v>146</v>
      </c>
      <c r="H232" s="2">
        <v>49536</v>
      </c>
      <c r="I232" s="2" t="s">
        <v>55</v>
      </c>
      <c r="J232" s="2" t="s">
        <v>56</v>
      </c>
      <c r="K232" s="2" t="s">
        <v>57</v>
      </c>
      <c r="L232" s="2" t="s">
        <v>58</v>
      </c>
      <c r="M232" s="2" t="s">
        <v>59</v>
      </c>
      <c r="N232" s="2" t="s">
        <v>60</v>
      </c>
      <c r="O232" s="2" t="s">
        <v>61</v>
      </c>
      <c r="P232" s="2" t="s">
        <v>62</v>
      </c>
      <c r="Q232" s="2">
        <v>0</v>
      </c>
      <c r="R232" s="2">
        <v>0</v>
      </c>
      <c r="S232" s="2"/>
      <c r="T232" s="2">
        <v>475726</v>
      </c>
      <c r="U232" s="2" t="s">
        <v>588</v>
      </c>
      <c r="V232" s="3">
        <v>43748.417287731478</v>
      </c>
      <c r="W232" s="3">
        <v>43770.375</v>
      </c>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v>1439892</v>
      </c>
      <c r="AX232" s="2" t="s">
        <v>589</v>
      </c>
      <c r="AY232" s="3">
        <v>43858.46547693287</v>
      </c>
      <c r="AZ232" s="2">
        <v>475442</v>
      </c>
    </row>
    <row r="233" spans="1:52" hidden="1" x14ac:dyDescent="0.35">
      <c r="A233" s="2">
        <v>1240205</v>
      </c>
      <c r="B233" s="2" t="s">
        <v>590</v>
      </c>
      <c r="C233" s="3">
        <v>43798.409295335645</v>
      </c>
      <c r="D233" s="2">
        <v>19543805</v>
      </c>
      <c r="E233" s="2">
        <v>0</v>
      </c>
      <c r="F233" s="2" t="s">
        <v>53</v>
      </c>
      <c r="G233" s="2" t="s">
        <v>330</v>
      </c>
      <c r="H233" s="2">
        <v>49536</v>
      </c>
      <c r="I233" s="2" t="s">
        <v>55</v>
      </c>
      <c r="J233" s="2" t="s">
        <v>56</v>
      </c>
      <c r="K233" s="2" t="s">
        <v>57</v>
      </c>
      <c r="L233" s="2" t="s">
        <v>58</v>
      </c>
      <c r="M233" s="2" t="s">
        <v>59</v>
      </c>
      <c r="N233" s="2" t="s">
        <v>60</v>
      </c>
      <c r="O233" s="2" t="s">
        <v>61</v>
      </c>
      <c r="P233" s="2" t="s">
        <v>62</v>
      </c>
      <c r="Q233" s="2">
        <v>19543805</v>
      </c>
      <c r="R233" s="2">
        <v>0</v>
      </c>
      <c r="S233" s="2"/>
      <c r="T233" s="2">
        <v>493561</v>
      </c>
      <c r="U233" s="2" t="s">
        <v>591</v>
      </c>
      <c r="V233" s="3">
        <v>43815.409109062501</v>
      </c>
      <c r="W233" s="3">
        <v>43816.416666666664</v>
      </c>
      <c r="X233" s="2"/>
      <c r="Y233" s="2">
        <v>496945</v>
      </c>
      <c r="Z233" s="2" t="s">
        <v>592</v>
      </c>
      <c r="AA233" s="3">
        <v>43839.608239155088</v>
      </c>
      <c r="AB233" s="4">
        <v>43838</v>
      </c>
      <c r="AC233" s="2">
        <v>19543805</v>
      </c>
      <c r="AD233" s="2">
        <v>504151</v>
      </c>
      <c r="AE233" s="2" t="s">
        <v>593</v>
      </c>
      <c r="AF233" s="3">
        <v>43867.448519560181</v>
      </c>
      <c r="AG233" s="2"/>
      <c r="AH233" s="2" t="s">
        <v>592</v>
      </c>
      <c r="AI233" s="2">
        <v>0</v>
      </c>
      <c r="AJ233" s="2">
        <v>459323</v>
      </c>
      <c r="AK233" s="2" t="s">
        <v>594</v>
      </c>
      <c r="AL233" s="2" t="s">
        <v>64</v>
      </c>
      <c r="AM233" s="3">
        <v>44098.350744178242</v>
      </c>
      <c r="AN233" s="2">
        <v>324724</v>
      </c>
      <c r="AO233" s="2"/>
      <c r="AP233" s="2"/>
      <c r="AQ233" s="2"/>
      <c r="AR233" s="2"/>
      <c r="AS233" s="2"/>
      <c r="AT233" s="2"/>
      <c r="AU233" s="2"/>
      <c r="AV233" s="2"/>
      <c r="AW233" s="2">
        <v>1629542</v>
      </c>
      <c r="AX233" s="2" t="s">
        <v>595</v>
      </c>
      <c r="AY233" s="3">
        <v>44251.621851585645</v>
      </c>
      <c r="AZ233" s="2">
        <v>19219081</v>
      </c>
    </row>
    <row r="234" spans="1:52" hidden="1" x14ac:dyDescent="0.35">
      <c r="A234" s="2">
        <v>1240205</v>
      </c>
      <c r="B234" s="2"/>
      <c r="C234" s="2"/>
      <c r="D234" s="2"/>
      <c r="E234" s="2"/>
      <c r="F234" s="2"/>
      <c r="G234" s="2"/>
      <c r="H234" s="2">
        <v>49536</v>
      </c>
      <c r="I234" s="2"/>
      <c r="J234" s="2"/>
      <c r="K234" s="2" t="s">
        <v>57</v>
      </c>
      <c r="L234" s="2"/>
      <c r="M234" s="2"/>
      <c r="N234" s="2" t="s">
        <v>60</v>
      </c>
      <c r="O234" s="2"/>
      <c r="P234" s="2"/>
      <c r="Q234" s="2"/>
      <c r="R234" s="2"/>
      <c r="S234" s="2"/>
      <c r="T234" s="2"/>
      <c r="U234" s="2"/>
      <c r="V234" s="2"/>
      <c r="W234" s="2"/>
      <c r="X234" s="2"/>
      <c r="Y234" s="2">
        <v>510567</v>
      </c>
      <c r="Z234" s="2" t="s">
        <v>596</v>
      </c>
      <c r="AA234" s="3">
        <v>43894.375918668979</v>
      </c>
      <c r="AB234" s="4">
        <v>43892</v>
      </c>
      <c r="AC234" s="2">
        <v>19543805</v>
      </c>
      <c r="AD234" s="2">
        <v>545863</v>
      </c>
      <c r="AE234" s="2" t="s">
        <v>597</v>
      </c>
      <c r="AF234" s="3">
        <v>44046.700946724537</v>
      </c>
      <c r="AG234" s="2"/>
      <c r="AH234" s="2" t="s">
        <v>596</v>
      </c>
      <c r="AI234" s="2">
        <v>0</v>
      </c>
      <c r="AJ234" s="2"/>
      <c r="AK234" s="2"/>
      <c r="AL234" s="2"/>
      <c r="AM234" s="2"/>
      <c r="AN234" s="2"/>
      <c r="AO234" s="2"/>
      <c r="AP234" s="2"/>
      <c r="AQ234" s="2"/>
      <c r="AR234" s="2"/>
      <c r="AS234" s="2"/>
      <c r="AT234" s="2"/>
      <c r="AU234" s="2"/>
      <c r="AV234" s="2"/>
      <c r="AW234" s="2"/>
      <c r="AX234" s="2"/>
      <c r="AY234" s="2"/>
      <c r="AZ234" s="2"/>
    </row>
    <row r="235" spans="1:52" hidden="1" x14ac:dyDescent="0.35">
      <c r="A235" s="2">
        <v>1243643</v>
      </c>
      <c r="B235" s="2" t="s">
        <v>598</v>
      </c>
      <c r="C235" s="3">
        <v>43809.289825428241</v>
      </c>
      <c r="D235" s="2">
        <v>770528</v>
      </c>
      <c r="E235" s="2">
        <v>0</v>
      </c>
      <c r="F235" s="2" t="s">
        <v>53</v>
      </c>
      <c r="G235" s="2" t="s">
        <v>146</v>
      </c>
      <c r="H235" s="2">
        <v>49536</v>
      </c>
      <c r="I235" s="2" t="s">
        <v>55</v>
      </c>
      <c r="J235" s="2" t="s">
        <v>56</v>
      </c>
      <c r="K235" s="2" t="s">
        <v>57</v>
      </c>
      <c r="L235" s="2" t="s">
        <v>58</v>
      </c>
      <c r="M235" s="2" t="s">
        <v>59</v>
      </c>
      <c r="N235" s="2" t="s">
        <v>60</v>
      </c>
      <c r="O235" s="2" t="s">
        <v>61</v>
      </c>
      <c r="P235" s="2" t="s">
        <v>62</v>
      </c>
      <c r="Q235" s="2">
        <v>0</v>
      </c>
      <c r="R235" s="2">
        <v>0</v>
      </c>
      <c r="S235" s="2"/>
      <c r="T235" s="2">
        <v>493561</v>
      </c>
      <c r="U235" s="2" t="s">
        <v>591</v>
      </c>
      <c r="V235" s="3">
        <v>43815.409109062501</v>
      </c>
      <c r="W235" s="3">
        <v>43816.416666666664</v>
      </c>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v>1459144</v>
      </c>
      <c r="AX235" s="2" t="s">
        <v>599</v>
      </c>
      <c r="AY235" s="3">
        <v>43907.455251122687</v>
      </c>
      <c r="AZ235" s="2">
        <v>770528</v>
      </c>
    </row>
    <row r="236" spans="1:52" hidden="1" x14ac:dyDescent="0.35">
      <c r="A236" s="2">
        <v>1240206</v>
      </c>
      <c r="B236" s="2" t="s">
        <v>600</v>
      </c>
      <c r="C236" s="3">
        <v>43798.409295335645</v>
      </c>
      <c r="D236" s="2">
        <v>153884</v>
      </c>
      <c r="E236" s="2">
        <v>0</v>
      </c>
      <c r="F236" s="2" t="s">
        <v>53</v>
      </c>
      <c r="G236" s="2" t="s">
        <v>330</v>
      </c>
      <c r="H236" s="2">
        <v>49536</v>
      </c>
      <c r="I236" s="2" t="s">
        <v>55</v>
      </c>
      <c r="J236" s="2" t="s">
        <v>56</v>
      </c>
      <c r="K236" s="2" t="s">
        <v>57</v>
      </c>
      <c r="L236" s="2" t="s">
        <v>58</v>
      </c>
      <c r="M236" s="2" t="s">
        <v>59</v>
      </c>
      <c r="N236" s="2" t="s">
        <v>117</v>
      </c>
      <c r="O236" s="2" t="s">
        <v>118</v>
      </c>
      <c r="P236" s="2" t="s">
        <v>119</v>
      </c>
      <c r="Q236" s="2">
        <v>153884</v>
      </c>
      <c r="R236" s="2">
        <v>0</v>
      </c>
      <c r="S236" s="2"/>
      <c r="T236" s="2">
        <v>493562</v>
      </c>
      <c r="U236" s="2" t="s">
        <v>601</v>
      </c>
      <c r="V236" s="3">
        <v>43815.410311458334</v>
      </c>
      <c r="W236" s="3">
        <v>43816.416666666664</v>
      </c>
      <c r="X236" s="2"/>
      <c r="Y236" s="2">
        <v>496942</v>
      </c>
      <c r="Z236" s="2" t="s">
        <v>602</v>
      </c>
      <c r="AA236" s="3">
        <v>43839.599007291668</v>
      </c>
      <c r="AB236" s="4">
        <v>43838</v>
      </c>
      <c r="AC236" s="2">
        <v>153884</v>
      </c>
      <c r="AD236" s="2">
        <v>504096</v>
      </c>
      <c r="AE236" s="2" t="s">
        <v>603</v>
      </c>
      <c r="AF236" s="3">
        <v>43867.43850517361</v>
      </c>
      <c r="AG236" s="2"/>
      <c r="AH236" s="2" t="s">
        <v>602</v>
      </c>
      <c r="AI236" s="2">
        <v>0</v>
      </c>
      <c r="AJ236" s="2"/>
      <c r="AK236" s="2"/>
      <c r="AL236" s="2"/>
      <c r="AM236" s="2"/>
      <c r="AN236" s="2"/>
      <c r="AO236" s="2"/>
      <c r="AP236" s="2"/>
      <c r="AQ236" s="2"/>
      <c r="AR236" s="2"/>
      <c r="AS236" s="2"/>
      <c r="AT236" s="2"/>
      <c r="AU236" s="2"/>
      <c r="AV236" s="2"/>
      <c r="AW236" s="2">
        <v>1758769</v>
      </c>
      <c r="AX236" s="2" t="s">
        <v>604</v>
      </c>
      <c r="AY236" s="3">
        <v>44543.704925231483</v>
      </c>
      <c r="AZ236" s="2">
        <v>153884</v>
      </c>
    </row>
    <row r="237" spans="1:52" hidden="1" x14ac:dyDescent="0.35">
      <c r="A237" s="2">
        <v>1240206</v>
      </c>
      <c r="B237" s="2"/>
      <c r="C237" s="2"/>
      <c r="D237" s="2"/>
      <c r="E237" s="2"/>
      <c r="F237" s="2"/>
      <c r="G237" s="2"/>
      <c r="H237" s="2">
        <v>49536</v>
      </c>
      <c r="I237" s="2"/>
      <c r="J237" s="2"/>
      <c r="K237" s="2" t="s">
        <v>57</v>
      </c>
      <c r="L237" s="2"/>
      <c r="M237" s="2"/>
      <c r="N237" s="2" t="s">
        <v>117</v>
      </c>
      <c r="O237" s="2"/>
      <c r="P237" s="2"/>
      <c r="Q237" s="2"/>
      <c r="R237" s="2"/>
      <c r="S237" s="2"/>
      <c r="T237" s="2"/>
      <c r="U237" s="2"/>
      <c r="V237" s="2"/>
      <c r="W237" s="2"/>
      <c r="X237" s="2"/>
      <c r="Y237" s="2">
        <v>510566</v>
      </c>
      <c r="Z237" s="2" t="s">
        <v>605</v>
      </c>
      <c r="AA237" s="3">
        <v>43894.374469212962</v>
      </c>
      <c r="AB237" s="4">
        <v>43892</v>
      </c>
      <c r="AC237" s="2">
        <v>153884</v>
      </c>
      <c r="AD237" s="2">
        <v>545867</v>
      </c>
      <c r="AE237" s="2" t="s">
        <v>606</v>
      </c>
      <c r="AF237" s="3">
        <v>44046.720808368053</v>
      </c>
      <c r="AG237" s="2"/>
      <c r="AH237" s="2" t="s">
        <v>605</v>
      </c>
      <c r="AI237" s="2">
        <v>0</v>
      </c>
      <c r="AJ237" s="2"/>
      <c r="AK237" s="2"/>
      <c r="AL237" s="2"/>
      <c r="AM237" s="2"/>
      <c r="AN237" s="2"/>
      <c r="AO237" s="2"/>
      <c r="AP237" s="2"/>
      <c r="AQ237" s="2"/>
      <c r="AR237" s="2"/>
      <c r="AS237" s="2"/>
      <c r="AT237" s="2"/>
      <c r="AU237" s="2"/>
      <c r="AV237" s="2"/>
      <c r="AW237" s="2"/>
      <c r="AX237" s="2"/>
      <c r="AY237" s="2"/>
      <c r="AZ237" s="2"/>
    </row>
    <row r="238" spans="1:52" hidden="1" x14ac:dyDescent="0.35">
      <c r="A238" s="2">
        <v>1249930</v>
      </c>
      <c r="B238" s="2" t="s">
        <v>607</v>
      </c>
      <c r="C238" s="3">
        <v>43826.705619131943</v>
      </c>
      <c r="D238" s="2">
        <v>7513496</v>
      </c>
      <c r="E238" s="2">
        <v>0</v>
      </c>
      <c r="F238" s="2" t="s">
        <v>53</v>
      </c>
      <c r="G238" s="2" t="s">
        <v>330</v>
      </c>
      <c r="H238" s="2">
        <v>49536</v>
      </c>
      <c r="I238" s="2" t="s">
        <v>55</v>
      </c>
      <c r="J238" s="2" t="s">
        <v>56</v>
      </c>
      <c r="K238" s="2" t="s">
        <v>57</v>
      </c>
      <c r="L238" s="2" t="s">
        <v>58</v>
      </c>
      <c r="M238" s="2" t="s">
        <v>59</v>
      </c>
      <c r="N238" s="2" t="s">
        <v>60</v>
      </c>
      <c r="O238" s="2" t="s">
        <v>61</v>
      </c>
      <c r="P238" s="2" t="s">
        <v>62</v>
      </c>
      <c r="Q238" s="2">
        <v>1131758</v>
      </c>
      <c r="R238" s="2">
        <v>0</v>
      </c>
      <c r="S238" s="2"/>
      <c r="T238" s="2">
        <v>497491</v>
      </c>
      <c r="U238" s="2" t="s">
        <v>608</v>
      </c>
      <c r="V238" s="3">
        <v>43843.501472534721</v>
      </c>
      <c r="W238" s="3">
        <v>43885.416666666664</v>
      </c>
      <c r="X238" s="2"/>
      <c r="Y238" s="2">
        <v>609609</v>
      </c>
      <c r="Z238" s="2" t="s">
        <v>609</v>
      </c>
      <c r="AA238" s="3">
        <v>44315.526792743054</v>
      </c>
      <c r="AB238" s="4">
        <v>44315</v>
      </c>
      <c r="AC238" s="2">
        <v>1131758</v>
      </c>
      <c r="AD238" s="2">
        <v>612940</v>
      </c>
      <c r="AE238" s="2" t="s">
        <v>610</v>
      </c>
      <c r="AF238" s="3">
        <v>44329.326736261573</v>
      </c>
      <c r="AG238" s="2"/>
      <c r="AH238" s="2" t="s">
        <v>609</v>
      </c>
      <c r="AI238" s="2">
        <v>0</v>
      </c>
      <c r="AJ238" s="2">
        <v>487279</v>
      </c>
      <c r="AK238" s="2" t="s">
        <v>611</v>
      </c>
      <c r="AL238" s="2" t="s">
        <v>64</v>
      </c>
      <c r="AM238" s="3">
        <v>44337.456109178238</v>
      </c>
      <c r="AN238" s="2">
        <v>489158</v>
      </c>
      <c r="AO238" s="2"/>
      <c r="AP238" s="2"/>
      <c r="AQ238" s="2"/>
      <c r="AR238" s="2"/>
      <c r="AS238" s="2"/>
      <c r="AT238" s="2"/>
      <c r="AU238" s="2"/>
      <c r="AV238" s="2"/>
      <c r="AW238" s="2">
        <v>1629540</v>
      </c>
      <c r="AX238" s="2" t="s">
        <v>612</v>
      </c>
      <c r="AY238" s="3">
        <v>44251.61988799768</v>
      </c>
      <c r="AZ238" s="2">
        <v>6197938</v>
      </c>
    </row>
    <row r="239" spans="1:52" hidden="1" x14ac:dyDescent="0.35">
      <c r="A239" s="2">
        <v>1249930</v>
      </c>
      <c r="B239" s="2"/>
      <c r="C239" s="2"/>
      <c r="D239" s="2"/>
      <c r="E239" s="2"/>
      <c r="F239" s="2"/>
      <c r="G239" s="2"/>
      <c r="H239" s="2">
        <v>49536</v>
      </c>
      <c r="I239" s="2"/>
      <c r="J239" s="2"/>
      <c r="K239" s="2" t="s">
        <v>57</v>
      </c>
      <c r="L239" s="2"/>
      <c r="M239" s="2"/>
      <c r="N239" s="2" t="s">
        <v>60</v>
      </c>
      <c r="O239" s="2"/>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v>1695396</v>
      </c>
      <c r="AX239" s="2" t="s">
        <v>613</v>
      </c>
      <c r="AY239" s="3">
        <v>44467.627541435184</v>
      </c>
      <c r="AZ239" s="2">
        <v>826400</v>
      </c>
    </row>
    <row r="240" spans="1:52" hidden="1" x14ac:dyDescent="0.35">
      <c r="A240" s="2">
        <v>1264450</v>
      </c>
      <c r="B240" s="2" t="s">
        <v>614</v>
      </c>
      <c r="C240" s="3">
        <v>43871.83671142361</v>
      </c>
      <c r="D240" s="2">
        <v>931733</v>
      </c>
      <c r="E240" s="2">
        <v>0</v>
      </c>
      <c r="F240" s="2" t="s">
        <v>53</v>
      </c>
      <c r="G240" s="2" t="s">
        <v>146</v>
      </c>
      <c r="H240" s="2">
        <v>49536</v>
      </c>
      <c r="I240" s="2" t="s">
        <v>55</v>
      </c>
      <c r="J240" s="2" t="s">
        <v>56</v>
      </c>
      <c r="K240" s="2" t="s">
        <v>57</v>
      </c>
      <c r="L240" s="2" t="s">
        <v>58</v>
      </c>
      <c r="M240" s="2" t="s">
        <v>59</v>
      </c>
      <c r="N240" s="2" t="s">
        <v>60</v>
      </c>
      <c r="O240" s="2" t="s">
        <v>61</v>
      </c>
      <c r="P240" s="2" t="s">
        <v>62</v>
      </c>
      <c r="Q240" s="2">
        <v>0</v>
      </c>
      <c r="R240" s="2">
        <v>0</v>
      </c>
      <c r="S240" s="2"/>
      <c r="T240" s="2">
        <v>508914</v>
      </c>
      <c r="U240" s="2" t="s">
        <v>615</v>
      </c>
      <c r="V240" s="3">
        <v>43885.667901736109</v>
      </c>
      <c r="W240" s="3">
        <v>43885.708333333328</v>
      </c>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v>1629539</v>
      </c>
      <c r="AX240" s="2" t="s">
        <v>612</v>
      </c>
      <c r="AY240" s="3">
        <v>44251.61988799768</v>
      </c>
      <c r="AZ240" s="2">
        <v>931733</v>
      </c>
    </row>
    <row r="241" spans="1:52" hidden="1" x14ac:dyDescent="0.35">
      <c r="A241" s="2">
        <v>1248455</v>
      </c>
      <c r="B241" s="2" t="s">
        <v>616</v>
      </c>
      <c r="C241" s="3">
        <v>43822.451680289349</v>
      </c>
      <c r="D241" s="2">
        <v>518200</v>
      </c>
      <c r="E241" s="2">
        <v>0</v>
      </c>
      <c r="F241" s="2" t="s">
        <v>53</v>
      </c>
      <c r="G241" s="2" t="s">
        <v>146</v>
      </c>
      <c r="H241" s="2">
        <v>49536</v>
      </c>
      <c r="I241" s="2" t="s">
        <v>55</v>
      </c>
      <c r="J241" s="2" t="s">
        <v>56</v>
      </c>
      <c r="K241" s="2" t="s">
        <v>57</v>
      </c>
      <c r="L241" s="2" t="s">
        <v>58</v>
      </c>
      <c r="M241" s="2" t="s">
        <v>59</v>
      </c>
      <c r="N241" s="2" t="s">
        <v>60</v>
      </c>
      <c r="O241" s="2" t="s">
        <v>61</v>
      </c>
      <c r="P241" s="2" t="s">
        <v>62</v>
      </c>
      <c r="Q241" s="2">
        <v>0</v>
      </c>
      <c r="R241" s="2">
        <v>0</v>
      </c>
      <c r="S241" s="2"/>
      <c r="T241" s="2">
        <v>508914</v>
      </c>
      <c r="U241" s="2" t="s">
        <v>615</v>
      </c>
      <c r="V241" s="3">
        <v>43885.667901736109</v>
      </c>
      <c r="W241" s="3">
        <v>43885.708333333328</v>
      </c>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v>1629541</v>
      </c>
      <c r="AX241" s="2" t="s">
        <v>612</v>
      </c>
      <c r="AY241" s="3">
        <v>44251.61988799768</v>
      </c>
      <c r="AZ241" s="2">
        <v>518200</v>
      </c>
    </row>
    <row r="242" spans="1:52" hidden="1" x14ac:dyDescent="0.35">
      <c r="A242" s="2">
        <v>1289572</v>
      </c>
      <c r="B242" s="2" t="s">
        <v>617</v>
      </c>
      <c r="C242" s="3">
        <v>43989.570485763885</v>
      </c>
      <c r="D242" s="2">
        <v>25098</v>
      </c>
      <c r="E242" s="2">
        <v>0</v>
      </c>
      <c r="F242" s="2" t="s">
        <v>53</v>
      </c>
      <c r="G242" s="2" t="s">
        <v>146</v>
      </c>
      <c r="H242" s="2">
        <v>49536</v>
      </c>
      <c r="I242" s="2" t="s">
        <v>55</v>
      </c>
      <c r="J242" s="2" t="s">
        <v>56</v>
      </c>
      <c r="K242" s="2" t="s">
        <v>122</v>
      </c>
      <c r="L242" s="2" t="s">
        <v>123</v>
      </c>
      <c r="M242" s="2" t="s">
        <v>124</v>
      </c>
      <c r="N242" s="2" t="s">
        <v>618</v>
      </c>
      <c r="O242" s="2" t="s">
        <v>619</v>
      </c>
      <c r="P242" s="2" t="s">
        <v>620</v>
      </c>
      <c r="Q242" s="2">
        <v>0</v>
      </c>
      <c r="R242" s="2">
        <v>0</v>
      </c>
      <c r="S242" s="2"/>
      <c r="T242" s="2">
        <v>541229</v>
      </c>
      <c r="U242" s="2" t="s">
        <v>621</v>
      </c>
      <c r="V242" s="3">
        <v>44022.612575694446</v>
      </c>
      <c r="W242" s="3">
        <v>44025.416666666664</v>
      </c>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v>2610280</v>
      </c>
      <c r="AX242" s="2" t="s">
        <v>622</v>
      </c>
      <c r="AY242" s="3">
        <v>44977.735750034721</v>
      </c>
      <c r="AZ242" s="2">
        <v>25098</v>
      </c>
    </row>
    <row r="243" spans="1:52" hidden="1" x14ac:dyDescent="0.35">
      <c r="A243" s="2">
        <v>1281006</v>
      </c>
      <c r="B243" s="2" t="s">
        <v>623</v>
      </c>
      <c r="C243" s="3">
        <v>43923.38441716435</v>
      </c>
      <c r="D243" s="2">
        <v>881600</v>
      </c>
      <c r="E243" s="2">
        <v>0</v>
      </c>
      <c r="F243" s="2" t="s">
        <v>53</v>
      </c>
      <c r="G243" s="2" t="s">
        <v>146</v>
      </c>
      <c r="H243" s="2">
        <v>49536</v>
      </c>
      <c r="I243" s="2" t="s">
        <v>55</v>
      </c>
      <c r="J243" s="2" t="s">
        <v>56</v>
      </c>
      <c r="K243" s="2" t="s">
        <v>122</v>
      </c>
      <c r="L243" s="2" t="s">
        <v>123</v>
      </c>
      <c r="M243" s="2" t="s">
        <v>124</v>
      </c>
      <c r="N243" s="2" t="s">
        <v>125</v>
      </c>
      <c r="O243" s="2" t="s">
        <v>126</v>
      </c>
      <c r="P243" s="2" t="s">
        <v>127</v>
      </c>
      <c r="Q243" s="2">
        <v>0</v>
      </c>
      <c r="R243" s="2">
        <v>0</v>
      </c>
      <c r="S243" s="2"/>
      <c r="T243" s="2">
        <v>541237</v>
      </c>
      <c r="U243" s="2" t="s">
        <v>624</v>
      </c>
      <c r="V243" s="3">
        <v>44022.619700960648</v>
      </c>
      <c r="W243" s="3">
        <v>44025.416666666664</v>
      </c>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v>2395643</v>
      </c>
      <c r="AX243" s="2" t="s">
        <v>625</v>
      </c>
      <c r="AY243" s="3">
        <v>44918.568875960649</v>
      </c>
      <c r="AZ243" s="2">
        <v>881600</v>
      </c>
    </row>
    <row r="244" spans="1:52" hidden="1" x14ac:dyDescent="0.35">
      <c r="A244" s="2">
        <v>1289571</v>
      </c>
      <c r="B244" s="2" t="s">
        <v>626</v>
      </c>
      <c r="C244" s="3">
        <v>43989.570485763885</v>
      </c>
      <c r="D244" s="2">
        <v>2333680</v>
      </c>
      <c r="E244" s="2">
        <v>0</v>
      </c>
      <c r="F244" s="2" t="s">
        <v>53</v>
      </c>
      <c r="G244" s="2" t="s">
        <v>146</v>
      </c>
      <c r="H244" s="2">
        <v>49536</v>
      </c>
      <c r="I244" s="2" t="s">
        <v>55</v>
      </c>
      <c r="J244" s="2" t="s">
        <v>56</v>
      </c>
      <c r="K244" s="2" t="s">
        <v>122</v>
      </c>
      <c r="L244" s="2" t="s">
        <v>123</v>
      </c>
      <c r="M244" s="2" t="s">
        <v>124</v>
      </c>
      <c r="N244" s="2" t="s">
        <v>130</v>
      </c>
      <c r="O244" s="2" t="s">
        <v>131</v>
      </c>
      <c r="P244" s="2" t="s">
        <v>132</v>
      </c>
      <c r="Q244" s="2">
        <v>0</v>
      </c>
      <c r="R244" s="2">
        <v>0</v>
      </c>
      <c r="S244" s="2"/>
      <c r="T244" s="2">
        <v>541237</v>
      </c>
      <c r="U244" s="2" t="s">
        <v>624</v>
      </c>
      <c r="V244" s="3">
        <v>44022.619700960648</v>
      </c>
      <c r="W244" s="3">
        <v>44025.416666666664</v>
      </c>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v>2395642</v>
      </c>
      <c r="AX244" s="2" t="s">
        <v>625</v>
      </c>
      <c r="AY244" s="3">
        <v>44918.568875960649</v>
      </c>
      <c r="AZ244" s="2">
        <v>2333680</v>
      </c>
    </row>
    <row r="245" spans="1:52" hidden="1" x14ac:dyDescent="0.35">
      <c r="A245" s="2">
        <v>1292455</v>
      </c>
      <c r="B245" s="2" t="s">
        <v>627</v>
      </c>
      <c r="C245" s="3">
        <v>44007.387315358792</v>
      </c>
      <c r="D245" s="2">
        <v>127800</v>
      </c>
      <c r="E245" s="2">
        <v>0</v>
      </c>
      <c r="F245" s="2" t="s">
        <v>53</v>
      </c>
      <c r="G245" s="2" t="s">
        <v>146</v>
      </c>
      <c r="H245" s="2">
        <v>49536</v>
      </c>
      <c r="I245" s="2" t="s">
        <v>55</v>
      </c>
      <c r="J245" s="2" t="s">
        <v>56</v>
      </c>
      <c r="K245" s="2" t="s">
        <v>57</v>
      </c>
      <c r="L245" s="2" t="s">
        <v>58</v>
      </c>
      <c r="M245" s="2" t="s">
        <v>59</v>
      </c>
      <c r="N245" s="2" t="s">
        <v>60</v>
      </c>
      <c r="O245" s="2" t="s">
        <v>61</v>
      </c>
      <c r="P245" s="2" t="s">
        <v>62</v>
      </c>
      <c r="Q245" s="2">
        <v>0</v>
      </c>
      <c r="R245" s="2">
        <v>0</v>
      </c>
      <c r="S245" s="2"/>
      <c r="T245" s="2">
        <v>541238</v>
      </c>
      <c r="U245" s="2" t="s">
        <v>628</v>
      </c>
      <c r="V245" s="3">
        <v>44022.628544525462</v>
      </c>
      <c r="W245" s="3">
        <v>44025.416666666664</v>
      </c>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v>2623045</v>
      </c>
      <c r="AX245" s="2" t="s">
        <v>554</v>
      </c>
      <c r="AY245" s="3">
        <v>45006.609966284719</v>
      </c>
      <c r="AZ245" s="2">
        <v>127800</v>
      </c>
    </row>
    <row r="246" spans="1:52" hidden="1" x14ac:dyDescent="0.35">
      <c r="A246" s="2">
        <v>1322666</v>
      </c>
      <c r="B246" s="2" t="s">
        <v>629</v>
      </c>
      <c r="C246" s="3">
        <v>44155.547727280093</v>
      </c>
      <c r="D246" s="2">
        <v>4909104</v>
      </c>
      <c r="E246" s="2">
        <v>0</v>
      </c>
      <c r="F246" s="2" t="s">
        <v>53</v>
      </c>
      <c r="G246" s="2" t="s">
        <v>313</v>
      </c>
      <c r="H246" s="2">
        <v>49536</v>
      </c>
      <c r="I246" s="2" t="s">
        <v>55</v>
      </c>
      <c r="J246" s="2" t="s">
        <v>56</v>
      </c>
      <c r="K246" s="2" t="s">
        <v>122</v>
      </c>
      <c r="L246" s="2" t="s">
        <v>123</v>
      </c>
      <c r="M246" s="2" t="s">
        <v>124</v>
      </c>
      <c r="N246" s="2" t="s">
        <v>130</v>
      </c>
      <c r="O246" s="2" t="s">
        <v>131</v>
      </c>
      <c r="P246" s="2" t="s">
        <v>132</v>
      </c>
      <c r="Q246" s="2">
        <v>209600</v>
      </c>
      <c r="R246" s="2">
        <v>209600</v>
      </c>
      <c r="S246" s="2"/>
      <c r="T246" s="2">
        <v>591777</v>
      </c>
      <c r="U246" s="2" t="s">
        <v>630</v>
      </c>
      <c r="V246" s="3">
        <v>44242.379547997683</v>
      </c>
      <c r="W246" s="3">
        <v>44242.416666666664</v>
      </c>
      <c r="X246" s="2"/>
      <c r="Y246" s="2">
        <v>599152</v>
      </c>
      <c r="Z246" s="2" t="s">
        <v>631</v>
      </c>
      <c r="AA246" s="3">
        <v>44280.523825694443</v>
      </c>
      <c r="AB246" s="4">
        <v>44279</v>
      </c>
      <c r="AC246" s="2">
        <v>209600</v>
      </c>
      <c r="AD246" s="2">
        <v>602620</v>
      </c>
      <c r="AE246" s="2" t="s">
        <v>632</v>
      </c>
      <c r="AF246" s="3">
        <v>44299.502196793983</v>
      </c>
      <c r="AG246" s="2"/>
      <c r="AH246" s="2" t="s">
        <v>631</v>
      </c>
      <c r="AI246" s="2">
        <v>209600</v>
      </c>
      <c r="AJ246" s="2">
        <v>482837</v>
      </c>
      <c r="AK246" s="2" t="s">
        <v>633</v>
      </c>
      <c r="AL246" s="2" t="s">
        <v>64</v>
      </c>
      <c r="AM246" s="3">
        <v>44299.502196793983</v>
      </c>
      <c r="AN246" s="2">
        <v>209600</v>
      </c>
      <c r="AO246" s="2"/>
      <c r="AP246" s="2"/>
      <c r="AQ246" s="2"/>
      <c r="AR246" s="2"/>
      <c r="AS246" s="2"/>
      <c r="AT246" s="2"/>
      <c r="AU246" s="2"/>
      <c r="AV246" s="2"/>
      <c r="AW246" s="2">
        <v>1651801</v>
      </c>
      <c r="AX246" s="2" t="s">
        <v>634</v>
      </c>
      <c r="AY246" s="3">
        <v>44363.318300150459</v>
      </c>
      <c r="AZ246" s="2">
        <v>4699504</v>
      </c>
    </row>
    <row r="247" spans="1:52" hidden="1" x14ac:dyDescent="0.35">
      <c r="A247" s="2">
        <v>1322668</v>
      </c>
      <c r="B247" s="2" t="s">
        <v>635</v>
      </c>
      <c r="C247" s="3">
        <v>44155.550454201388</v>
      </c>
      <c r="D247" s="2">
        <v>80800</v>
      </c>
      <c r="E247" s="2">
        <v>0</v>
      </c>
      <c r="F247" s="2" t="s">
        <v>53</v>
      </c>
      <c r="G247" s="2" t="s">
        <v>146</v>
      </c>
      <c r="H247" s="2">
        <v>49536</v>
      </c>
      <c r="I247" s="2" t="s">
        <v>55</v>
      </c>
      <c r="J247" s="2" t="s">
        <v>56</v>
      </c>
      <c r="K247" s="2" t="s">
        <v>122</v>
      </c>
      <c r="L247" s="2" t="s">
        <v>123</v>
      </c>
      <c r="M247" s="2" t="s">
        <v>124</v>
      </c>
      <c r="N247" s="2" t="s">
        <v>130</v>
      </c>
      <c r="O247" s="2" t="s">
        <v>131</v>
      </c>
      <c r="P247" s="2" t="s">
        <v>132</v>
      </c>
      <c r="Q247" s="2">
        <v>0</v>
      </c>
      <c r="R247" s="2">
        <v>0</v>
      </c>
      <c r="S247" s="2"/>
      <c r="T247" s="2">
        <v>591777</v>
      </c>
      <c r="U247" s="2" t="s">
        <v>630</v>
      </c>
      <c r="V247" s="3">
        <v>44242.379547997683</v>
      </c>
      <c r="W247" s="3">
        <v>44242.416666666664</v>
      </c>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v>1643218</v>
      </c>
      <c r="AX247" s="2" t="s">
        <v>636</v>
      </c>
      <c r="AY247" s="3">
        <v>44328.313815127316</v>
      </c>
      <c r="AZ247" s="2">
        <v>80800</v>
      </c>
    </row>
    <row r="248" spans="1:52" hidden="1" x14ac:dyDescent="0.35">
      <c r="A248" s="2">
        <v>1324628</v>
      </c>
      <c r="B248" s="2" t="s">
        <v>637</v>
      </c>
      <c r="C248" s="3">
        <v>44163.476733449075</v>
      </c>
      <c r="D248" s="2">
        <v>9252521</v>
      </c>
      <c r="E248" s="2">
        <v>0</v>
      </c>
      <c r="F248" s="2" t="s">
        <v>53</v>
      </c>
      <c r="G248" s="2" t="s">
        <v>330</v>
      </c>
      <c r="H248" s="2">
        <v>49536</v>
      </c>
      <c r="I248" s="2" t="s">
        <v>55</v>
      </c>
      <c r="J248" s="2" t="s">
        <v>56</v>
      </c>
      <c r="K248" s="2" t="s">
        <v>122</v>
      </c>
      <c r="L248" s="2" t="s">
        <v>123</v>
      </c>
      <c r="M248" s="2" t="s">
        <v>124</v>
      </c>
      <c r="N248" s="2" t="s">
        <v>130</v>
      </c>
      <c r="O248" s="2" t="s">
        <v>131</v>
      </c>
      <c r="P248" s="2" t="s">
        <v>132</v>
      </c>
      <c r="Q248" s="2">
        <v>2662000</v>
      </c>
      <c r="R248" s="2">
        <v>0</v>
      </c>
      <c r="S248" s="2"/>
      <c r="T248" s="2">
        <v>591777</v>
      </c>
      <c r="U248" s="2" t="s">
        <v>630</v>
      </c>
      <c r="V248" s="3">
        <v>44242.379547997683</v>
      </c>
      <c r="W248" s="3">
        <v>44242.416666666664</v>
      </c>
      <c r="X248" s="2"/>
      <c r="Y248" s="2">
        <v>609587</v>
      </c>
      <c r="Z248" s="2" t="s">
        <v>638</v>
      </c>
      <c r="AA248" s="3">
        <v>44315.5154287037</v>
      </c>
      <c r="AB248" s="4">
        <v>44315</v>
      </c>
      <c r="AC248" s="2">
        <v>2662000</v>
      </c>
      <c r="AD248" s="2">
        <v>612948</v>
      </c>
      <c r="AE248" s="2" t="s">
        <v>639</v>
      </c>
      <c r="AF248" s="3">
        <v>44378.330057141204</v>
      </c>
      <c r="AG248" s="2"/>
      <c r="AH248" s="2" t="s">
        <v>638</v>
      </c>
      <c r="AI248" s="2">
        <v>0</v>
      </c>
      <c r="AJ248" s="2">
        <v>487278</v>
      </c>
      <c r="AK248" s="2" t="s">
        <v>611</v>
      </c>
      <c r="AL248" s="2" t="s">
        <v>64</v>
      </c>
      <c r="AM248" s="3">
        <v>44337.456109178238</v>
      </c>
      <c r="AN248" s="2">
        <v>1103500</v>
      </c>
      <c r="AO248" s="2"/>
      <c r="AP248" s="2"/>
      <c r="AQ248" s="2"/>
      <c r="AR248" s="2"/>
      <c r="AS248" s="2"/>
      <c r="AT248" s="2"/>
      <c r="AU248" s="2"/>
      <c r="AV248" s="2"/>
      <c r="AW248" s="2">
        <v>1644163</v>
      </c>
      <c r="AX248" s="2" t="s">
        <v>640</v>
      </c>
      <c r="AY248" s="3">
        <v>44341.587541354165</v>
      </c>
      <c r="AZ248" s="2">
        <v>6590521</v>
      </c>
    </row>
    <row r="249" spans="1:52" hidden="1" x14ac:dyDescent="0.35">
      <c r="A249" s="2">
        <v>1324628</v>
      </c>
      <c r="B249" s="2"/>
      <c r="C249" s="2"/>
      <c r="D249" s="2"/>
      <c r="E249" s="2"/>
      <c r="F249" s="2"/>
      <c r="G249" s="2"/>
      <c r="H249" s="2">
        <v>49536</v>
      </c>
      <c r="I249" s="2"/>
      <c r="J249" s="2"/>
      <c r="K249" s="2" t="s">
        <v>122</v>
      </c>
      <c r="L249" s="2"/>
      <c r="M249" s="2"/>
      <c r="N249" s="2" t="s">
        <v>130</v>
      </c>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v>1695397</v>
      </c>
      <c r="AX249" s="2" t="s">
        <v>641</v>
      </c>
      <c r="AY249" s="3">
        <v>44467.62841701389</v>
      </c>
      <c r="AZ249" s="2">
        <v>1558500</v>
      </c>
    </row>
    <row r="250" spans="1:52" hidden="1" x14ac:dyDescent="0.35">
      <c r="A250" s="2">
        <v>1338986</v>
      </c>
      <c r="B250" s="2" t="s">
        <v>642</v>
      </c>
      <c r="C250" s="3">
        <v>44230.052467476853</v>
      </c>
      <c r="D250" s="2">
        <v>223487</v>
      </c>
      <c r="E250" s="2">
        <v>0</v>
      </c>
      <c r="F250" s="2" t="s">
        <v>53</v>
      </c>
      <c r="G250" s="2" t="s">
        <v>146</v>
      </c>
      <c r="H250" s="2">
        <v>49536</v>
      </c>
      <c r="I250" s="2" t="s">
        <v>55</v>
      </c>
      <c r="J250" s="2" t="s">
        <v>56</v>
      </c>
      <c r="K250" s="2" t="s">
        <v>122</v>
      </c>
      <c r="L250" s="2" t="s">
        <v>123</v>
      </c>
      <c r="M250" s="2" t="s">
        <v>124</v>
      </c>
      <c r="N250" s="2" t="s">
        <v>125</v>
      </c>
      <c r="O250" s="2" t="s">
        <v>126</v>
      </c>
      <c r="P250" s="2" t="s">
        <v>127</v>
      </c>
      <c r="Q250" s="2">
        <v>0</v>
      </c>
      <c r="R250" s="2">
        <v>0</v>
      </c>
      <c r="S250" s="2"/>
      <c r="T250" s="2">
        <v>591777</v>
      </c>
      <c r="U250" s="2" t="s">
        <v>630</v>
      </c>
      <c r="V250" s="3">
        <v>44242.379547997683</v>
      </c>
      <c r="W250" s="3">
        <v>44242.416666666664</v>
      </c>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v>1644162</v>
      </c>
      <c r="AX250" s="2" t="s">
        <v>640</v>
      </c>
      <c r="AY250" s="3">
        <v>44341.587541354165</v>
      </c>
      <c r="AZ250" s="2">
        <v>223487</v>
      </c>
    </row>
    <row r="251" spans="1:52" hidden="1" x14ac:dyDescent="0.35">
      <c r="A251" s="2">
        <v>1331280</v>
      </c>
      <c r="B251" s="2" t="s">
        <v>643</v>
      </c>
      <c r="C251" s="3">
        <v>44191.778024305553</v>
      </c>
      <c r="D251" s="2">
        <v>120614</v>
      </c>
      <c r="E251" s="2">
        <v>0</v>
      </c>
      <c r="F251" s="2" t="s">
        <v>53</v>
      </c>
      <c r="G251" s="2" t="s">
        <v>146</v>
      </c>
      <c r="H251" s="2">
        <v>49536</v>
      </c>
      <c r="I251" s="2" t="s">
        <v>55</v>
      </c>
      <c r="J251" s="2" t="s">
        <v>56</v>
      </c>
      <c r="K251" s="2" t="s">
        <v>57</v>
      </c>
      <c r="L251" s="2" t="s">
        <v>58</v>
      </c>
      <c r="M251" s="2" t="s">
        <v>59</v>
      </c>
      <c r="N251" s="2" t="s">
        <v>60</v>
      </c>
      <c r="O251" s="2" t="s">
        <v>61</v>
      </c>
      <c r="P251" s="2" t="s">
        <v>62</v>
      </c>
      <c r="Q251" s="2">
        <v>0</v>
      </c>
      <c r="R251" s="2">
        <v>0</v>
      </c>
      <c r="S251" s="2"/>
      <c r="T251" s="2">
        <v>591781</v>
      </c>
      <c r="U251" s="2" t="s">
        <v>644</v>
      </c>
      <c r="V251" s="3">
        <v>44242.383220798612</v>
      </c>
      <c r="W251" s="3">
        <v>44242.416666666664</v>
      </c>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v>1643215</v>
      </c>
      <c r="AX251" s="2" t="s">
        <v>636</v>
      </c>
      <c r="AY251" s="3">
        <v>44328.313815127316</v>
      </c>
      <c r="AZ251" s="2">
        <v>120614</v>
      </c>
    </row>
    <row r="252" spans="1:52" hidden="1" x14ac:dyDescent="0.35">
      <c r="A252" s="2">
        <v>1335692</v>
      </c>
      <c r="B252" s="2" t="s">
        <v>645</v>
      </c>
      <c r="C252" s="3">
        <v>44215.644118321754</v>
      </c>
      <c r="D252" s="2">
        <v>39637037</v>
      </c>
      <c r="E252" s="2">
        <v>0</v>
      </c>
      <c r="F252" s="2" t="s">
        <v>53</v>
      </c>
      <c r="G252" s="2" t="s">
        <v>330</v>
      </c>
      <c r="H252" s="2">
        <v>49536</v>
      </c>
      <c r="I252" s="2" t="s">
        <v>55</v>
      </c>
      <c r="J252" s="2" t="s">
        <v>56</v>
      </c>
      <c r="K252" s="2" t="s">
        <v>57</v>
      </c>
      <c r="L252" s="2" t="s">
        <v>58</v>
      </c>
      <c r="M252" s="2" t="s">
        <v>59</v>
      </c>
      <c r="N252" s="2" t="s">
        <v>60</v>
      </c>
      <c r="O252" s="2" t="s">
        <v>61</v>
      </c>
      <c r="P252" s="2" t="s">
        <v>62</v>
      </c>
      <c r="Q252" s="2">
        <v>142256</v>
      </c>
      <c r="R252" s="2">
        <v>51656</v>
      </c>
      <c r="S252" s="2"/>
      <c r="T252" s="2">
        <v>591781</v>
      </c>
      <c r="U252" s="2" t="s">
        <v>644</v>
      </c>
      <c r="V252" s="3">
        <v>44242.383220798612</v>
      </c>
      <c r="W252" s="3">
        <v>44242.416666666664</v>
      </c>
      <c r="X252" s="2"/>
      <c r="Y252" s="2">
        <v>599547</v>
      </c>
      <c r="Z252" s="2" t="s">
        <v>646</v>
      </c>
      <c r="AA252" s="3">
        <v>44285.479987696759</v>
      </c>
      <c r="AB252" s="4">
        <v>44281</v>
      </c>
      <c r="AC252" s="2">
        <v>142256</v>
      </c>
      <c r="AD252" s="2">
        <v>602625</v>
      </c>
      <c r="AE252" s="2" t="s">
        <v>647</v>
      </c>
      <c r="AF252" s="3">
        <v>44299.503907175924</v>
      </c>
      <c r="AG252" s="2"/>
      <c r="AH252" s="2" t="s">
        <v>646</v>
      </c>
      <c r="AI252" s="2">
        <v>51656</v>
      </c>
      <c r="AJ252" s="2">
        <v>482840</v>
      </c>
      <c r="AK252" s="2" t="s">
        <v>648</v>
      </c>
      <c r="AL252" s="2" t="s">
        <v>64</v>
      </c>
      <c r="AM252" s="3">
        <v>44299.503907175924</v>
      </c>
      <c r="AN252" s="2">
        <v>51656</v>
      </c>
      <c r="AO252" s="2"/>
      <c r="AP252" s="2"/>
      <c r="AQ252" s="2"/>
      <c r="AR252" s="2"/>
      <c r="AS252" s="2"/>
      <c r="AT252" s="2"/>
      <c r="AU252" s="2"/>
      <c r="AV252" s="2"/>
      <c r="AW252" s="2">
        <v>1651800</v>
      </c>
      <c r="AX252" s="2" t="s">
        <v>634</v>
      </c>
      <c r="AY252" s="3">
        <v>44363.318300150459</v>
      </c>
      <c r="AZ252" s="2">
        <v>39494781</v>
      </c>
    </row>
    <row r="253" spans="1:52" hidden="1" x14ac:dyDescent="0.35">
      <c r="A253" s="2">
        <v>1335692</v>
      </c>
      <c r="B253" s="2"/>
      <c r="C253" s="2"/>
      <c r="D253" s="2"/>
      <c r="E253" s="2"/>
      <c r="F253" s="2"/>
      <c r="G253" s="2"/>
      <c r="H253" s="2">
        <v>49536</v>
      </c>
      <c r="I253" s="2"/>
      <c r="J253" s="2"/>
      <c r="K253" s="2" t="s">
        <v>57</v>
      </c>
      <c r="L253" s="2"/>
      <c r="M253" s="2"/>
      <c r="N253" s="2" t="s">
        <v>60</v>
      </c>
      <c r="O253" s="2"/>
      <c r="P253" s="2"/>
      <c r="Q253" s="2"/>
      <c r="R253" s="2"/>
      <c r="S253" s="2"/>
      <c r="T253" s="2"/>
      <c r="U253" s="2"/>
      <c r="V253" s="2"/>
      <c r="W253" s="2"/>
      <c r="X253" s="2"/>
      <c r="Y253" s="2">
        <v>609606</v>
      </c>
      <c r="Z253" s="2" t="s">
        <v>649</v>
      </c>
      <c r="AA253" s="3">
        <v>44315.519323726847</v>
      </c>
      <c r="AB253" s="4">
        <v>44315</v>
      </c>
      <c r="AC253" s="2">
        <v>90600</v>
      </c>
      <c r="AD253" s="2">
        <v>612951</v>
      </c>
      <c r="AE253" s="2" t="s">
        <v>650</v>
      </c>
      <c r="AF253" s="3">
        <v>44329.337131365741</v>
      </c>
      <c r="AG253" s="2"/>
      <c r="AH253" s="2" t="s">
        <v>649</v>
      </c>
      <c r="AI253" s="2">
        <v>0</v>
      </c>
      <c r="AJ253" s="2">
        <v>487277</v>
      </c>
      <c r="AK253" s="2" t="s">
        <v>611</v>
      </c>
      <c r="AL253" s="2" t="s">
        <v>64</v>
      </c>
      <c r="AM253" s="3">
        <v>44337.456109178238</v>
      </c>
      <c r="AN253" s="2">
        <v>10799</v>
      </c>
      <c r="AO253" s="2"/>
      <c r="AP253" s="2"/>
      <c r="AQ253" s="2"/>
      <c r="AR253" s="2"/>
      <c r="AS253" s="2"/>
      <c r="AT253" s="2"/>
      <c r="AU253" s="2"/>
      <c r="AV253" s="2"/>
      <c r="AW253" s="2">
        <v>1695395</v>
      </c>
      <c r="AX253" s="2" t="s">
        <v>613</v>
      </c>
      <c r="AY253" s="3">
        <v>44467.627541435184</v>
      </c>
      <c r="AZ253" s="2">
        <v>79801</v>
      </c>
    </row>
    <row r="254" spans="1:52" hidden="1" x14ac:dyDescent="0.35">
      <c r="A254" s="2">
        <v>1334887</v>
      </c>
      <c r="B254" s="2" t="s">
        <v>651</v>
      </c>
      <c r="C254" s="3">
        <v>44212.277962581014</v>
      </c>
      <c r="D254" s="2">
        <v>434266</v>
      </c>
      <c r="E254" s="2">
        <v>0</v>
      </c>
      <c r="F254" s="2" t="s">
        <v>53</v>
      </c>
      <c r="G254" s="2" t="s">
        <v>146</v>
      </c>
      <c r="H254" s="2">
        <v>49536</v>
      </c>
      <c r="I254" s="2" t="s">
        <v>55</v>
      </c>
      <c r="J254" s="2" t="s">
        <v>56</v>
      </c>
      <c r="K254" s="2" t="s">
        <v>57</v>
      </c>
      <c r="L254" s="2" t="s">
        <v>58</v>
      </c>
      <c r="M254" s="2" t="s">
        <v>59</v>
      </c>
      <c r="N254" s="2" t="s">
        <v>652</v>
      </c>
      <c r="O254" s="2" t="s">
        <v>653</v>
      </c>
      <c r="P254" s="2" t="s">
        <v>654</v>
      </c>
      <c r="Q254" s="2">
        <v>0</v>
      </c>
      <c r="R254" s="2">
        <v>0</v>
      </c>
      <c r="S254" s="2"/>
      <c r="T254" s="2">
        <v>591789</v>
      </c>
      <c r="U254" s="2" t="s">
        <v>655</v>
      </c>
      <c r="V254" s="3">
        <v>44242.392993402776</v>
      </c>
      <c r="W254" s="3">
        <v>44242.416666666664</v>
      </c>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v>1643214</v>
      </c>
      <c r="AX254" s="2" t="s">
        <v>636</v>
      </c>
      <c r="AY254" s="3">
        <v>44328.313815127316</v>
      </c>
      <c r="AZ254" s="2">
        <v>434266</v>
      </c>
    </row>
    <row r="255" spans="1:52" hidden="1" x14ac:dyDescent="0.35">
      <c r="A255" s="2">
        <v>1328460</v>
      </c>
      <c r="B255" s="2" t="s">
        <v>656</v>
      </c>
      <c r="C255" s="3">
        <v>44179.817264155092</v>
      </c>
      <c r="D255" s="2">
        <v>130202</v>
      </c>
      <c r="E255" s="2">
        <v>0</v>
      </c>
      <c r="F255" s="2" t="s">
        <v>53</v>
      </c>
      <c r="G255" s="2" t="s">
        <v>146</v>
      </c>
      <c r="H255" s="2">
        <v>49536</v>
      </c>
      <c r="I255" s="2" t="s">
        <v>55</v>
      </c>
      <c r="J255" s="2" t="s">
        <v>56</v>
      </c>
      <c r="K255" s="2" t="s">
        <v>57</v>
      </c>
      <c r="L255" s="2" t="s">
        <v>58</v>
      </c>
      <c r="M255" s="2" t="s">
        <v>59</v>
      </c>
      <c r="N255" s="2" t="s">
        <v>652</v>
      </c>
      <c r="O255" s="2" t="s">
        <v>653</v>
      </c>
      <c r="P255" s="2" t="s">
        <v>654</v>
      </c>
      <c r="Q255" s="2">
        <v>0</v>
      </c>
      <c r="R255" s="2">
        <v>0</v>
      </c>
      <c r="S255" s="2"/>
      <c r="T255" s="2">
        <v>591789</v>
      </c>
      <c r="U255" s="2" t="s">
        <v>655</v>
      </c>
      <c r="V255" s="3">
        <v>44242.392993402776</v>
      </c>
      <c r="W255" s="3">
        <v>44242.416666666664</v>
      </c>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v>1643217</v>
      </c>
      <c r="AX255" s="2" t="s">
        <v>636</v>
      </c>
      <c r="AY255" s="3">
        <v>44328.313815127316</v>
      </c>
      <c r="AZ255" s="2">
        <v>130202</v>
      </c>
    </row>
    <row r="256" spans="1:52" hidden="1" x14ac:dyDescent="0.35">
      <c r="A256" s="2">
        <v>1328461</v>
      </c>
      <c r="B256" s="2" t="s">
        <v>657</v>
      </c>
      <c r="C256" s="3">
        <v>44179.822769675928</v>
      </c>
      <c r="D256" s="2">
        <v>80800</v>
      </c>
      <c r="E256" s="2">
        <v>0</v>
      </c>
      <c r="F256" s="2" t="s">
        <v>53</v>
      </c>
      <c r="G256" s="2" t="s">
        <v>146</v>
      </c>
      <c r="H256" s="2">
        <v>49536</v>
      </c>
      <c r="I256" s="2" t="s">
        <v>55</v>
      </c>
      <c r="J256" s="2" t="s">
        <v>56</v>
      </c>
      <c r="K256" s="2" t="s">
        <v>57</v>
      </c>
      <c r="L256" s="2" t="s">
        <v>58</v>
      </c>
      <c r="M256" s="2" t="s">
        <v>59</v>
      </c>
      <c r="N256" s="2" t="s">
        <v>652</v>
      </c>
      <c r="O256" s="2" t="s">
        <v>653</v>
      </c>
      <c r="P256" s="2" t="s">
        <v>654</v>
      </c>
      <c r="Q256" s="2">
        <v>0</v>
      </c>
      <c r="R256" s="2">
        <v>0</v>
      </c>
      <c r="S256" s="2"/>
      <c r="T256" s="2">
        <v>591789</v>
      </c>
      <c r="U256" s="2" t="s">
        <v>655</v>
      </c>
      <c r="V256" s="3">
        <v>44242.392993402776</v>
      </c>
      <c r="W256" s="3">
        <v>44242.416666666664</v>
      </c>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v>1643216</v>
      </c>
      <c r="AX256" s="2" t="s">
        <v>636</v>
      </c>
      <c r="AY256" s="3">
        <v>44328.313815127316</v>
      </c>
      <c r="AZ256" s="2">
        <v>80800</v>
      </c>
    </row>
    <row r="257" spans="1:52" hidden="1" x14ac:dyDescent="0.35">
      <c r="A257" s="2">
        <v>1335693</v>
      </c>
      <c r="B257" s="2" t="s">
        <v>658</v>
      </c>
      <c r="C257" s="3">
        <v>44215.644118321754</v>
      </c>
      <c r="D257" s="2">
        <v>656394</v>
      </c>
      <c r="E257" s="2">
        <v>0</v>
      </c>
      <c r="F257" s="2" t="s">
        <v>53</v>
      </c>
      <c r="G257" s="2" t="s">
        <v>330</v>
      </c>
      <c r="H257" s="2">
        <v>49536</v>
      </c>
      <c r="I257" s="2" t="s">
        <v>55</v>
      </c>
      <c r="J257" s="2" t="s">
        <v>56</v>
      </c>
      <c r="K257" s="2" t="s">
        <v>57</v>
      </c>
      <c r="L257" s="2" t="s">
        <v>58</v>
      </c>
      <c r="M257" s="2" t="s">
        <v>59</v>
      </c>
      <c r="N257" s="2" t="s">
        <v>117</v>
      </c>
      <c r="O257" s="2" t="s">
        <v>118</v>
      </c>
      <c r="P257" s="2" t="s">
        <v>119</v>
      </c>
      <c r="Q257" s="2">
        <v>656394</v>
      </c>
      <c r="R257" s="2">
        <v>0</v>
      </c>
      <c r="S257" s="2"/>
      <c r="T257" s="2">
        <v>591798</v>
      </c>
      <c r="U257" s="2" t="s">
        <v>659</v>
      </c>
      <c r="V257" s="3">
        <v>44242.414394560183</v>
      </c>
      <c r="W257" s="3">
        <v>44256.460416666661</v>
      </c>
      <c r="X257" s="2"/>
      <c r="Y257" s="2">
        <v>600104</v>
      </c>
      <c r="Z257" s="2" t="s">
        <v>660</v>
      </c>
      <c r="AA257" s="3">
        <v>44286.406135844903</v>
      </c>
      <c r="AB257" s="4">
        <v>44285</v>
      </c>
      <c r="AC257" s="2">
        <v>656394</v>
      </c>
      <c r="AD257" s="2">
        <v>602626</v>
      </c>
      <c r="AE257" s="2" t="s">
        <v>661</v>
      </c>
      <c r="AF257" s="3">
        <v>44299.530913425922</v>
      </c>
      <c r="AG257" s="2"/>
      <c r="AH257" s="2" t="s">
        <v>660</v>
      </c>
      <c r="AI257" s="2">
        <v>0</v>
      </c>
      <c r="AJ257" s="2"/>
      <c r="AK257" s="2"/>
      <c r="AL257" s="2"/>
      <c r="AM257" s="2"/>
      <c r="AN257" s="2"/>
      <c r="AO257" s="2"/>
      <c r="AP257" s="2"/>
      <c r="AQ257" s="2"/>
      <c r="AR257" s="2"/>
      <c r="AS257" s="2"/>
      <c r="AT257" s="2"/>
      <c r="AU257" s="2"/>
      <c r="AV257" s="2"/>
      <c r="AW257" s="2">
        <v>1869330</v>
      </c>
      <c r="AX257" s="2" t="s">
        <v>662</v>
      </c>
      <c r="AY257" s="3">
        <v>44699.388841284723</v>
      </c>
      <c r="AZ257" s="2">
        <v>656394</v>
      </c>
    </row>
    <row r="258" spans="1:52" hidden="1" x14ac:dyDescent="0.35">
      <c r="A258" s="2">
        <v>1339253</v>
      </c>
      <c r="B258" s="2" t="s">
        <v>663</v>
      </c>
      <c r="C258" s="3">
        <v>44230.779537847222</v>
      </c>
      <c r="D258" s="2">
        <v>2127704</v>
      </c>
      <c r="E258" s="2">
        <v>0</v>
      </c>
      <c r="F258" s="2" t="s">
        <v>53</v>
      </c>
      <c r="G258" s="2" t="s">
        <v>146</v>
      </c>
      <c r="H258" s="2">
        <v>49536</v>
      </c>
      <c r="I258" s="2" t="s">
        <v>55</v>
      </c>
      <c r="J258" s="2" t="s">
        <v>56</v>
      </c>
      <c r="K258" s="2" t="s">
        <v>57</v>
      </c>
      <c r="L258" s="2" t="s">
        <v>58</v>
      </c>
      <c r="M258" s="2" t="s">
        <v>59</v>
      </c>
      <c r="N258" s="2" t="s">
        <v>60</v>
      </c>
      <c r="O258" s="2" t="s">
        <v>61</v>
      </c>
      <c r="P258" s="2" t="s">
        <v>62</v>
      </c>
      <c r="Q258" s="2">
        <v>0</v>
      </c>
      <c r="R258" s="2">
        <v>0</v>
      </c>
      <c r="S258" s="2"/>
      <c r="T258" s="2">
        <v>596977</v>
      </c>
      <c r="U258" s="2" t="s">
        <v>664</v>
      </c>
      <c r="V258" s="3">
        <v>44266.344749884258</v>
      </c>
      <c r="W258" s="3">
        <v>44266.416666666664</v>
      </c>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v>1651799</v>
      </c>
      <c r="AX258" s="2" t="s">
        <v>634</v>
      </c>
      <c r="AY258" s="3">
        <v>44363.318300150459</v>
      </c>
      <c r="AZ258" s="2">
        <v>2127704</v>
      </c>
    </row>
    <row r="259" spans="1:52" hidden="1" x14ac:dyDescent="0.35">
      <c r="A259" s="2">
        <v>1342395</v>
      </c>
      <c r="B259" s="2" t="s">
        <v>665</v>
      </c>
      <c r="C259" s="3">
        <v>44245.067049224534</v>
      </c>
      <c r="D259" s="2">
        <v>266683</v>
      </c>
      <c r="E259" s="2">
        <v>0</v>
      </c>
      <c r="F259" s="2" t="s">
        <v>53</v>
      </c>
      <c r="G259" s="2" t="s">
        <v>146</v>
      </c>
      <c r="H259" s="2">
        <v>49536</v>
      </c>
      <c r="I259" s="2" t="s">
        <v>55</v>
      </c>
      <c r="J259" s="2" t="s">
        <v>56</v>
      </c>
      <c r="K259" s="2" t="s">
        <v>57</v>
      </c>
      <c r="L259" s="2" t="s">
        <v>58</v>
      </c>
      <c r="M259" s="2" t="s">
        <v>59</v>
      </c>
      <c r="N259" s="2" t="s">
        <v>60</v>
      </c>
      <c r="O259" s="2" t="s">
        <v>61</v>
      </c>
      <c r="P259" s="2" t="s">
        <v>62</v>
      </c>
      <c r="Q259" s="2">
        <v>0</v>
      </c>
      <c r="R259" s="2">
        <v>0</v>
      </c>
      <c r="S259" s="2"/>
      <c r="T259" s="2">
        <v>596977</v>
      </c>
      <c r="U259" s="2" t="s">
        <v>664</v>
      </c>
      <c r="V259" s="3">
        <v>44266.344749884258</v>
      </c>
      <c r="W259" s="3">
        <v>44266.416666666664</v>
      </c>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v>1651797</v>
      </c>
      <c r="AX259" s="2" t="s">
        <v>634</v>
      </c>
      <c r="AY259" s="3">
        <v>44363.318300150459</v>
      </c>
      <c r="AZ259" s="2">
        <v>266683</v>
      </c>
    </row>
    <row r="260" spans="1:52" hidden="1" x14ac:dyDescent="0.35">
      <c r="A260" s="2">
        <v>1343913</v>
      </c>
      <c r="B260" s="2" t="s">
        <v>666</v>
      </c>
      <c r="C260" s="3">
        <v>44251.439557025464</v>
      </c>
      <c r="D260" s="2">
        <v>698573</v>
      </c>
      <c r="E260" s="2">
        <v>0</v>
      </c>
      <c r="F260" s="2" t="s">
        <v>53</v>
      </c>
      <c r="G260" s="2" t="s">
        <v>146</v>
      </c>
      <c r="H260" s="2">
        <v>49536</v>
      </c>
      <c r="I260" s="2" t="s">
        <v>55</v>
      </c>
      <c r="J260" s="2" t="s">
        <v>56</v>
      </c>
      <c r="K260" s="2" t="s">
        <v>57</v>
      </c>
      <c r="L260" s="2" t="s">
        <v>58</v>
      </c>
      <c r="M260" s="2" t="s">
        <v>59</v>
      </c>
      <c r="N260" s="2" t="s">
        <v>60</v>
      </c>
      <c r="O260" s="2" t="s">
        <v>61</v>
      </c>
      <c r="P260" s="2" t="s">
        <v>62</v>
      </c>
      <c r="Q260" s="2">
        <v>0</v>
      </c>
      <c r="R260" s="2">
        <v>0</v>
      </c>
      <c r="S260" s="2"/>
      <c r="T260" s="2">
        <v>596977</v>
      </c>
      <c r="U260" s="2" t="s">
        <v>664</v>
      </c>
      <c r="V260" s="3">
        <v>44266.344749884258</v>
      </c>
      <c r="W260" s="3">
        <v>44266.416666666664</v>
      </c>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v>1651796</v>
      </c>
      <c r="AX260" s="2" t="s">
        <v>634</v>
      </c>
      <c r="AY260" s="3">
        <v>44363.318300150459</v>
      </c>
      <c r="AZ260" s="2">
        <v>698573</v>
      </c>
    </row>
    <row r="261" spans="1:52" hidden="1" x14ac:dyDescent="0.35">
      <c r="A261" s="2">
        <v>1339814</v>
      </c>
      <c r="B261" s="2" t="s">
        <v>667</v>
      </c>
      <c r="C261" s="3">
        <v>44232.85336119213</v>
      </c>
      <c r="D261" s="2">
        <v>64404</v>
      </c>
      <c r="E261" s="2">
        <v>0</v>
      </c>
      <c r="F261" s="2" t="s">
        <v>53</v>
      </c>
      <c r="G261" s="2" t="s">
        <v>146</v>
      </c>
      <c r="H261" s="2">
        <v>49536</v>
      </c>
      <c r="I261" s="2" t="s">
        <v>55</v>
      </c>
      <c r="J261" s="2" t="s">
        <v>56</v>
      </c>
      <c r="K261" s="2" t="s">
        <v>57</v>
      </c>
      <c r="L261" s="2" t="s">
        <v>58</v>
      </c>
      <c r="M261" s="2" t="s">
        <v>59</v>
      </c>
      <c r="N261" s="2" t="s">
        <v>652</v>
      </c>
      <c r="O261" s="2" t="s">
        <v>653</v>
      </c>
      <c r="P261" s="2" t="s">
        <v>654</v>
      </c>
      <c r="Q261" s="2">
        <v>0</v>
      </c>
      <c r="R261" s="2">
        <v>0</v>
      </c>
      <c r="S261" s="2"/>
      <c r="T261" s="2">
        <v>596978</v>
      </c>
      <c r="U261" s="2" t="s">
        <v>668</v>
      </c>
      <c r="V261" s="3">
        <v>44266.346914270835</v>
      </c>
      <c r="W261" s="3">
        <v>44266.416666666664</v>
      </c>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v>1651798</v>
      </c>
      <c r="AX261" s="2" t="s">
        <v>634</v>
      </c>
      <c r="AY261" s="3">
        <v>44363.318300150459</v>
      </c>
      <c r="AZ261" s="2">
        <v>64404</v>
      </c>
    </row>
    <row r="262" spans="1:52" hidden="1" x14ac:dyDescent="0.35">
      <c r="A262" s="2">
        <v>1339815</v>
      </c>
      <c r="B262" s="2" t="s">
        <v>669</v>
      </c>
      <c r="C262" s="3">
        <v>44232.855871064814</v>
      </c>
      <c r="D262" s="2">
        <v>80800</v>
      </c>
      <c r="E262" s="2">
        <v>0</v>
      </c>
      <c r="F262" s="2" t="s">
        <v>53</v>
      </c>
      <c r="G262" s="2" t="s">
        <v>146</v>
      </c>
      <c r="H262" s="2">
        <v>49536</v>
      </c>
      <c r="I262" s="2" t="s">
        <v>55</v>
      </c>
      <c r="J262" s="2" t="s">
        <v>56</v>
      </c>
      <c r="K262" s="2" t="s">
        <v>57</v>
      </c>
      <c r="L262" s="2" t="s">
        <v>58</v>
      </c>
      <c r="M262" s="2" t="s">
        <v>59</v>
      </c>
      <c r="N262" s="2" t="s">
        <v>652</v>
      </c>
      <c r="O262" s="2" t="s">
        <v>653</v>
      </c>
      <c r="P262" s="2" t="s">
        <v>654</v>
      </c>
      <c r="Q262" s="2">
        <v>0</v>
      </c>
      <c r="R262" s="2">
        <v>0</v>
      </c>
      <c r="S262" s="2"/>
      <c r="T262" s="2">
        <v>596978</v>
      </c>
      <c r="U262" s="2" t="s">
        <v>668</v>
      </c>
      <c r="V262" s="3">
        <v>44266.346914270835</v>
      </c>
      <c r="W262" s="3">
        <v>44266.416666666664</v>
      </c>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v>1695394</v>
      </c>
      <c r="AX262" s="2" t="s">
        <v>670</v>
      </c>
      <c r="AY262" s="3">
        <v>44467.625340775463</v>
      </c>
      <c r="AZ262" s="2">
        <v>80800</v>
      </c>
    </row>
    <row r="263" spans="1:52" hidden="1" x14ac:dyDescent="0.35">
      <c r="A263" s="2">
        <v>1374221</v>
      </c>
      <c r="B263" s="2" t="s">
        <v>671</v>
      </c>
      <c r="C263" s="3">
        <v>44380.686388229165</v>
      </c>
      <c r="D263" s="2">
        <v>9765270</v>
      </c>
      <c r="E263" s="2">
        <v>0</v>
      </c>
      <c r="F263" s="2" t="s">
        <v>53</v>
      </c>
      <c r="G263" s="2" t="s">
        <v>146</v>
      </c>
      <c r="H263" s="2">
        <v>49536</v>
      </c>
      <c r="I263" s="2" t="s">
        <v>55</v>
      </c>
      <c r="J263" s="2" t="s">
        <v>56</v>
      </c>
      <c r="K263" s="2" t="s">
        <v>122</v>
      </c>
      <c r="L263" s="2" t="s">
        <v>123</v>
      </c>
      <c r="M263" s="2" t="s">
        <v>124</v>
      </c>
      <c r="N263" s="2" t="s">
        <v>130</v>
      </c>
      <c r="O263" s="2" t="s">
        <v>131</v>
      </c>
      <c r="P263" s="2" t="s">
        <v>132</v>
      </c>
      <c r="Q263" s="2">
        <v>0</v>
      </c>
      <c r="R263" s="2">
        <v>0</v>
      </c>
      <c r="S263" s="2"/>
      <c r="T263" s="2">
        <v>625874</v>
      </c>
      <c r="U263" s="2" t="s">
        <v>672</v>
      </c>
      <c r="V263" s="3">
        <v>44470.380225891204</v>
      </c>
      <c r="W263" s="3">
        <v>44487.416666666664</v>
      </c>
      <c r="X263" s="2"/>
      <c r="Y263" s="2"/>
      <c r="Z263" s="2"/>
      <c r="AA263" s="2"/>
      <c r="AB263" s="2"/>
      <c r="AC263" s="2"/>
      <c r="AD263" s="2"/>
      <c r="AE263" s="2"/>
      <c r="AF263" s="2"/>
      <c r="AG263" s="2"/>
      <c r="AH263" s="2"/>
      <c r="AI263" s="2"/>
      <c r="AJ263" s="2">
        <v>529269</v>
      </c>
      <c r="AK263" s="2" t="s">
        <v>553</v>
      </c>
      <c r="AL263" s="2" t="s">
        <v>64</v>
      </c>
      <c r="AM263" s="3">
        <v>44781.40404548611</v>
      </c>
      <c r="AN263" s="2">
        <v>552100</v>
      </c>
      <c r="AO263" s="2"/>
      <c r="AP263" s="2"/>
      <c r="AQ263" s="2"/>
      <c r="AR263" s="2"/>
      <c r="AS263" s="2"/>
      <c r="AT263" s="2"/>
      <c r="AU263" s="2"/>
      <c r="AV263" s="2"/>
      <c r="AW263" s="2">
        <v>1839112</v>
      </c>
      <c r="AX263" s="2" t="s">
        <v>673</v>
      </c>
      <c r="AY263" s="3">
        <v>44613.639081018518</v>
      </c>
      <c r="AZ263" s="2">
        <v>8589270</v>
      </c>
    </row>
    <row r="264" spans="1:52" hidden="1" x14ac:dyDescent="0.35">
      <c r="A264" s="2">
        <v>1374221</v>
      </c>
      <c r="B264" s="2"/>
      <c r="C264" s="2"/>
      <c r="D264" s="2"/>
      <c r="E264" s="2"/>
      <c r="F264" s="2"/>
      <c r="G264" s="2"/>
      <c r="H264" s="2">
        <v>49536</v>
      </c>
      <c r="I264" s="2"/>
      <c r="J264" s="2"/>
      <c r="K264" s="2" t="s">
        <v>122</v>
      </c>
      <c r="L264" s="2"/>
      <c r="M264" s="2"/>
      <c r="N264" s="2" t="s">
        <v>130</v>
      </c>
      <c r="O264" s="2"/>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v>2623043</v>
      </c>
      <c r="AX264" s="2" t="s">
        <v>554</v>
      </c>
      <c r="AY264" s="3">
        <v>45006.609966284719</v>
      </c>
      <c r="AZ264" s="2">
        <v>623900</v>
      </c>
    </row>
    <row r="265" spans="1:52" hidden="1" x14ac:dyDescent="0.35">
      <c r="A265" s="2">
        <v>1359730</v>
      </c>
      <c r="B265" s="2" t="s">
        <v>674</v>
      </c>
      <c r="C265" s="3">
        <v>44321.617811539349</v>
      </c>
      <c r="D265" s="2">
        <v>8605914</v>
      </c>
      <c r="E265" s="2">
        <v>0</v>
      </c>
      <c r="F265" s="2" t="s">
        <v>53</v>
      </c>
      <c r="G265" s="2" t="s">
        <v>146</v>
      </c>
      <c r="H265" s="2">
        <v>49536</v>
      </c>
      <c r="I265" s="2" t="s">
        <v>55</v>
      </c>
      <c r="J265" s="2" t="s">
        <v>56</v>
      </c>
      <c r="K265" s="2" t="s">
        <v>122</v>
      </c>
      <c r="L265" s="2" t="s">
        <v>123</v>
      </c>
      <c r="M265" s="2" t="s">
        <v>124</v>
      </c>
      <c r="N265" s="2" t="s">
        <v>130</v>
      </c>
      <c r="O265" s="2" t="s">
        <v>131</v>
      </c>
      <c r="P265" s="2" t="s">
        <v>132</v>
      </c>
      <c r="Q265" s="2">
        <v>0</v>
      </c>
      <c r="R265" s="2">
        <v>0</v>
      </c>
      <c r="S265" s="2"/>
      <c r="T265" s="2">
        <v>625874</v>
      </c>
      <c r="U265" s="2" t="s">
        <v>672</v>
      </c>
      <c r="V265" s="3">
        <v>44470.380225891204</v>
      </c>
      <c r="W265" s="3">
        <v>44487.416666666664</v>
      </c>
      <c r="X265" s="2"/>
      <c r="Y265" s="2"/>
      <c r="Z265" s="2"/>
      <c r="AA265" s="2"/>
      <c r="AB265" s="2"/>
      <c r="AC265" s="2"/>
      <c r="AD265" s="2"/>
      <c r="AE265" s="2"/>
      <c r="AF265" s="2"/>
      <c r="AG265" s="2"/>
      <c r="AH265" s="2"/>
      <c r="AI265" s="2"/>
      <c r="AJ265" s="2">
        <v>529270</v>
      </c>
      <c r="AK265" s="2" t="s">
        <v>553</v>
      </c>
      <c r="AL265" s="2" t="s">
        <v>64</v>
      </c>
      <c r="AM265" s="3">
        <v>44781.40404548611</v>
      </c>
      <c r="AN265" s="2">
        <v>215700</v>
      </c>
      <c r="AO265" s="2"/>
      <c r="AP265" s="2"/>
      <c r="AQ265" s="2"/>
      <c r="AR265" s="2"/>
      <c r="AS265" s="2"/>
      <c r="AT265" s="2"/>
      <c r="AU265" s="2"/>
      <c r="AV265" s="2"/>
      <c r="AW265" s="2">
        <v>1839113</v>
      </c>
      <c r="AX265" s="2" t="s">
        <v>673</v>
      </c>
      <c r="AY265" s="3">
        <v>44613.639081018518</v>
      </c>
      <c r="AZ265" s="2">
        <v>8044114</v>
      </c>
    </row>
    <row r="266" spans="1:52" hidden="1" x14ac:dyDescent="0.35">
      <c r="A266" s="2">
        <v>1359730</v>
      </c>
      <c r="B266" s="2"/>
      <c r="C266" s="2"/>
      <c r="D266" s="2"/>
      <c r="E266" s="2"/>
      <c r="F266" s="2"/>
      <c r="G266" s="2"/>
      <c r="H266" s="2">
        <v>49536</v>
      </c>
      <c r="I266" s="2"/>
      <c r="J266" s="2"/>
      <c r="K266" s="2" t="s">
        <v>122</v>
      </c>
      <c r="L266" s="2"/>
      <c r="M266" s="2"/>
      <c r="N266" s="2" t="s">
        <v>130</v>
      </c>
      <c r="O266" s="2"/>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v>2623044</v>
      </c>
      <c r="AX266" s="2" t="s">
        <v>554</v>
      </c>
      <c r="AY266" s="3">
        <v>45006.609966284719</v>
      </c>
      <c r="AZ266" s="2">
        <v>346100</v>
      </c>
    </row>
    <row r="267" spans="1:52" x14ac:dyDescent="0.35">
      <c r="A267" s="2">
        <v>1367079</v>
      </c>
      <c r="B267" s="2" t="s">
        <v>675</v>
      </c>
      <c r="C267" s="3">
        <v>44351.989937071754</v>
      </c>
      <c r="D267" s="2">
        <v>338942</v>
      </c>
      <c r="E267" s="2">
        <v>18300</v>
      </c>
      <c r="F267" s="2" t="s">
        <v>53</v>
      </c>
      <c r="G267" s="2" t="s">
        <v>146</v>
      </c>
      <c r="H267" s="2">
        <v>49536</v>
      </c>
      <c r="I267" s="2" t="s">
        <v>55</v>
      </c>
      <c r="J267" s="2" t="s">
        <v>56</v>
      </c>
      <c r="K267" s="2" t="s">
        <v>57</v>
      </c>
      <c r="L267" s="2" t="s">
        <v>58</v>
      </c>
      <c r="M267" s="2" t="s">
        <v>59</v>
      </c>
      <c r="N267" s="2" t="s">
        <v>60</v>
      </c>
      <c r="O267" s="2" t="s">
        <v>61</v>
      </c>
      <c r="P267" s="2" t="s">
        <v>62</v>
      </c>
      <c r="Q267" s="2">
        <v>0</v>
      </c>
      <c r="R267" s="2">
        <v>0</v>
      </c>
      <c r="S267" s="2"/>
      <c r="T267" s="2">
        <v>625875</v>
      </c>
      <c r="U267" s="2" t="s">
        <v>676</v>
      </c>
      <c r="V267" s="3">
        <v>44470.381861458329</v>
      </c>
      <c r="W267" s="3">
        <v>44487.416666666664</v>
      </c>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v>1868543</v>
      </c>
      <c r="AX267" s="2" t="s">
        <v>677</v>
      </c>
      <c r="AY267" s="3">
        <v>44683.608156249997</v>
      </c>
      <c r="AZ267" s="2">
        <v>320642</v>
      </c>
    </row>
    <row r="268" spans="1:52" x14ac:dyDescent="0.35">
      <c r="A268" s="2">
        <v>1389252</v>
      </c>
      <c r="B268" s="2" t="s">
        <v>678</v>
      </c>
      <c r="C268" s="3">
        <v>44438.561463923608</v>
      </c>
      <c r="D268" s="2">
        <v>829349</v>
      </c>
      <c r="E268" s="2">
        <v>124000</v>
      </c>
      <c r="F268" s="2" t="s">
        <v>53</v>
      </c>
      <c r="G268" s="2" t="s">
        <v>146</v>
      </c>
      <c r="H268" s="2">
        <v>49536</v>
      </c>
      <c r="I268" s="2" t="s">
        <v>55</v>
      </c>
      <c r="J268" s="2" t="s">
        <v>56</v>
      </c>
      <c r="K268" s="2" t="s">
        <v>57</v>
      </c>
      <c r="L268" s="2" t="s">
        <v>58</v>
      </c>
      <c r="M268" s="2" t="s">
        <v>59</v>
      </c>
      <c r="N268" s="2" t="s">
        <v>60</v>
      </c>
      <c r="O268" s="2" t="s">
        <v>61</v>
      </c>
      <c r="P268" s="2" t="s">
        <v>62</v>
      </c>
      <c r="Q268" s="2">
        <v>0</v>
      </c>
      <c r="R268" s="2">
        <v>0</v>
      </c>
      <c r="S268" s="2"/>
      <c r="T268" s="2">
        <v>641696</v>
      </c>
      <c r="U268" s="2" t="s">
        <v>679</v>
      </c>
      <c r="V268" s="3">
        <v>44482.68945366898</v>
      </c>
      <c r="W268" s="3">
        <v>44484.416666666664</v>
      </c>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v>1868544</v>
      </c>
      <c r="AX268" s="2" t="s">
        <v>677</v>
      </c>
      <c r="AY268" s="3">
        <v>44683.608156249997</v>
      </c>
      <c r="AZ268" s="2">
        <v>705349</v>
      </c>
    </row>
    <row r="269" spans="1:52" hidden="1" x14ac:dyDescent="0.35">
      <c r="A269" s="2">
        <v>1408027</v>
      </c>
      <c r="B269" s="2" t="s">
        <v>680</v>
      </c>
      <c r="C269" s="3">
        <v>44496.541205706017</v>
      </c>
      <c r="D269" s="2">
        <v>3934919</v>
      </c>
      <c r="E269" s="2">
        <v>0</v>
      </c>
      <c r="F269" s="2" t="s">
        <v>53</v>
      </c>
      <c r="G269" s="2" t="s">
        <v>146</v>
      </c>
      <c r="H269" s="2">
        <v>49536</v>
      </c>
      <c r="I269" s="2" t="s">
        <v>55</v>
      </c>
      <c r="J269" s="2" t="s">
        <v>56</v>
      </c>
      <c r="K269" s="2" t="s">
        <v>57</v>
      </c>
      <c r="L269" s="2" t="s">
        <v>58</v>
      </c>
      <c r="M269" s="2" t="s">
        <v>59</v>
      </c>
      <c r="N269" s="2" t="s">
        <v>60</v>
      </c>
      <c r="O269" s="2" t="s">
        <v>61</v>
      </c>
      <c r="P269" s="2" t="s">
        <v>62</v>
      </c>
      <c r="Q269" s="2">
        <v>0</v>
      </c>
      <c r="R269" s="2">
        <v>0</v>
      </c>
      <c r="S269" s="2"/>
      <c r="T269" s="2">
        <v>647435</v>
      </c>
      <c r="U269" s="2" t="s">
        <v>681</v>
      </c>
      <c r="V269" s="3">
        <v>44508.344684837961</v>
      </c>
      <c r="W269" s="3">
        <v>44531.416666666664</v>
      </c>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v>1726408</v>
      </c>
      <c r="AX269" s="2" t="s">
        <v>682</v>
      </c>
      <c r="AY269" s="3">
        <v>44496.541226539353</v>
      </c>
      <c r="AZ269" s="2">
        <v>260700</v>
      </c>
    </row>
    <row r="270" spans="1:52" hidden="1" x14ac:dyDescent="0.35">
      <c r="A270" s="2">
        <v>1408027</v>
      </c>
      <c r="B270" s="2"/>
      <c r="C270" s="2"/>
      <c r="D270" s="2"/>
      <c r="E270" s="2"/>
      <c r="F270" s="2"/>
      <c r="G270" s="2"/>
      <c r="H270" s="2">
        <v>49536</v>
      </c>
      <c r="I270" s="2"/>
      <c r="J270" s="2"/>
      <c r="K270" s="2" t="s">
        <v>57</v>
      </c>
      <c r="L270" s="2"/>
      <c r="M270" s="2"/>
      <c r="N270" s="2" t="s">
        <v>60</v>
      </c>
      <c r="O270" s="2"/>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v>1888967</v>
      </c>
      <c r="AX270" s="2" t="s">
        <v>683</v>
      </c>
      <c r="AY270" s="3">
        <v>44720.614150231479</v>
      </c>
      <c r="AZ270" s="2">
        <v>3674219</v>
      </c>
    </row>
    <row r="271" spans="1:52" hidden="1" x14ac:dyDescent="0.35">
      <c r="A271" s="2">
        <v>1418220</v>
      </c>
      <c r="B271" s="2" t="s">
        <v>684</v>
      </c>
      <c r="C271" s="3">
        <v>44526.453992743052</v>
      </c>
      <c r="D271" s="2">
        <v>2472954</v>
      </c>
      <c r="E271" s="2">
        <v>0</v>
      </c>
      <c r="F271" s="2" t="s">
        <v>53</v>
      </c>
      <c r="G271" s="2" t="s">
        <v>146</v>
      </c>
      <c r="H271" s="2">
        <v>49536</v>
      </c>
      <c r="I271" s="2" t="s">
        <v>55</v>
      </c>
      <c r="J271" s="2" t="s">
        <v>56</v>
      </c>
      <c r="K271" s="2" t="s">
        <v>122</v>
      </c>
      <c r="L271" s="2" t="s">
        <v>123</v>
      </c>
      <c r="M271" s="2" t="s">
        <v>124</v>
      </c>
      <c r="N271" s="2" t="s">
        <v>130</v>
      </c>
      <c r="O271" s="2" t="s">
        <v>131</v>
      </c>
      <c r="P271" s="2" t="s">
        <v>132</v>
      </c>
      <c r="Q271" s="2">
        <v>0</v>
      </c>
      <c r="R271" s="2">
        <v>0</v>
      </c>
      <c r="S271" s="2"/>
      <c r="T271" s="2">
        <v>653825</v>
      </c>
      <c r="U271" s="2" t="s">
        <v>685</v>
      </c>
      <c r="V271" s="3">
        <v>44537.492853854164</v>
      </c>
      <c r="W271" s="3">
        <v>44540.493055555555</v>
      </c>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v>1850743</v>
      </c>
      <c r="AX271" s="2" t="s">
        <v>686</v>
      </c>
      <c r="AY271" s="3">
        <v>44642.330477858792</v>
      </c>
      <c r="AZ271" s="2">
        <v>2472954</v>
      </c>
    </row>
    <row r="272" spans="1:52" hidden="1" x14ac:dyDescent="0.35">
      <c r="A272" s="2">
        <v>1419039</v>
      </c>
      <c r="B272" s="2" t="s">
        <v>687</v>
      </c>
      <c r="C272" s="3">
        <v>44529.705176122683</v>
      </c>
      <c r="D272" s="2">
        <v>19606361</v>
      </c>
      <c r="E272" s="2">
        <v>0</v>
      </c>
      <c r="F272" s="2" t="s">
        <v>53</v>
      </c>
      <c r="G272" s="2" t="s">
        <v>330</v>
      </c>
      <c r="H272" s="2">
        <v>49536</v>
      </c>
      <c r="I272" s="2" t="s">
        <v>55</v>
      </c>
      <c r="J272" s="2" t="s">
        <v>56</v>
      </c>
      <c r="K272" s="2" t="s">
        <v>57</v>
      </c>
      <c r="L272" s="2" t="s">
        <v>58</v>
      </c>
      <c r="M272" s="2" t="s">
        <v>59</v>
      </c>
      <c r="N272" s="2" t="s">
        <v>60</v>
      </c>
      <c r="O272" s="2" t="s">
        <v>61</v>
      </c>
      <c r="P272" s="2" t="s">
        <v>62</v>
      </c>
      <c r="Q272" s="2">
        <v>2989100</v>
      </c>
      <c r="R272" s="2">
        <v>0</v>
      </c>
      <c r="S272" s="2"/>
      <c r="T272" s="2">
        <v>654864</v>
      </c>
      <c r="U272" s="2" t="s">
        <v>688</v>
      </c>
      <c r="V272" s="3">
        <v>44543.664470949072</v>
      </c>
      <c r="W272" s="3">
        <v>44545.416666666664</v>
      </c>
      <c r="X272" s="2"/>
      <c r="Y272" s="2">
        <v>687446</v>
      </c>
      <c r="Z272" s="2" t="s">
        <v>689</v>
      </c>
      <c r="AA272" s="3">
        <v>44671.421621412039</v>
      </c>
      <c r="AB272" s="4">
        <v>44571</v>
      </c>
      <c r="AC272" s="2">
        <v>2989100</v>
      </c>
      <c r="AD272" s="2">
        <v>692999</v>
      </c>
      <c r="AE272" s="2" t="s">
        <v>690</v>
      </c>
      <c r="AF272" s="3">
        <v>44671.658314236112</v>
      </c>
      <c r="AG272" s="2"/>
      <c r="AH272" s="2" t="s">
        <v>689</v>
      </c>
      <c r="AI272" s="2">
        <v>0</v>
      </c>
      <c r="AJ272" s="2">
        <v>506647</v>
      </c>
      <c r="AK272" s="2" t="s">
        <v>691</v>
      </c>
      <c r="AL272" s="2" t="s">
        <v>64</v>
      </c>
      <c r="AM272" s="3">
        <v>44587.709854548608</v>
      </c>
      <c r="AN272" s="2">
        <v>1947700</v>
      </c>
      <c r="AO272" s="2"/>
      <c r="AP272" s="2"/>
      <c r="AQ272" s="2"/>
      <c r="AR272" s="2"/>
      <c r="AS272" s="2"/>
      <c r="AT272" s="2"/>
      <c r="AU272" s="2"/>
      <c r="AV272" s="2"/>
      <c r="AW272" s="2">
        <v>1754795</v>
      </c>
      <c r="AX272" s="2" t="s">
        <v>692</v>
      </c>
      <c r="AY272" s="3">
        <v>44529.705233483794</v>
      </c>
      <c r="AZ272" s="2">
        <v>260700</v>
      </c>
    </row>
    <row r="273" spans="1:52" hidden="1" x14ac:dyDescent="0.35">
      <c r="A273" s="2">
        <v>1419039</v>
      </c>
      <c r="B273" s="2"/>
      <c r="C273" s="2"/>
      <c r="D273" s="2"/>
      <c r="E273" s="2"/>
      <c r="F273" s="2"/>
      <c r="G273" s="2"/>
      <c r="H273" s="2">
        <v>49536</v>
      </c>
      <c r="I273" s="2"/>
      <c r="J273" s="2"/>
      <c r="K273" s="2" t="s">
        <v>57</v>
      </c>
      <c r="L273" s="2"/>
      <c r="M273" s="2"/>
      <c r="N273" s="2" t="s">
        <v>60</v>
      </c>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v>1888966</v>
      </c>
      <c r="AX273" s="2" t="s">
        <v>683</v>
      </c>
      <c r="AY273" s="3">
        <v>44720.614150231479</v>
      </c>
      <c r="AZ273" s="2">
        <v>16356561</v>
      </c>
    </row>
    <row r="274" spans="1:52" hidden="1" x14ac:dyDescent="0.35">
      <c r="A274" s="2">
        <v>1419039</v>
      </c>
      <c r="B274" s="2"/>
      <c r="C274" s="2"/>
      <c r="D274" s="2"/>
      <c r="E274" s="2"/>
      <c r="F274" s="2"/>
      <c r="G274" s="2"/>
      <c r="H274" s="2">
        <v>49536</v>
      </c>
      <c r="I274" s="2"/>
      <c r="J274" s="2"/>
      <c r="K274" s="2" t="s">
        <v>57</v>
      </c>
      <c r="L274" s="2"/>
      <c r="M274" s="2"/>
      <c r="N274" s="2" t="s">
        <v>60</v>
      </c>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v>2623042</v>
      </c>
      <c r="AX274" s="2" t="s">
        <v>554</v>
      </c>
      <c r="AY274" s="3">
        <v>45006.609966284719</v>
      </c>
      <c r="AZ274" s="2">
        <v>1041400</v>
      </c>
    </row>
    <row r="275" spans="1:52" hidden="1" x14ac:dyDescent="0.35">
      <c r="A275" s="2">
        <v>1422334</v>
      </c>
      <c r="B275" s="2" t="s">
        <v>693</v>
      </c>
      <c r="C275" s="3">
        <v>44539.350500925924</v>
      </c>
      <c r="D275" s="2">
        <v>245039</v>
      </c>
      <c r="E275" s="2">
        <v>0</v>
      </c>
      <c r="F275" s="2" t="s">
        <v>53</v>
      </c>
      <c r="G275" s="2" t="s">
        <v>146</v>
      </c>
      <c r="H275" s="2">
        <v>49536</v>
      </c>
      <c r="I275" s="2" t="s">
        <v>55</v>
      </c>
      <c r="J275" s="2" t="s">
        <v>56</v>
      </c>
      <c r="K275" s="2" t="s">
        <v>57</v>
      </c>
      <c r="L275" s="2" t="s">
        <v>58</v>
      </c>
      <c r="M275" s="2" t="s">
        <v>59</v>
      </c>
      <c r="N275" s="2" t="s">
        <v>60</v>
      </c>
      <c r="O275" s="2" t="s">
        <v>61</v>
      </c>
      <c r="P275" s="2" t="s">
        <v>62</v>
      </c>
      <c r="Q275" s="2">
        <v>0</v>
      </c>
      <c r="R275" s="2">
        <v>0</v>
      </c>
      <c r="S275" s="2"/>
      <c r="T275" s="2">
        <v>654864</v>
      </c>
      <c r="U275" s="2" t="s">
        <v>688</v>
      </c>
      <c r="V275" s="3">
        <v>44543.664470949072</v>
      </c>
      <c r="W275" s="3">
        <v>44545.416666666664</v>
      </c>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v>1888965</v>
      </c>
      <c r="AX275" s="2" t="s">
        <v>683</v>
      </c>
      <c r="AY275" s="3">
        <v>44720.614150231479</v>
      </c>
      <c r="AZ275" s="2">
        <v>245039</v>
      </c>
    </row>
    <row r="276" spans="1:52" hidden="1" x14ac:dyDescent="0.35">
      <c r="A276" s="2">
        <v>1430447</v>
      </c>
      <c r="B276" s="2" t="s">
        <v>694</v>
      </c>
      <c r="C276" s="3">
        <v>44564.470419907404</v>
      </c>
      <c r="D276" s="2">
        <v>890663</v>
      </c>
      <c r="E276" s="2">
        <v>0</v>
      </c>
      <c r="F276" s="2" t="s">
        <v>53</v>
      </c>
      <c r="G276" s="2" t="s">
        <v>146</v>
      </c>
      <c r="H276" s="2">
        <v>49536</v>
      </c>
      <c r="I276" s="2" t="s">
        <v>55</v>
      </c>
      <c r="J276" s="2" t="s">
        <v>56</v>
      </c>
      <c r="K276" s="2" t="s">
        <v>57</v>
      </c>
      <c r="L276" s="2" t="s">
        <v>58</v>
      </c>
      <c r="M276" s="2" t="s">
        <v>59</v>
      </c>
      <c r="N276" s="2" t="s">
        <v>60</v>
      </c>
      <c r="O276" s="2" t="s">
        <v>61</v>
      </c>
      <c r="P276" s="2" t="s">
        <v>62</v>
      </c>
      <c r="Q276" s="2">
        <v>0</v>
      </c>
      <c r="R276" s="2">
        <v>0</v>
      </c>
      <c r="S276" s="2"/>
      <c r="T276" s="2">
        <v>661061</v>
      </c>
      <c r="U276" s="2" t="s">
        <v>695</v>
      </c>
      <c r="V276" s="3">
        <v>44578.654683912035</v>
      </c>
      <c r="W276" s="3">
        <v>44579.416666666664</v>
      </c>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v>1824006</v>
      </c>
      <c r="AX276" s="2" t="s">
        <v>696</v>
      </c>
      <c r="AY276" s="3">
        <v>44564.470436030089</v>
      </c>
      <c r="AZ276" s="2">
        <v>102400</v>
      </c>
    </row>
    <row r="277" spans="1:52" hidden="1" x14ac:dyDescent="0.35">
      <c r="A277" s="2">
        <v>1430447</v>
      </c>
      <c r="B277" s="2"/>
      <c r="C277" s="2"/>
      <c r="D277" s="2"/>
      <c r="E277" s="2"/>
      <c r="F277" s="2"/>
      <c r="G277" s="2"/>
      <c r="H277" s="2">
        <v>49536</v>
      </c>
      <c r="I277" s="2"/>
      <c r="J277" s="2"/>
      <c r="K277" s="2" t="s">
        <v>57</v>
      </c>
      <c r="L277" s="2"/>
      <c r="M277" s="2"/>
      <c r="N277" s="2" t="s">
        <v>60</v>
      </c>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v>2623041</v>
      </c>
      <c r="AX277" s="2" t="s">
        <v>554</v>
      </c>
      <c r="AY277" s="3">
        <v>45006.609966284719</v>
      </c>
      <c r="AZ277" s="2">
        <v>788263</v>
      </c>
    </row>
    <row r="278" spans="1:52" hidden="1" x14ac:dyDescent="0.35">
      <c r="A278" s="2">
        <v>1432248</v>
      </c>
      <c r="B278" s="2" t="s">
        <v>697</v>
      </c>
      <c r="C278" s="3">
        <v>44573.873599999999</v>
      </c>
      <c r="D278" s="2">
        <v>1480243</v>
      </c>
      <c r="E278" s="2">
        <v>0</v>
      </c>
      <c r="F278" s="2" t="s">
        <v>53</v>
      </c>
      <c r="G278" s="2" t="s">
        <v>146</v>
      </c>
      <c r="H278" s="2">
        <v>49536</v>
      </c>
      <c r="I278" s="2" t="s">
        <v>55</v>
      </c>
      <c r="J278" s="2" t="s">
        <v>56</v>
      </c>
      <c r="K278" s="2" t="s">
        <v>57</v>
      </c>
      <c r="L278" s="2" t="s">
        <v>58</v>
      </c>
      <c r="M278" s="2" t="s">
        <v>59</v>
      </c>
      <c r="N278" s="2" t="s">
        <v>60</v>
      </c>
      <c r="O278" s="2" t="s">
        <v>61</v>
      </c>
      <c r="P278" s="2" t="s">
        <v>62</v>
      </c>
      <c r="Q278" s="2">
        <v>0</v>
      </c>
      <c r="R278" s="2">
        <v>0</v>
      </c>
      <c r="S278" s="2"/>
      <c r="T278" s="2">
        <v>661061</v>
      </c>
      <c r="U278" s="2" t="s">
        <v>695</v>
      </c>
      <c r="V278" s="3">
        <v>44578.654683912035</v>
      </c>
      <c r="W278" s="3">
        <v>44579.416666666664</v>
      </c>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v>2623040</v>
      </c>
      <c r="AX278" s="2" t="s">
        <v>554</v>
      </c>
      <c r="AY278" s="3">
        <v>45006.609966284719</v>
      </c>
      <c r="AZ278" s="2">
        <v>1480243</v>
      </c>
    </row>
    <row r="279" spans="1:52" hidden="1" x14ac:dyDescent="0.35">
      <c r="A279" s="2">
        <v>1436161</v>
      </c>
      <c r="B279" s="2" t="s">
        <v>698</v>
      </c>
      <c r="C279" s="3">
        <v>44586.34468052083</v>
      </c>
      <c r="D279" s="2">
        <v>129269</v>
      </c>
      <c r="E279" s="2">
        <v>0</v>
      </c>
      <c r="F279" s="2" t="s">
        <v>53</v>
      </c>
      <c r="G279" s="2" t="s">
        <v>146</v>
      </c>
      <c r="H279" s="2">
        <v>49536</v>
      </c>
      <c r="I279" s="2" t="s">
        <v>55</v>
      </c>
      <c r="J279" s="2" t="s">
        <v>56</v>
      </c>
      <c r="K279" s="2" t="s">
        <v>122</v>
      </c>
      <c r="L279" s="2" t="s">
        <v>123</v>
      </c>
      <c r="M279" s="2" t="s">
        <v>124</v>
      </c>
      <c r="N279" s="2" t="s">
        <v>125</v>
      </c>
      <c r="O279" s="2" t="s">
        <v>126</v>
      </c>
      <c r="P279" s="2" t="s">
        <v>127</v>
      </c>
      <c r="Q279" s="2">
        <v>0</v>
      </c>
      <c r="R279" s="2">
        <v>0</v>
      </c>
      <c r="S279" s="2"/>
      <c r="T279" s="2">
        <v>663472</v>
      </c>
      <c r="U279" s="2" t="s">
        <v>699</v>
      </c>
      <c r="V279" s="3">
        <v>44600.62172758102</v>
      </c>
      <c r="W279" s="3">
        <v>44651.416666666664</v>
      </c>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v>2400380</v>
      </c>
      <c r="AX279" s="2" t="s">
        <v>700</v>
      </c>
      <c r="AY279" s="3">
        <v>44923.547715659719</v>
      </c>
      <c r="AZ279" s="2">
        <v>129269</v>
      </c>
    </row>
    <row r="280" spans="1:52" hidden="1" x14ac:dyDescent="0.35">
      <c r="A280" s="2">
        <v>1437458</v>
      </c>
      <c r="B280" s="2" t="s">
        <v>701</v>
      </c>
      <c r="C280" s="3">
        <v>44588.691134224537</v>
      </c>
      <c r="D280" s="2">
        <v>3371335</v>
      </c>
      <c r="E280" s="2">
        <v>0</v>
      </c>
      <c r="F280" s="2" t="s">
        <v>53</v>
      </c>
      <c r="G280" s="2" t="s">
        <v>330</v>
      </c>
      <c r="H280" s="2">
        <v>49536</v>
      </c>
      <c r="I280" s="2" t="s">
        <v>55</v>
      </c>
      <c r="J280" s="2" t="s">
        <v>56</v>
      </c>
      <c r="K280" s="2" t="s">
        <v>57</v>
      </c>
      <c r="L280" s="2" t="s">
        <v>58</v>
      </c>
      <c r="M280" s="2" t="s">
        <v>59</v>
      </c>
      <c r="N280" s="2" t="s">
        <v>60</v>
      </c>
      <c r="O280" s="2" t="s">
        <v>61</v>
      </c>
      <c r="P280" s="2" t="s">
        <v>62</v>
      </c>
      <c r="Q280" s="2">
        <v>3098434.99</v>
      </c>
      <c r="R280" s="2">
        <v>0</v>
      </c>
      <c r="S280" s="2"/>
      <c r="T280" s="2">
        <v>663473</v>
      </c>
      <c r="U280" s="2" t="s">
        <v>702</v>
      </c>
      <c r="V280" s="3">
        <v>44600.62277361111</v>
      </c>
      <c r="W280" s="3">
        <v>44651.458333333328</v>
      </c>
      <c r="X280" s="2"/>
      <c r="Y280" s="2">
        <v>749656</v>
      </c>
      <c r="Z280" s="2" t="s">
        <v>703</v>
      </c>
      <c r="AA280" s="3">
        <v>44831.575741469904</v>
      </c>
      <c r="AB280" s="4">
        <v>44831</v>
      </c>
      <c r="AC280" s="2">
        <v>3098434.99</v>
      </c>
      <c r="AD280" s="2">
        <v>786930</v>
      </c>
      <c r="AE280" s="2" t="s">
        <v>704</v>
      </c>
      <c r="AF280" s="3">
        <v>45017.500023148146</v>
      </c>
      <c r="AG280" s="2"/>
      <c r="AH280" s="2" t="s">
        <v>703</v>
      </c>
      <c r="AI280" s="2">
        <v>0</v>
      </c>
      <c r="AJ280" s="2"/>
      <c r="AK280" s="2"/>
      <c r="AL280" s="2"/>
      <c r="AM280" s="2"/>
      <c r="AN280" s="2"/>
      <c r="AO280" s="2"/>
      <c r="AP280" s="2"/>
      <c r="AQ280" s="2"/>
      <c r="AR280" s="2"/>
      <c r="AS280" s="2"/>
      <c r="AT280" s="2"/>
      <c r="AU280" s="2"/>
      <c r="AV280" s="2"/>
      <c r="AW280" s="2">
        <v>1827390</v>
      </c>
      <c r="AX280" s="2" t="s">
        <v>705</v>
      </c>
      <c r="AY280" s="3">
        <v>44588.691147303238</v>
      </c>
      <c r="AZ280" s="2">
        <v>272900</v>
      </c>
    </row>
    <row r="281" spans="1:52" hidden="1" x14ac:dyDescent="0.35">
      <c r="A281" s="2">
        <v>1437458</v>
      </c>
      <c r="B281" s="2"/>
      <c r="C281" s="2"/>
      <c r="D281" s="2"/>
      <c r="E281" s="2"/>
      <c r="F281" s="2"/>
      <c r="G281" s="2"/>
      <c r="H281" s="2">
        <v>49536</v>
      </c>
      <c r="I281" s="2"/>
      <c r="J281" s="2"/>
      <c r="K281" s="2" t="s">
        <v>57</v>
      </c>
      <c r="L281" s="2"/>
      <c r="M281" s="2"/>
      <c r="N281" s="2" t="s">
        <v>60</v>
      </c>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v>3216087</v>
      </c>
      <c r="AX281" s="2" t="s">
        <v>706</v>
      </c>
      <c r="AY281" s="3">
        <v>45483.416458101849</v>
      </c>
      <c r="AZ281" s="2">
        <v>3098435</v>
      </c>
    </row>
    <row r="282" spans="1:52" hidden="1" x14ac:dyDescent="0.35">
      <c r="A282" s="2">
        <v>1469249</v>
      </c>
      <c r="B282" s="2" t="s">
        <v>707</v>
      </c>
      <c r="C282" s="3">
        <v>44686.307336921294</v>
      </c>
      <c r="D282" s="2">
        <v>25708152</v>
      </c>
      <c r="E282" s="2">
        <v>0</v>
      </c>
      <c r="F282" s="2" t="s">
        <v>53</v>
      </c>
      <c r="G282" s="2" t="s">
        <v>146</v>
      </c>
      <c r="H282" s="2">
        <v>49536</v>
      </c>
      <c r="I282" s="2" t="s">
        <v>55</v>
      </c>
      <c r="J282" s="2" t="s">
        <v>56</v>
      </c>
      <c r="K282" s="2" t="s">
        <v>57</v>
      </c>
      <c r="L282" s="2" t="s">
        <v>58</v>
      </c>
      <c r="M282" s="2" t="s">
        <v>59</v>
      </c>
      <c r="N282" s="2" t="s">
        <v>117</v>
      </c>
      <c r="O282" s="2" t="s">
        <v>118</v>
      </c>
      <c r="P282" s="2" t="s">
        <v>119</v>
      </c>
      <c r="Q282" s="2">
        <v>0</v>
      </c>
      <c r="R282" s="2">
        <v>0</v>
      </c>
      <c r="S282" s="2"/>
      <c r="T282" s="2">
        <v>697415</v>
      </c>
      <c r="U282" s="2" t="s">
        <v>708</v>
      </c>
      <c r="V282" s="3">
        <v>44692.424056747681</v>
      </c>
      <c r="W282" s="3">
        <v>44748.489583333328</v>
      </c>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v>2623034</v>
      </c>
      <c r="AX282" s="2" t="s">
        <v>709</v>
      </c>
      <c r="AY282" s="3">
        <v>45006.603751273149</v>
      </c>
      <c r="AZ282" s="2">
        <v>25708152</v>
      </c>
    </row>
    <row r="283" spans="1:52" hidden="1" x14ac:dyDescent="0.35">
      <c r="A283" s="2">
        <v>1440857</v>
      </c>
      <c r="B283" s="2" t="s">
        <v>710</v>
      </c>
      <c r="C283" s="3">
        <v>44599.746753159721</v>
      </c>
      <c r="D283" s="2">
        <v>8090538</v>
      </c>
      <c r="E283" s="2">
        <v>0</v>
      </c>
      <c r="F283" s="2" t="s">
        <v>53</v>
      </c>
      <c r="G283" s="2" t="s">
        <v>146</v>
      </c>
      <c r="H283" s="2">
        <v>49536</v>
      </c>
      <c r="I283" s="2" t="s">
        <v>55</v>
      </c>
      <c r="J283" s="2" t="s">
        <v>56</v>
      </c>
      <c r="K283" s="2" t="s">
        <v>57</v>
      </c>
      <c r="L283" s="2" t="s">
        <v>58</v>
      </c>
      <c r="M283" s="2" t="s">
        <v>59</v>
      </c>
      <c r="N283" s="2" t="s">
        <v>60</v>
      </c>
      <c r="O283" s="2" t="s">
        <v>61</v>
      </c>
      <c r="P283" s="2" t="s">
        <v>62</v>
      </c>
      <c r="Q283" s="2">
        <v>0</v>
      </c>
      <c r="R283" s="2">
        <v>0</v>
      </c>
      <c r="S283" s="2"/>
      <c r="T283" s="2">
        <v>733989</v>
      </c>
      <c r="U283" s="2" t="s">
        <v>711</v>
      </c>
      <c r="V283" s="3">
        <v>44782.645299270829</v>
      </c>
      <c r="W283" s="4">
        <v>44783</v>
      </c>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v>2645161</v>
      </c>
      <c r="AX283" s="2" t="s">
        <v>712</v>
      </c>
      <c r="AY283" s="3">
        <v>45061.610463738427</v>
      </c>
      <c r="AZ283" s="2">
        <v>8090538</v>
      </c>
    </row>
    <row r="284" spans="1:52" hidden="1" x14ac:dyDescent="0.35">
      <c r="A284" s="2">
        <v>1453229</v>
      </c>
      <c r="B284" s="2" t="s">
        <v>713</v>
      </c>
      <c r="C284" s="3">
        <v>44635.571333101849</v>
      </c>
      <c r="D284" s="2">
        <v>5422222</v>
      </c>
      <c r="E284" s="2">
        <v>0</v>
      </c>
      <c r="F284" s="2" t="s">
        <v>53</v>
      </c>
      <c r="G284" s="2" t="s">
        <v>330</v>
      </c>
      <c r="H284" s="2">
        <v>49536</v>
      </c>
      <c r="I284" s="2" t="s">
        <v>55</v>
      </c>
      <c r="J284" s="2" t="s">
        <v>56</v>
      </c>
      <c r="K284" s="2" t="s">
        <v>57</v>
      </c>
      <c r="L284" s="2" t="s">
        <v>58</v>
      </c>
      <c r="M284" s="2" t="s">
        <v>59</v>
      </c>
      <c r="N284" s="2" t="s">
        <v>60</v>
      </c>
      <c r="O284" s="2" t="s">
        <v>61</v>
      </c>
      <c r="P284" s="2" t="s">
        <v>62</v>
      </c>
      <c r="Q284" s="2">
        <v>479500</v>
      </c>
      <c r="R284" s="2">
        <v>0</v>
      </c>
      <c r="S284" s="2"/>
      <c r="T284" s="2">
        <v>733989</v>
      </c>
      <c r="U284" s="2" t="s">
        <v>711</v>
      </c>
      <c r="V284" s="3">
        <v>44782.645299270829</v>
      </c>
      <c r="W284" s="4">
        <v>44783</v>
      </c>
      <c r="X284" s="2"/>
      <c r="Y284" s="2">
        <v>783568</v>
      </c>
      <c r="Z284" s="2" t="s">
        <v>714</v>
      </c>
      <c r="AA284" s="3">
        <v>44994.69765829861</v>
      </c>
      <c r="AB284" s="4">
        <v>44994</v>
      </c>
      <c r="AC284" s="2">
        <v>479500</v>
      </c>
      <c r="AD284" s="2">
        <v>783569</v>
      </c>
      <c r="AE284" s="2" t="s">
        <v>715</v>
      </c>
      <c r="AF284" s="3">
        <v>44994.699954479162</v>
      </c>
      <c r="AG284" s="2"/>
      <c r="AH284" s="2" t="s">
        <v>714</v>
      </c>
      <c r="AI284" s="2">
        <v>0</v>
      </c>
      <c r="AJ284" s="2">
        <v>562978</v>
      </c>
      <c r="AK284" s="2" t="s">
        <v>716</v>
      </c>
      <c r="AL284" s="2" t="s">
        <v>64</v>
      </c>
      <c r="AM284" s="3">
        <v>44995.617702858792</v>
      </c>
      <c r="AN284" s="2">
        <v>277800</v>
      </c>
      <c r="AO284" s="2"/>
      <c r="AP284" s="2"/>
      <c r="AQ284" s="2"/>
      <c r="AR284" s="2"/>
      <c r="AS284" s="2"/>
      <c r="AT284" s="2"/>
      <c r="AU284" s="2"/>
      <c r="AV284" s="2"/>
      <c r="AW284" s="2">
        <v>2395641</v>
      </c>
      <c r="AX284" s="2" t="s">
        <v>625</v>
      </c>
      <c r="AY284" s="3">
        <v>44918.568875960649</v>
      </c>
      <c r="AZ284" s="2">
        <v>201700</v>
      </c>
    </row>
    <row r="285" spans="1:52" hidden="1" x14ac:dyDescent="0.35">
      <c r="A285" s="2">
        <v>1453229</v>
      </c>
      <c r="B285" s="2"/>
      <c r="C285" s="2"/>
      <c r="D285" s="2"/>
      <c r="E285" s="2"/>
      <c r="F285" s="2"/>
      <c r="G285" s="2"/>
      <c r="H285" s="2">
        <v>49536</v>
      </c>
      <c r="I285" s="2"/>
      <c r="J285" s="2"/>
      <c r="K285" s="2" t="s">
        <v>57</v>
      </c>
      <c r="L285" s="2"/>
      <c r="M285" s="2"/>
      <c r="N285" s="2" t="s">
        <v>60</v>
      </c>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v>2623039</v>
      </c>
      <c r="AX285" s="2" t="s">
        <v>554</v>
      </c>
      <c r="AY285" s="3">
        <v>45006.609966284719</v>
      </c>
      <c r="AZ285" s="2">
        <v>4942722</v>
      </c>
    </row>
    <row r="286" spans="1:52" hidden="1" x14ac:dyDescent="0.35">
      <c r="A286" s="2">
        <v>1462176</v>
      </c>
      <c r="B286" s="2" t="s">
        <v>717</v>
      </c>
      <c r="C286" s="3">
        <v>44663.733140127311</v>
      </c>
      <c r="D286" s="2">
        <v>2207465</v>
      </c>
      <c r="E286" s="2">
        <v>0</v>
      </c>
      <c r="F286" s="2" t="s">
        <v>53</v>
      </c>
      <c r="G286" s="2" t="s">
        <v>146</v>
      </c>
      <c r="H286" s="2">
        <v>49536</v>
      </c>
      <c r="I286" s="2" t="s">
        <v>55</v>
      </c>
      <c r="J286" s="2" t="s">
        <v>56</v>
      </c>
      <c r="K286" s="2" t="s">
        <v>57</v>
      </c>
      <c r="L286" s="2" t="s">
        <v>58</v>
      </c>
      <c r="M286" s="2" t="s">
        <v>59</v>
      </c>
      <c r="N286" s="2" t="s">
        <v>60</v>
      </c>
      <c r="O286" s="2" t="s">
        <v>61</v>
      </c>
      <c r="P286" s="2" t="s">
        <v>62</v>
      </c>
      <c r="Q286" s="2">
        <v>0</v>
      </c>
      <c r="R286" s="2">
        <v>0</v>
      </c>
      <c r="S286" s="2"/>
      <c r="T286" s="2">
        <v>733989</v>
      </c>
      <c r="U286" s="2" t="s">
        <v>711</v>
      </c>
      <c r="V286" s="3">
        <v>44782.645299270829</v>
      </c>
      <c r="W286" s="4">
        <v>44783</v>
      </c>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v>1861536</v>
      </c>
      <c r="AX286" s="2" t="s">
        <v>718</v>
      </c>
      <c r="AY286" s="3">
        <v>44663.733150844906</v>
      </c>
      <c r="AZ286" s="2">
        <v>507700</v>
      </c>
    </row>
    <row r="287" spans="1:52" hidden="1" x14ac:dyDescent="0.35">
      <c r="A287" s="2">
        <v>1462176</v>
      </c>
      <c r="B287" s="2"/>
      <c r="C287" s="2"/>
      <c r="D287" s="2"/>
      <c r="E287" s="2"/>
      <c r="F287" s="2"/>
      <c r="G287" s="2"/>
      <c r="H287" s="2">
        <v>49536</v>
      </c>
      <c r="I287" s="2"/>
      <c r="J287" s="2"/>
      <c r="K287" s="2" t="s">
        <v>57</v>
      </c>
      <c r="L287" s="2"/>
      <c r="M287" s="2"/>
      <c r="N287" s="2" t="s">
        <v>60</v>
      </c>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v>2623038</v>
      </c>
      <c r="AX287" s="2" t="s">
        <v>554</v>
      </c>
      <c r="AY287" s="3">
        <v>45006.609966284719</v>
      </c>
      <c r="AZ287" s="2">
        <v>1699765</v>
      </c>
    </row>
    <row r="288" spans="1:52" hidden="1" x14ac:dyDescent="0.35">
      <c r="A288" s="2">
        <v>1469248</v>
      </c>
      <c r="B288" s="2" t="s">
        <v>719</v>
      </c>
      <c r="C288" s="3">
        <v>44686.307336921294</v>
      </c>
      <c r="D288" s="2">
        <v>166168981</v>
      </c>
      <c r="E288" s="2">
        <v>0</v>
      </c>
      <c r="F288" s="2" t="s">
        <v>53</v>
      </c>
      <c r="G288" s="2" t="s">
        <v>330</v>
      </c>
      <c r="H288" s="2">
        <v>49536</v>
      </c>
      <c r="I288" s="2" t="s">
        <v>55</v>
      </c>
      <c r="J288" s="2" t="s">
        <v>56</v>
      </c>
      <c r="K288" s="2" t="s">
        <v>57</v>
      </c>
      <c r="L288" s="2" t="s">
        <v>58</v>
      </c>
      <c r="M288" s="2" t="s">
        <v>59</v>
      </c>
      <c r="N288" s="2" t="s">
        <v>60</v>
      </c>
      <c r="O288" s="2" t="s">
        <v>61</v>
      </c>
      <c r="P288" s="2" t="s">
        <v>62</v>
      </c>
      <c r="Q288" s="2">
        <v>3942670</v>
      </c>
      <c r="R288" s="2">
        <v>0</v>
      </c>
      <c r="S288" s="2"/>
      <c r="T288" s="2">
        <v>733989</v>
      </c>
      <c r="U288" s="2" t="s">
        <v>711</v>
      </c>
      <c r="V288" s="3">
        <v>44782.645299270829</v>
      </c>
      <c r="W288" s="4">
        <v>44783</v>
      </c>
      <c r="X288" s="2"/>
      <c r="Y288" s="2">
        <v>767701</v>
      </c>
      <c r="Z288" s="2" t="s">
        <v>720</v>
      </c>
      <c r="AA288" s="3">
        <v>44928.341968599532</v>
      </c>
      <c r="AB288" s="4">
        <v>44923</v>
      </c>
      <c r="AC288" s="2">
        <v>3942670</v>
      </c>
      <c r="AD288" s="2">
        <v>768226</v>
      </c>
      <c r="AE288" s="2" t="s">
        <v>721</v>
      </c>
      <c r="AF288" s="3">
        <v>44937.441423530094</v>
      </c>
      <c r="AG288" s="2"/>
      <c r="AH288" s="2" t="s">
        <v>720</v>
      </c>
      <c r="AI288" s="2">
        <v>0</v>
      </c>
      <c r="AJ288" s="2">
        <v>561440</v>
      </c>
      <c r="AK288" s="2" t="s">
        <v>722</v>
      </c>
      <c r="AL288" s="2" t="s">
        <v>64</v>
      </c>
      <c r="AM288" s="3">
        <v>44953.565525925922</v>
      </c>
      <c r="AN288" s="2">
        <v>1931200</v>
      </c>
      <c r="AO288" s="2"/>
      <c r="AP288" s="2"/>
      <c r="AQ288" s="2"/>
      <c r="AR288" s="2"/>
      <c r="AS288" s="2"/>
      <c r="AT288" s="2"/>
      <c r="AU288" s="2"/>
      <c r="AV288" s="2"/>
      <c r="AW288" s="2">
        <v>2645162</v>
      </c>
      <c r="AX288" s="2" t="s">
        <v>712</v>
      </c>
      <c r="AY288" s="3">
        <v>45061.610463738427</v>
      </c>
      <c r="AZ288" s="2">
        <v>12011470</v>
      </c>
    </row>
    <row r="289" spans="1:52" hidden="1" x14ac:dyDescent="0.35">
      <c r="A289" s="2">
        <v>1469248</v>
      </c>
      <c r="B289" s="2"/>
      <c r="C289" s="2"/>
      <c r="D289" s="2"/>
      <c r="E289" s="2"/>
      <c r="F289" s="2"/>
      <c r="G289" s="2"/>
      <c r="H289" s="2">
        <v>49536</v>
      </c>
      <c r="I289" s="2"/>
      <c r="J289" s="2"/>
      <c r="K289" s="2" t="s">
        <v>57</v>
      </c>
      <c r="L289" s="2"/>
      <c r="M289" s="2"/>
      <c r="N289" s="2" t="s">
        <v>60</v>
      </c>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v>2683056</v>
      </c>
      <c r="AX289" s="2" t="s">
        <v>723</v>
      </c>
      <c r="AY289" s="3">
        <v>45132.407575613426</v>
      </c>
      <c r="AZ289" s="2">
        <v>70000000</v>
      </c>
    </row>
    <row r="290" spans="1:52" hidden="1" x14ac:dyDescent="0.35">
      <c r="A290" s="2">
        <v>1469248</v>
      </c>
      <c r="B290" s="2"/>
      <c r="C290" s="2"/>
      <c r="D290" s="2"/>
      <c r="E290" s="2"/>
      <c r="F290" s="2"/>
      <c r="G290" s="2"/>
      <c r="H290" s="2">
        <v>49536</v>
      </c>
      <c r="I290" s="2"/>
      <c r="J290" s="2"/>
      <c r="K290" s="2" t="s">
        <v>57</v>
      </c>
      <c r="L290" s="2"/>
      <c r="M290" s="2"/>
      <c r="N290" s="2" t="s">
        <v>60</v>
      </c>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v>2711719</v>
      </c>
      <c r="AX290" s="2" t="s">
        <v>724</v>
      </c>
      <c r="AY290" s="3">
        <v>45194.634340358796</v>
      </c>
      <c r="AZ290" s="2">
        <v>82226311</v>
      </c>
    </row>
    <row r="291" spans="1:52" hidden="1" x14ac:dyDescent="0.35">
      <c r="A291" s="2">
        <v>1478209</v>
      </c>
      <c r="B291" s="2" t="s">
        <v>725</v>
      </c>
      <c r="C291" s="3">
        <v>44709.509623495367</v>
      </c>
      <c r="D291" s="2">
        <v>206031</v>
      </c>
      <c r="E291" s="2">
        <v>0</v>
      </c>
      <c r="F291" s="2" t="s">
        <v>53</v>
      </c>
      <c r="G291" s="2" t="s">
        <v>146</v>
      </c>
      <c r="H291" s="2">
        <v>49536</v>
      </c>
      <c r="I291" s="2" t="s">
        <v>55</v>
      </c>
      <c r="J291" s="2" t="s">
        <v>56</v>
      </c>
      <c r="K291" s="2" t="s">
        <v>57</v>
      </c>
      <c r="L291" s="2" t="s">
        <v>58</v>
      </c>
      <c r="M291" s="2" t="s">
        <v>59</v>
      </c>
      <c r="N291" s="2" t="s">
        <v>60</v>
      </c>
      <c r="O291" s="2" t="s">
        <v>61</v>
      </c>
      <c r="P291" s="2" t="s">
        <v>62</v>
      </c>
      <c r="Q291" s="2">
        <v>0</v>
      </c>
      <c r="R291" s="2">
        <v>0</v>
      </c>
      <c r="S291" s="2"/>
      <c r="T291" s="2">
        <v>733989</v>
      </c>
      <c r="U291" s="2" t="s">
        <v>711</v>
      </c>
      <c r="V291" s="3">
        <v>44782.645299270829</v>
      </c>
      <c r="W291" s="4">
        <v>44783</v>
      </c>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v>2623037</v>
      </c>
      <c r="AX291" s="2" t="s">
        <v>554</v>
      </c>
      <c r="AY291" s="3">
        <v>45006.609966284719</v>
      </c>
      <c r="AZ291" s="2">
        <v>206031</v>
      </c>
    </row>
    <row r="292" spans="1:52" hidden="1" x14ac:dyDescent="0.35">
      <c r="A292" s="2">
        <v>1497507</v>
      </c>
      <c r="B292" s="2" t="s">
        <v>726</v>
      </c>
      <c r="C292" s="3">
        <v>44763.408546527775</v>
      </c>
      <c r="D292" s="2">
        <v>4912523</v>
      </c>
      <c r="E292" s="2">
        <v>0</v>
      </c>
      <c r="F292" s="2" t="s">
        <v>53</v>
      </c>
      <c r="G292" s="2" t="s">
        <v>146</v>
      </c>
      <c r="H292" s="2">
        <v>49536</v>
      </c>
      <c r="I292" s="2" t="s">
        <v>55</v>
      </c>
      <c r="J292" s="2" t="s">
        <v>56</v>
      </c>
      <c r="K292" s="2" t="s">
        <v>57</v>
      </c>
      <c r="L292" s="2" t="s">
        <v>58</v>
      </c>
      <c r="M292" s="2" t="s">
        <v>59</v>
      </c>
      <c r="N292" s="2" t="s">
        <v>60</v>
      </c>
      <c r="O292" s="2" t="s">
        <v>61</v>
      </c>
      <c r="P292" s="2" t="s">
        <v>62</v>
      </c>
      <c r="Q292" s="2">
        <v>0</v>
      </c>
      <c r="R292" s="2">
        <v>0</v>
      </c>
      <c r="S292" s="2"/>
      <c r="T292" s="2">
        <v>733989</v>
      </c>
      <c r="U292" s="2" t="s">
        <v>711</v>
      </c>
      <c r="V292" s="3">
        <v>44782.645299270829</v>
      </c>
      <c r="W292" s="4">
        <v>44783</v>
      </c>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v>2623036</v>
      </c>
      <c r="AX292" s="2" t="s">
        <v>554</v>
      </c>
      <c r="AY292" s="3">
        <v>45006.609966284719</v>
      </c>
      <c r="AZ292" s="2">
        <v>4912523</v>
      </c>
    </row>
    <row r="293" spans="1:52" hidden="1" x14ac:dyDescent="0.35">
      <c r="A293" s="2">
        <v>1445715</v>
      </c>
      <c r="B293" s="2" t="s">
        <v>727</v>
      </c>
      <c r="C293" s="3">
        <v>44613.682306979164</v>
      </c>
      <c r="D293" s="2">
        <v>763079</v>
      </c>
      <c r="E293" s="2">
        <v>0</v>
      </c>
      <c r="F293" s="2" t="s">
        <v>53</v>
      </c>
      <c r="G293" s="2" t="s">
        <v>146</v>
      </c>
      <c r="H293" s="2">
        <v>49536</v>
      </c>
      <c r="I293" s="2" t="s">
        <v>55</v>
      </c>
      <c r="J293" s="2" t="s">
        <v>56</v>
      </c>
      <c r="K293" s="2" t="s">
        <v>122</v>
      </c>
      <c r="L293" s="2" t="s">
        <v>123</v>
      </c>
      <c r="M293" s="2" t="s">
        <v>124</v>
      </c>
      <c r="N293" s="2" t="s">
        <v>130</v>
      </c>
      <c r="O293" s="2" t="s">
        <v>131</v>
      </c>
      <c r="P293" s="2" t="s">
        <v>132</v>
      </c>
      <c r="Q293" s="2">
        <v>0</v>
      </c>
      <c r="R293" s="2">
        <v>0</v>
      </c>
      <c r="S293" s="2"/>
      <c r="T293" s="2">
        <v>733990</v>
      </c>
      <c r="U293" s="2" t="s">
        <v>728</v>
      </c>
      <c r="V293" s="3">
        <v>44782.646223611111</v>
      </c>
      <c r="W293" s="4">
        <v>44868</v>
      </c>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v>2400379</v>
      </c>
      <c r="AX293" s="2" t="s">
        <v>700</v>
      </c>
      <c r="AY293" s="3">
        <v>44923.547715659719</v>
      </c>
      <c r="AZ293" s="2">
        <v>763079</v>
      </c>
    </row>
    <row r="294" spans="1:52" hidden="1" x14ac:dyDescent="0.35">
      <c r="A294" s="2">
        <v>1506774</v>
      </c>
      <c r="B294" s="2" t="s">
        <v>729</v>
      </c>
      <c r="C294" s="3">
        <v>44790.334134722223</v>
      </c>
      <c r="D294" s="2">
        <v>95570</v>
      </c>
      <c r="E294" s="2">
        <v>0</v>
      </c>
      <c r="F294" s="2" t="s">
        <v>53</v>
      </c>
      <c r="G294" s="2" t="s">
        <v>146</v>
      </c>
      <c r="H294" s="2">
        <v>49536</v>
      </c>
      <c r="I294" s="2" t="s">
        <v>55</v>
      </c>
      <c r="J294" s="2" t="s">
        <v>56</v>
      </c>
      <c r="K294" s="2" t="s">
        <v>57</v>
      </c>
      <c r="L294" s="2" t="s">
        <v>58</v>
      </c>
      <c r="M294" s="2" t="s">
        <v>59</v>
      </c>
      <c r="N294" s="2" t="s">
        <v>60</v>
      </c>
      <c r="O294" s="2" t="s">
        <v>61</v>
      </c>
      <c r="P294" s="2" t="s">
        <v>62</v>
      </c>
      <c r="Q294" s="2">
        <v>0</v>
      </c>
      <c r="R294" s="2">
        <v>0</v>
      </c>
      <c r="S294" s="2"/>
      <c r="T294" s="2">
        <v>748629</v>
      </c>
      <c r="U294" s="2" t="s">
        <v>730</v>
      </c>
      <c r="V294" s="3">
        <v>44826.648689930553</v>
      </c>
      <c r="W294" s="4">
        <v>44837</v>
      </c>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v>2623035</v>
      </c>
      <c r="AX294" s="2" t="s">
        <v>554</v>
      </c>
      <c r="AY294" s="3">
        <v>45006.609966284719</v>
      </c>
      <c r="AZ294" s="2">
        <v>95570</v>
      </c>
    </row>
    <row r="295" spans="1:52" hidden="1" x14ac:dyDescent="0.35">
      <c r="A295" s="2">
        <v>1521404</v>
      </c>
      <c r="B295" s="2" t="s">
        <v>731</v>
      </c>
      <c r="C295" s="3">
        <v>44829.478864965276</v>
      </c>
      <c r="D295" s="2">
        <v>183899</v>
      </c>
      <c r="E295" s="2">
        <v>0</v>
      </c>
      <c r="F295" s="2" t="s">
        <v>53</v>
      </c>
      <c r="G295" s="2" t="s">
        <v>146</v>
      </c>
      <c r="H295" s="2">
        <v>49536</v>
      </c>
      <c r="I295" s="2" t="s">
        <v>55</v>
      </c>
      <c r="J295" s="2" t="s">
        <v>56</v>
      </c>
      <c r="K295" s="2" t="s">
        <v>122</v>
      </c>
      <c r="L295" s="2" t="s">
        <v>123</v>
      </c>
      <c r="M295" s="2" t="s">
        <v>124</v>
      </c>
      <c r="N295" s="2" t="s">
        <v>125</v>
      </c>
      <c r="O295" s="2" t="s">
        <v>126</v>
      </c>
      <c r="P295" s="2" t="s">
        <v>127</v>
      </c>
      <c r="Q295" s="2">
        <v>0</v>
      </c>
      <c r="R295" s="2">
        <v>0</v>
      </c>
      <c r="S295" s="2"/>
      <c r="T295" s="2">
        <v>756705</v>
      </c>
      <c r="U295" s="2" t="s">
        <v>732</v>
      </c>
      <c r="V295" s="3">
        <v>44866.291805636574</v>
      </c>
      <c r="W295" s="4">
        <v>44896</v>
      </c>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v>2609275</v>
      </c>
      <c r="AX295" s="2" t="s">
        <v>733</v>
      </c>
      <c r="AY295" s="3">
        <v>44959.607351192128</v>
      </c>
      <c r="AZ295" s="2">
        <v>183899</v>
      </c>
    </row>
    <row r="296" spans="1:52" hidden="1" x14ac:dyDescent="0.35">
      <c r="A296" s="2">
        <v>1526293</v>
      </c>
      <c r="B296" s="2" t="s">
        <v>734</v>
      </c>
      <c r="C296" s="3">
        <v>44842.575277280092</v>
      </c>
      <c r="D296" s="2">
        <v>817584</v>
      </c>
      <c r="E296" s="2">
        <v>0</v>
      </c>
      <c r="F296" s="2" t="s">
        <v>53</v>
      </c>
      <c r="G296" s="2" t="s">
        <v>146</v>
      </c>
      <c r="H296" s="2">
        <v>49536</v>
      </c>
      <c r="I296" s="2" t="s">
        <v>55</v>
      </c>
      <c r="J296" s="2" t="s">
        <v>56</v>
      </c>
      <c r="K296" s="2" t="s">
        <v>122</v>
      </c>
      <c r="L296" s="2" t="s">
        <v>123</v>
      </c>
      <c r="M296" s="2" t="s">
        <v>124</v>
      </c>
      <c r="N296" s="2" t="s">
        <v>125</v>
      </c>
      <c r="O296" s="2" t="s">
        <v>126</v>
      </c>
      <c r="P296" s="2" t="s">
        <v>127</v>
      </c>
      <c r="Q296" s="2">
        <v>0</v>
      </c>
      <c r="R296" s="2">
        <v>0</v>
      </c>
      <c r="S296" s="2"/>
      <c r="T296" s="2">
        <v>756705</v>
      </c>
      <c r="U296" s="2" t="s">
        <v>732</v>
      </c>
      <c r="V296" s="3">
        <v>44866.291805636574</v>
      </c>
      <c r="W296" s="4">
        <v>44896</v>
      </c>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v>2609276</v>
      </c>
      <c r="AX296" s="2" t="s">
        <v>733</v>
      </c>
      <c r="AY296" s="3">
        <v>44959.607351192128</v>
      </c>
      <c r="AZ296" s="2">
        <v>817584</v>
      </c>
    </row>
    <row r="297" spans="1:52" hidden="1" x14ac:dyDescent="0.35">
      <c r="A297" s="2">
        <v>1526685</v>
      </c>
      <c r="B297" s="2" t="s">
        <v>735</v>
      </c>
      <c r="C297" s="3">
        <v>44844.553453356479</v>
      </c>
      <c r="D297" s="2">
        <v>138770</v>
      </c>
      <c r="E297" s="2">
        <v>0</v>
      </c>
      <c r="F297" s="2" t="s">
        <v>53</v>
      </c>
      <c r="G297" s="2" t="s">
        <v>146</v>
      </c>
      <c r="H297" s="2">
        <v>49536</v>
      </c>
      <c r="I297" s="2" t="s">
        <v>55</v>
      </c>
      <c r="J297" s="2" t="s">
        <v>56</v>
      </c>
      <c r="K297" s="2" t="s">
        <v>57</v>
      </c>
      <c r="L297" s="2" t="s">
        <v>58</v>
      </c>
      <c r="M297" s="2" t="s">
        <v>59</v>
      </c>
      <c r="N297" s="2" t="s">
        <v>60</v>
      </c>
      <c r="O297" s="2" t="s">
        <v>61</v>
      </c>
      <c r="P297" s="2" t="s">
        <v>62</v>
      </c>
      <c r="Q297" s="2">
        <v>0</v>
      </c>
      <c r="R297" s="2">
        <v>0</v>
      </c>
      <c r="S297" s="2"/>
      <c r="T297" s="2">
        <v>756706</v>
      </c>
      <c r="U297" s="2" t="s">
        <v>736</v>
      </c>
      <c r="V297" s="3">
        <v>44866.291978854162</v>
      </c>
      <c r="W297" s="4">
        <v>44896</v>
      </c>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v>2645163</v>
      </c>
      <c r="AX297" s="2" t="s">
        <v>712</v>
      </c>
      <c r="AY297" s="3">
        <v>45061.610463738427</v>
      </c>
      <c r="AZ297" s="2">
        <v>138770</v>
      </c>
    </row>
    <row r="298" spans="1:52" hidden="1" x14ac:dyDescent="0.35">
      <c r="A298" s="2">
        <v>1538544</v>
      </c>
      <c r="B298" s="2" t="s">
        <v>737</v>
      </c>
      <c r="C298" s="3">
        <v>44881.778777430554</v>
      </c>
      <c r="D298" s="2">
        <v>11157968</v>
      </c>
      <c r="E298" s="2">
        <v>0</v>
      </c>
      <c r="F298" s="2" t="s">
        <v>53</v>
      </c>
      <c r="G298" s="2" t="s">
        <v>330</v>
      </c>
      <c r="H298" s="2">
        <v>49536</v>
      </c>
      <c r="I298" s="2" t="s">
        <v>55</v>
      </c>
      <c r="J298" s="2" t="s">
        <v>56</v>
      </c>
      <c r="K298" s="2" t="s">
        <v>57</v>
      </c>
      <c r="L298" s="2" t="s">
        <v>58</v>
      </c>
      <c r="M298" s="2" t="s">
        <v>59</v>
      </c>
      <c r="N298" s="2" t="s">
        <v>60</v>
      </c>
      <c r="O298" s="2" t="s">
        <v>61</v>
      </c>
      <c r="P298" s="2" t="s">
        <v>62</v>
      </c>
      <c r="Q298" s="2">
        <v>11157968</v>
      </c>
      <c r="R298" s="2">
        <v>0</v>
      </c>
      <c r="S298" s="2"/>
      <c r="T298" s="2">
        <v>763484</v>
      </c>
      <c r="U298" s="2" t="s">
        <v>738</v>
      </c>
      <c r="V298" s="3">
        <v>44896.320152048611</v>
      </c>
      <c r="W298" s="4">
        <v>44904</v>
      </c>
      <c r="X298" s="2"/>
      <c r="Y298" s="2">
        <v>768201</v>
      </c>
      <c r="Z298" s="2" t="s">
        <v>739</v>
      </c>
      <c r="AA298" s="3">
        <v>44937.742903935185</v>
      </c>
      <c r="AB298" s="4">
        <v>44930</v>
      </c>
      <c r="AC298" s="2">
        <v>11157968</v>
      </c>
      <c r="AD298" s="2">
        <v>786929</v>
      </c>
      <c r="AE298" s="2" t="s">
        <v>740</v>
      </c>
      <c r="AF298" s="3">
        <v>45017.497488425921</v>
      </c>
      <c r="AG298" s="3">
        <v>45017.580555555556</v>
      </c>
      <c r="AH298" s="2" t="s">
        <v>739</v>
      </c>
      <c r="AI298" s="2">
        <v>0</v>
      </c>
      <c r="AJ298" s="2">
        <v>611350</v>
      </c>
      <c r="AK298" s="2" t="s">
        <v>741</v>
      </c>
      <c r="AL298" s="2" t="s">
        <v>64</v>
      </c>
      <c r="AM298" s="3">
        <v>45398.371379282406</v>
      </c>
      <c r="AN298" s="2">
        <v>832060</v>
      </c>
      <c r="AO298" s="2"/>
      <c r="AP298" s="2"/>
      <c r="AQ298" s="2"/>
      <c r="AR298" s="2"/>
      <c r="AS298" s="2"/>
      <c r="AT298" s="2"/>
      <c r="AU298" s="2"/>
      <c r="AV298" s="2"/>
      <c r="AW298" s="2">
        <v>3216086</v>
      </c>
      <c r="AX298" s="2" t="s">
        <v>706</v>
      </c>
      <c r="AY298" s="3">
        <v>45483.416458101849</v>
      </c>
      <c r="AZ298" s="2">
        <v>10304428</v>
      </c>
    </row>
    <row r="299" spans="1:52" hidden="1" x14ac:dyDescent="0.35">
      <c r="A299" s="2">
        <v>1538544</v>
      </c>
      <c r="B299" s="2"/>
      <c r="C299" s="2"/>
      <c r="D299" s="2"/>
      <c r="E299" s="2"/>
      <c r="F299" s="2"/>
      <c r="G299" s="2"/>
      <c r="H299" s="2">
        <v>49536</v>
      </c>
      <c r="I299" s="2"/>
      <c r="J299" s="2"/>
      <c r="K299" s="2" t="s">
        <v>57</v>
      </c>
      <c r="L299" s="2"/>
      <c r="M299" s="2"/>
      <c r="N299" s="2" t="s">
        <v>60</v>
      </c>
      <c r="O299" s="2"/>
      <c r="P299" s="2"/>
      <c r="Q299" s="2"/>
      <c r="R299" s="2"/>
      <c r="S299" s="2"/>
      <c r="T299" s="2"/>
      <c r="U299" s="2"/>
      <c r="V299" s="2"/>
      <c r="W299" s="2"/>
      <c r="X299" s="2"/>
      <c r="Y299" s="2">
        <v>852028</v>
      </c>
      <c r="Z299" s="2" t="s">
        <v>742</v>
      </c>
      <c r="AA299" s="3">
        <v>45260.605841898148</v>
      </c>
      <c r="AB299" s="4">
        <v>45260</v>
      </c>
      <c r="AC299" s="2">
        <v>1685600</v>
      </c>
      <c r="AD299" s="2">
        <v>854731</v>
      </c>
      <c r="AE299" s="2" t="s">
        <v>743</v>
      </c>
      <c r="AF299" s="3">
        <v>45271.402179247685</v>
      </c>
      <c r="AG299" s="2"/>
      <c r="AH299" s="2" t="s">
        <v>742</v>
      </c>
      <c r="AI299" s="2">
        <v>0</v>
      </c>
      <c r="AJ299" s="2">
        <v>613478</v>
      </c>
      <c r="AK299" s="2" t="s">
        <v>744</v>
      </c>
      <c r="AL299" s="2" t="s">
        <v>745</v>
      </c>
      <c r="AM299" s="3">
        <v>45440.363159988425</v>
      </c>
      <c r="AN299" s="2">
        <v>832060</v>
      </c>
      <c r="AO299" s="2"/>
      <c r="AP299" s="2"/>
      <c r="AQ299" s="2"/>
      <c r="AR299" s="2"/>
      <c r="AS299" s="2"/>
      <c r="AT299" s="2"/>
      <c r="AU299" s="2"/>
      <c r="AV299" s="2"/>
      <c r="AW299" s="2"/>
      <c r="AX299" s="2"/>
      <c r="AY299" s="2"/>
      <c r="AZ299" s="2"/>
    </row>
    <row r="300" spans="1:52" hidden="1" x14ac:dyDescent="0.35">
      <c r="A300" s="2">
        <v>1538544</v>
      </c>
      <c r="B300" s="2"/>
      <c r="C300" s="2"/>
      <c r="D300" s="2"/>
      <c r="E300" s="2"/>
      <c r="F300" s="2"/>
      <c r="G300" s="2"/>
      <c r="H300" s="2">
        <v>49536</v>
      </c>
      <c r="I300" s="2"/>
      <c r="J300" s="2"/>
      <c r="K300" s="2" t="s">
        <v>57</v>
      </c>
      <c r="L300" s="2"/>
      <c r="M300" s="2"/>
      <c r="N300" s="2" t="s">
        <v>60</v>
      </c>
      <c r="O300" s="2"/>
      <c r="P300" s="2"/>
      <c r="Q300" s="2"/>
      <c r="R300" s="2"/>
      <c r="S300" s="2"/>
      <c r="T300" s="2"/>
      <c r="U300" s="2"/>
      <c r="V300" s="2"/>
      <c r="W300" s="2"/>
      <c r="X300" s="2"/>
      <c r="Y300" s="2"/>
      <c r="Z300" s="2"/>
      <c r="AA300" s="2"/>
      <c r="AB300" s="2"/>
      <c r="AC300" s="2"/>
      <c r="AD300" s="2"/>
      <c r="AE300" s="2"/>
      <c r="AF300" s="2"/>
      <c r="AG300" s="2"/>
      <c r="AH300" s="2"/>
      <c r="AI300" s="2"/>
      <c r="AJ300" s="2">
        <v>613483</v>
      </c>
      <c r="AK300" s="2" t="s">
        <v>746</v>
      </c>
      <c r="AL300" s="2" t="s">
        <v>64</v>
      </c>
      <c r="AM300" s="3">
        <v>45440.367974340275</v>
      </c>
      <c r="AN300" s="2">
        <v>853540</v>
      </c>
      <c r="AO300" s="2"/>
      <c r="AP300" s="2"/>
      <c r="AQ300" s="2"/>
      <c r="AR300" s="2"/>
      <c r="AS300" s="2"/>
      <c r="AT300" s="2"/>
      <c r="AU300" s="2"/>
      <c r="AV300" s="2"/>
      <c r="AW300" s="2"/>
      <c r="AX300" s="2"/>
      <c r="AY300" s="2"/>
      <c r="AZ300" s="2"/>
    </row>
    <row r="301" spans="1:52" hidden="1" x14ac:dyDescent="0.35">
      <c r="A301" s="2">
        <v>1535256</v>
      </c>
      <c r="B301" s="2" t="s">
        <v>747</v>
      </c>
      <c r="C301" s="3">
        <v>44872.698834456016</v>
      </c>
      <c r="D301" s="2">
        <v>2132767</v>
      </c>
      <c r="E301" s="2">
        <v>0</v>
      </c>
      <c r="F301" s="2" t="s">
        <v>53</v>
      </c>
      <c r="G301" s="2" t="s">
        <v>146</v>
      </c>
      <c r="H301" s="2">
        <v>49536</v>
      </c>
      <c r="I301" s="2" t="s">
        <v>55</v>
      </c>
      <c r="J301" s="2" t="s">
        <v>56</v>
      </c>
      <c r="K301" s="2" t="s">
        <v>122</v>
      </c>
      <c r="L301" s="2" t="s">
        <v>123</v>
      </c>
      <c r="M301" s="2" t="s">
        <v>124</v>
      </c>
      <c r="N301" s="2" t="s">
        <v>130</v>
      </c>
      <c r="O301" s="2" t="s">
        <v>131</v>
      </c>
      <c r="P301" s="2" t="s">
        <v>132</v>
      </c>
      <c r="Q301" s="2">
        <v>0</v>
      </c>
      <c r="R301" s="2">
        <v>0</v>
      </c>
      <c r="S301" s="2"/>
      <c r="T301" s="2">
        <v>763493</v>
      </c>
      <c r="U301" s="2" t="s">
        <v>748</v>
      </c>
      <c r="V301" s="3">
        <v>44896.33840054398</v>
      </c>
      <c r="W301" s="4">
        <v>44904</v>
      </c>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v>2257699</v>
      </c>
      <c r="AX301" s="2" t="s">
        <v>749</v>
      </c>
      <c r="AY301" s="3">
        <v>44872.698847372681</v>
      </c>
      <c r="AZ301" s="2">
        <v>104800</v>
      </c>
    </row>
    <row r="302" spans="1:52" hidden="1" x14ac:dyDescent="0.35">
      <c r="A302" s="2">
        <v>1535256</v>
      </c>
      <c r="B302" s="2"/>
      <c r="C302" s="2"/>
      <c r="D302" s="2"/>
      <c r="E302" s="2"/>
      <c r="F302" s="2"/>
      <c r="G302" s="2"/>
      <c r="H302" s="2">
        <v>49536</v>
      </c>
      <c r="I302" s="2"/>
      <c r="J302" s="2"/>
      <c r="K302" s="2" t="s">
        <v>122</v>
      </c>
      <c r="L302" s="2"/>
      <c r="M302" s="2"/>
      <c r="N302" s="2" t="s">
        <v>130</v>
      </c>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v>2610279</v>
      </c>
      <c r="AX302" s="2" t="s">
        <v>750</v>
      </c>
      <c r="AY302" s="3">
        <v>44977.733615972218</v>
      </c>
      <c r="AZ302" s="2">
        <v>2027967</v>
      </c>
    </row>
    <row r="303" spans="1:52" hidden="1" x14ac:dyDescent="0.35">
      <c r="A303" s="2">
        <v>1554283</v>
      </c>
      <c r="B303" s="2" t="s">
        <v>751</v>
      </c>
      <c r="C303" s="3">
        <v>44926.626234340278</v>
      </c>
      <c r="D303" s="2">
        <v>3613391</v>
      </c>
      <c r="E303" s="2">
        <v>0</v>
      </c>
      <c r="F303" s="2" t="s">
        <v>53</v>
      </c>
      <c r="G303" s="2" t="s">
        <v>146</v>
      </c>
      <c r="H303" s="2">
        <v>49536</v>
      </c>
      <c r="I303" s="2" t="s">
        <v>55</v>
      </c>
      <c r="J303" s="2" t="s">
        <v>56</v>
      </c>
      <c r="K303" s="2" t="s">
        <v>57</v>
      </c>
      <c r="L303" s="2" t="s">
        <v>58</v>
      </c>
      <c r="M303" s="2" t="s">
        <v>59</v>
      </c>
      <c r="N303" s="2" t="s">
        <v>60</v>
      </c>
      <c r="O303" s="2" t="s">
        <v>61</v>
      </c>
      <c r="P303" s="2" t="s">
        <v>62</v>
      </c>
      <c r="Q303" s="2">
        <v>0</v>
      </c>
      <c r="R303" s="2">
        <v>0</v>
      </c>
      <c r="S303" s="2"/>
      <c r="T303" s="2">
        <v>767753</v>
      </c>
      <c r="U303" s="2" t="s">
        <v>752</v>
      </c>
      <c r="V303" s="3">
        <v>44958.312568136571</v>
      </c>
      <c r="W303" s="3">
        <v>44971.125</v>
      </c>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v>2645164</v>
      </c>
      <c r="AX303" s="2" t="s">
        <v>712</v>
      </c>
      <c r="AY303" s="3">
        <v>45061.610463738427</v>
      </c>
      <c r="AZ303" s="2">
        <v>3613391</v>
      </c>
    </row>
    <row r="304" spans="1:52" hidden="1" x14ac:dyDescent="0.35">
      <c r="A304" s="2">
        <v>1560775</v>
      </c>
      <c r="B304" s="2" t="s">
        <v>753</v>
      </c>
      <c r="C304" s="3">
        <v>44951.386118553237</v>
      </c>
      <c r="D304" s="2">
        <v>6361284</v>
      </c>
      <c r="E304" s="2">
        <v>0</v>
      </c>
      <c r="F304" s="2" t="s">
        <v>53</v>
      </c>
      <c r="G304" s="2" t="s">
        <v>146</v>
      </c>
      <c r="H304" s="2">
        <v>49536</v>
      </c>
      <c r="I304" s="2" t="s">
        <v>55</v>
      </c>
      <c r="J304" s="2" t="s">
        <v>56</v>
      </c>
      <c r="K304" s="2" t="s">
        <v>57</v>
      </c>
      <c r="L304" s="2" t="s">
        <v>58</v>
      </c>
      <c r="M304" s="2" t="s">
        <v>59</v>
      </c>
      <c r="N304" s="2" t="s">
        <v>60</v>
      </c>
      <c r="O304" s="2" t="s">
        <v>61</v>
      </c>
      <c r="P304" s="2" t="s">
        <v>62</v>
      </c>
      <c r="Q304" s="2">
        <v>0</v>
      </c>
      <c r="R304" s="2">
        <v>0</v>
      </c>
      <c r="S304" s="2"/>
      <c r="T304" s="2">
        <v>774398</v>
      </c>
      <c r="U304" s="2" t="s">
        <v>754</v>
      </c>
      <c r="V304" s="3">
        <v>44958.313080706015</v>
      </c>
      <c r="W304" s="3">
        <v>44971.125</v>
      </c>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v>2602262</v>
      </c>
      <c r="AX304" s="2" t="s">
        <v>755</v>
      </c>
      <c r="AY304" s="3">
        <v>44951.386136423607</v>
      </c>
      <c r="AZ304" s="2">
        <v>304600</v>
      </c>
    </row>
    <row r="305" spans="1:52" hidden="1" x14ac:dyDescent="0.35">
      <c r="A305" s="2">
        <v>1560775</v>
      </c>
      <c r="B305" s="2"/>
      <c r="C305" s="2"/>
      <c r="D305" s="2"/>
      <c r="E305" s="2"/>
      <c r="F305" s="2"/>
      <c r="G305" s="2"/>
      <c r="H305" s="2">
        <v>49536</v>
      </c>
      <c r="I305" s="2"/>
      <c r="J305" s="2"/>
      <c r="K305" s="2" t="s">
        <v>57</v>
      </c>
      <c r="L305" s="2"/>
      <c r="M305" s="2"/>
      <c r="N305" s="2" t="s">
        <v>60</v>
      </c>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v>2645165</v>
      </c>
      <c r="AX305" s="2" t="s">
        <v>712</v>
      </c>
      <c r="AY305" s="3">
        <v>45061.610463738427</v>
      </c>
      <c r="AZ305" s="2">
        <v>6056684</v>
      </c>
    </row>
    <row r="306" spans="1:52" hidden="1" x14ac:dyDescent="0.35">
      <c r="A306" s="2">
        <v>1562278</v>
      </c>
      <c r="B306" s="2" t="s">
        <v>756</v>
      </c>
      <c r="C306" s="3">
        <v>44955.715563194441</v>
      </c>
      <c r="D306" s="2">
        <v>585567</v>
      </c>
      <c r="E306" s="2">
        <v>0</v>
      </c>
      <c r="F306" s="2" t="s">
        <v>53</v>
      </c>
      <c r="G306" s="2" t="s">
        <v>146</v>
      </c>
      <c r="H306" s="2">
        <v>49536</v>
      </c>
      <c r="I306" s="2" t="s">
        <v>55</v>
      </c>
      <c r="J306" s="2" t="s">
        <v>56</v>
      </c>
      <c r="K306" s="2" t="s">
        <v>122</v>
      </c>
      <c r="L306" s="2" t="s">
        <v>123</v>
      </c>
      <c r="M306" s="2" t="s">
        <v>124</v>
      </c>
      <c r="N306" s="2" t="s">
        <v>125</v>
      </c>
      <c r="O306" s="2" t="s">
        <v>126</v>
      </c>
      <c r="P306" s="2" t="s">
        <v>127</v>
      </c>
      <c r="Q306" s="2">
        <v>0</v>
      </c>
      <c r="R306" s="2">
        <v>0</v>
      </c>
      <c r="S306" s="2"/>
      <c r="T306" s="2">
        <v>774878</v>
      </c>
      <c r="U306" s="2" t="s">
        <v>757</v>
      </c>
      <c r="V306" s="3">
        <v>44960.398669525464</v>
      </c>
      <c r="W306" s="3">
        <v>44971.125</v>
      </c>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v>2683059</v>
      </c>
      <c r="AX306" s="2" t="s">
        <v>758</v>
      </c>
      <c r="AY306" s="3">
        <v>45132.412274421295</v>
      </c>
      <c r="AZ306" s="2">
        <v>585567</v>
      </c>
    </row>
    <row r="307" spans="1:52" x14ac:dyDescent="0.35">
      <c r="A307" s="2">
        <v>1562700</v>
      </c>
      <c r="B307" s="2" t="s">
        <v>759</v>
      </c>
      <c r="C307" s="3">
        <v>44956.591244293981</v>
      </c>
      <c r="D307" s="2">
        <v>16765093</v>
      </c>
      <c r="E307" s="2">
        <v>347325</v>
      </c>
      <c r="F307" s="2" t="s">
        <v>53</v>
      </c>
      <c r="G307" s="2" t="s">
        <v>330</v>
      </c>
      <c r="H307" s="2">
        <v>49536</v>
      </c>
      <c r="I307" s="2" t="s">
        <v>55</v>
      </c>
      <c r="J307" s="2" t="s">
        <v>56</v>
      </c>
      <c r="K307" s="2" t="s">
        <v>122</v>
      </c>
      <c r="L307" s="2" t="s">
        <v>123</v>
      </c>
      <c r="M307" s="2" t="s">
        <v>124</v>
      </c>
      <c r="N307" s="2" t="s">
        <v>130</v>
      </c>
      <c r="O307" s="2" t="s">
        <v>131</v>
      </c>
      <c r="P307" s="2" t="s">
        <v>132</v>
      </c>
      <c r="Q307" s="2">
        <v>16765093</v>
      </c>
      <c r="R307" s="2">
        <v>435675</v>
      </c>
      <c r="S307" s="2"/>
      <c r="T307" s="2">
        <v>774878</v>
      </c>
      <c r="U307" s="2" t="s">
        <v>757</v>
      </c>
      <c r="V307" s="3">
        <v>44960.398669525464</v>
      </c>
      <c r="W307" s="3">
        <v>44971.125</v>
      </c>
      <c r="X307" s="2"/>
      <c r="Y307" s="2">
        <v>779006</v>
      </c>
      <c r="Z307" s="2" t="s">
        <v>760</v>
      </c>
      <c r="AA307" s="3">
        <v>44978.694578935181</v>
      </c>
      <c r="AB307" s="4">
        <v>44978</v>
      </c>
      <c r="AC307" s="2">
        <v>16765093</v>
      </c>
      <c r="AD307" s="2">
        <v>794594</v>
      </c>
      <c r="AE307" s="2" t="s">
        <v>761</v>
      </c>
      <c r="AF307" s="3">
        <v>45027.829722222217</v>
      </c>
      <c r="AG307" s="3">
        <v>45027.912499999999</v>
      </c>
      <c r="AH307" s="2" t="s">
        <v>760</v>
      </c>
      <c r="AI307" s="2">
        <v>0</v>
      </c>
      <c r="AJ307" s="2">
        <v>588026</v>
      </c>
      <c r="AK307" s="2" t="s">
        <v>762</v>
      </c>
      <c r="AL307" s="2" t="s">
        <v>64</v>
      </c>
      <c r="AM307" s="3">
        <v>45280.3416659375</v>
      </c>
      <c r="AN307" s="2">
        <v>435675</v>
      </c>
      <c r="AO307" s="2"/>
      <c r="AP307" s="2"/>
      <c r="AQ307" s="2"/>
      <c r="AR307" s="2"/>
      <c r="AS307" s="2"/>
      <c r="AT307" s="2"/>
      <c r="AU307" s="2"/>
      <c r="AV307" s="2"/>
      <c r="AW307" s="2">
        <v>2915615</v>
      </c>
      <c r="AX307" s="2" t="s">
        <v>763</v>
      </c>
      <c r="AY307" s="3">
        <v>45320.376465393514</v>
      </c>
      <c r="AZ307" s="2">
        <v>14453193</v>
      </c>
    </row>
    <row r="308" spans="1:52" hidden="1" x14ac:dyDescent="0.35">
      <c r="A308" s="2">
        <v>1562700</v>
      </c>
      <c r="B308" s="2"/>
      <c r="C308" s="2"/>
      <c r="D308" s="2"/>
      <c r="E308" s="2"/>
      <c r="F308" s="2"/>
      <c r="G308" s="2"/>
      <c r="H308" s="2">
        <v>49536</v>
      </c>
      <c r="I308" s="2"/>
      <c r="J308" s="2"/>
      <c r="K308" s="2" t="s">
        <v>122</v>
      </c>
      <c r="L308" s="2"/>
      <c r="M308" s="2"/>
      <c r="N308" s="2" t="s">
        <v>130</v>
      </c>
      <c r="O308" s="2"/>
      <c r="P308" s="2"/>
      <c r="Q308" s="2"/>
      <c r="R308" s="2"/>
      <c r="S308" s="2"/>
      <c r="T308" s="2"/>
      <c r="U308" s="2"/>
      <c r="V308" s="2"/>
      <c r="W308" s="2"/>
      <c r="X308" s="2"/>
      <c r="Y308" s="2">
        <v>852895</v>
      </c>
      <c r="Z308" s="2" t="s">
        <v>764</v>
      </c>
      <c r="AA308" s="3">
        <v>45266.301728668979</v>
      </c>
      <c r="AB308" s="4">
        <v>45265</v>
      </c>
      <c r="AC308" s="2">
        <v>2311900</v>
      </c>
      <c r="AD308" s="2">
        <v>857315</v>
      </c>
      <c r="AE308" s="2" t="s">
        <v>765</v>
      </c>
      <c r="AF308" s="3">
        <v>45280.3416659375</v>
      </c>
      <c r="AG308" s="2"/>
      <c r="AH308" s="2" t="s">
        <v>764</v>
      </c>
      <c r="AI308" s="2">
        <v>435675</v>
      </c>
      <c r="AJ308" s="2">
        <v>611349</v>
      </c>
      <c r="AK308" s="2" t="s">
        <v>741</v>
      </c>
      <c r="AL308" s="2" t="s">
        <v>64</v>
      </c>
      <c r="AM308" s="3">
        <v>45398.371379282406</v>
      </c>
      <c r="AN308" s="2">
        <v>946770</v>
      </c>
      <c r="AO308" s="2"/>
      <c r="AP308" s="2"/>
      <c r="AQ308" s="2"/>
      <c r="AR308" s="2"/>
      <c r="AS308" s="2"/>
      <c r="AT308" s="2"/>
      <c r="AU308" s="2"/>
      <c r="AV308" s="2"/>
      <c r="AW308" s="2">
        <v>3333053</v>
      </c>
      <c r="AX308" s="2" t="s">
        <v>766</v>
      </c>
      <c r="AY308" s="3">
        <v>45615.450478935185</v>
      </c>
      <c r="AZ308" s="2">
        <v>946770</v>
      </c>
    </row>
    <row r="309" spans="1:52" hidden="1" x14ac:dyDescent="0.35">
      <c r="A309" s="2">
        <v>1562700</v>
      </c>
      <c r="B309" s="2"/>
      <c r="C309" s="2"/>
      <c r="D309" s="2"/>
      <c r="E309" s="2"/>
      <c r="F309" s="2"/>
      <c r="G309" s="2"/>
      <c r="H309" s="2">
        <v>49536</v>
      </c>
      <c r="I309" s="2"/>
      <c r="J309" s="2"/>
      <c r="K309" s="2" t="s">
        <v>122</v>
      </c>
      <c r="L309" s="2"/>
      <c r="M309" s="2"/>
      <c r="N309" s="2" t="s">
        <v>130</v>
      </c>
      <c r="O309" s="2"/>
      <c r="P309" s="2"/>
      <c r="Q309" s="2"/>
      <c r="R309" s="2"/>
      <c r="S309" s="2"/>
      <c r="T309" s="2"/>
      <c r="U309" s="2"/>
      <c r="V309" s="2"/>
      <c r="W309" s="2"/>
      <c r="X309" s="2"/>
      <c r="Y309" s="2"/>
      <c r="Z309" s="2"/>
      <c r="AA309" s="2"/>
      <c r="AB309" s="2"/>
      <c r="AC309" s="2"/>
      <c r="AD309" s="2"/>
      <c r="AE309" s="2"/>
      <c r="AF309" s="2"/>
      <c r="AG309" s="2"/>
      <c r="AH309" s="2"/>
      <c r="AI309" s="2"/>
      <c r="AJ309" s="2">
        <v>613479</v>
      </c>
      <c r="AK309" s="2" t="s">
        <v>744</v>
      </c>
      <c r="AL309" s="2" t="s">
        <v>745</v>
      </c>
      <c r="AM309" s="3">
        <v>45440.363159988425</v>
      </c>
      <c r="AN309" s="2">
        <v>946770</v>
      </c>
      <c r="AO309" s="2"/>
      <c r="AP309" s="2"/>
      <c r="AQ309" s="2"/>
      <c r="AR309" s="2"/>
      <c r="AS309" s="2"/>
      <c r="AT309" s="2"/>
      <c r="AU309" s="2"/>
      <c r="AV309" s="2"/>
      <c r="AW309" s="2"/>
      <c r="AX309" s="2"/>
      <c r="AY309" s="2"/>
      <c r="AZ309" s="2"/>
    </row>
    <row r="310" spans="1:52" hidden="1" x14ac:dyDescent="0.35">
      <c r="A310" s="2">
        <v>1562700</v>
      </c>
      <c r="B310" s="2"/>
      <c r="C310" s="2"/>
      <c r="D310" s="2"/>
      <c r="E310" s="2"/>
      <c r="F310" s="2"/>
      <c r="G310" s="2"/>
      <c r="H310" s="2">
        <v>49536</v>
      </c>
      <c r="I310" s="2"/>
      <c r="J310" s="2"/>
      <c r="K310" s="2" t="s">
        <v>122</v>
      </c>
      <c r="L310" s="2"/>
      <c r="M310" s="2"/>
      <c r="N310" s="2" t="s">
        <v>130</v>
      </c>
      <c r="O310" s="2"/>
      <c r="P310" s="2"/>
      <c r="Q310" s="2"/>
      <c r="R310" s="2"/>
      <c r="S310" s="2"/>
      <c r="T310" s="2"/>
      <c r="U310" s="2"/>
      <c r="V310" s="2"/>
      <c r="W310" s="2"/>
      <c r="X310" s="2"/>
      <c r="Y310" s="2"/>
      <c r="Z310" s="2"/>
      <c r="AA310" s="2"/>
      <c r="AB310" s="2"/>
      <c r="AC310" s="2"/>
      <c r="AD310" s="2"/>
      <c r="AE310" s="2"/>
      <c r="AF310" s="2"/>
      <c r="AG310" s="2"/>
      <c r="AH310" s="2"/>
      <c r="AI310" s="2"/>
      <c r="AJ310" s="2">
        <v>613482</v>
      </c>
      <c r="AK310" s="2" t="s">
        <v>746</v>
      </c>
      <c r="AL310" s="2" t="s">
        <v>64</v>
      </c>
      <c r="AM310" s="3">
        <v>45440.367974340275</v>
      </c>
      <c r="AN310" s="2">
        <v>582130</v>
      </c>
      <c r="AO310" s="2"/>
      <c r="AP310" s="2"/>
      <c r="AQ310" s="2"/>
      <c r="AR310" s="2"/>
      <c r="AS310" s="2"/>
      <c r="AT310" s="2"/>
      <c r="AU310" s="2"/>
      <c r="AV310" s="2"/>
      <c r="AW310" s="2"/>
      <c r="AX310" s="2"/>
      <c r="AY310" s="2"/>
      <c r="AZ310" s="2"/>
    </row>
    <row r="311" spans="1:52" hidden="1" x14ac:dyDescent="0.35">
      <c r="A311" s="2">
        <v>1570278</v>
      </c>
      <c r="B311" s="2" t="s">
        <v>767</v>
      </c>
      <c r="C311" s="3">
        <v>44975.584326388889</v>
      </c>
      <c r="D311" s="2">
        <v>6053297</v>
      </c>
      <c r="E311" s="2">
        <v>0</v>
      </c>
      <c r="F311" s="2" t="s">
        <v>53</v>
      </c>
      <c r="G311" s="2" t="s">
        <v>330</v>
      </c>
      <c r="H311" s="2">
        <v>49536</v>
      </c>
      <c r="I311" s="2" t="s">
        <v>55</v>
      </c>
      <c r="J311" s="2" t="s">
        <v>56</v>
      </c>
      <c r="K311" s="2" t="s">
        <v>57</v>
      </c>
      <c r="L311" s="2" t="s">
        <v>58</v>
      </c>
      <c r="M311" s="2" t="s">
        <v>59</v>
      </c>
      <c r="N311" s="2" t="s">
        <v>60</v>
      </c>
      <c r="O311" s="2" t="s">
        <v>61</v>
      </c>
      <c r="P311" s="2" t="s">
        <v>62</v>
      </c>
      <c r="Q311" s="2">
        <v>1275100</v>
      </c>
      <c r="R311" s="2">
        <v>0</v>
      </c>
      <c r="S311" s="2"/>
      <c r="T311" s="2">
        <v>780536</v>
      </c>
      <c r="U311" s="2" t="s">
        <v>768</v>
      </c>
      <c r="V311" s="3">
        <v>44984.713589236111</v>
      </c>
      <c r="W311" s="4">
        <v>44991</v>
      </c>
      <c r="X311" s="2"/>
      <c r="Y311" s="2">
        <v>794608</v>
      </c>
      <c r="Z311" s="2" t="s">
        <v>769</v>
      </c>
      <c r="AA311" s="3">
        <v>45028.399691238425</v>
      </c>
      <c r="AB311" s="4">
        <v>45019</v>
      </c>
      <c r="AC311" s="2">
        <v>1275100</v>
      </c>
      <c r="AD311" s="2">
        <v>800643</v>
      </c>
      <c r="AE311" s="2" t="s">
        <v>770</v>
      </c>
      <c r="AF311" s="3">
        <v>45043.490260960643</v>
      </c>
      <c r="AG311" s="3">
        <v>45043.572916666664</v>
      </c>
      <c r="AH311" s="2" t="s">
        <v>769</v>
      </c>
      <c r="AI311" s="2">
        <v>0</v>
      </c>
      <c r="AJ311" s="2">
        <v>576269</v>
      </c>
      <c r="AK311" s="2" t="s">
        <v>771</v>
      </c>
      <c r="AL311" s="2" t="s">
        <v>64</v>
      </c>
      <c r="AM311" s="3">
        <v>45124.393776354162</v>
      </c>
      <c r="AN311" s="2">
        <v>187975</v>
      </c>
      <c r="AO311" s="2"/>
      <c r="AP311" s="2"/>
      <c r="AQ311" s="2"/>
      <c r="AR311" s="2"/>
      <c r="AS311" s="2"/>
      <c r="AT311" s="2"/>
      <c r="AU311" s="2"/>
      <c r="AV311" s="2"/>
      <c r="AW311" s="2">
        <v>2645166</v>
      </c>
      <c r="AX311" s="2" t="s">
        <v>712</v>
      </c>
      <c r="AY311" s="3">
        <v>45061.610463738427</v>
      </c>
      <c r="AZ311" s="2">
        <v>4778197</v>
      </c>
    </row>
    <row r="312" spans="1:52" hidden="1" x14ac:dyDescent="0.35">
      <c r="A312" s="2">
        <v>1570278</v>
      </c>
      <c r="B312" s="2"/>
      <c r="C312" s="2"/>
      <c r="D312" s="2"/>
      <c r="E312" s="2"/>
      <c r="F312" s="2"/>
      <c r="G312" s="2"/>
      <c r="H312" s="2">
        <v>49536</v>
      </c>
      <c r="I312" s="2"/>
      <c r="J312" s="2"/>
      <c r="K312" s="2" t="s">
        <v>57</v>
      </c>
      <c r="L312" s="2"/>
      <c r="M312" s="2"/>
      <c r="N312" s="2" t="s">
        <v>60</v>
      </c>
      <c r="O312" s="2"/>
      <c r="P312" s="2"/>
      <c r="Q312" s="2"/>
      <c r="R312" s="2"/>
      <c r="S312" s="2"/>
      <c r="T312" s="2"/>
      <c r="U312" s="2"/>
      <c r="V312" s="2"/>
      <c r="W312" s="2"/>
      <c r="X312" s="2"/>
      <c r="Y312" s="2">
        <v>823003</v>
      </c>
      <c r="Z312" s="2" t="s">
        <v>772</v>
      </c>
      <c r="AA312" s="3">
        <v>45113.416485185182</v>
      </c>
      <c r="AB312" s="4">
        <v>45113</v>
      </c>
      <c r="AC312" s="2">
        <v>1275100</v>
      </c>
      <c r="AD312" s="2">
        <v>825000</v>
      </c>
      <c r="AE312" s="2" t="s">
        <v>773</v>
      </c>
      <c r="AF312" s="3">
        <v>45118.590100231479</v>
      </c>
      <c r="AG312" s="3">
        <v>45118.672916666663</v>
      </c>
      <c r="AH312" s="2" t="s">
        <v>772</v>
      </c>
      <c r="AI312" s="2">
        <v>0</v>
      </c>
      <c r="AJ312" s="2"/>
      <c r="AK312" s="2"/>
      <c r="AL312" s="2"/>
      <c r="AM312" s="2"/>
      <c r="AN312" s="2"/>
      <c r="AO312" s="2"/>
      <c r="AP312" s="2"/>
      <c r="AQ312" s="2"/>
      <c r="AR312" s="2"/>
      <c r="AS312" s="2"/>
      <c r="AT312" s="2"/>
      <c r="AU312" s="2"/>
      <c r="AV312" s="2"/>
      <c r="AW312" s="2">
        <v>3216085</v>
      </c>
      <c r="AX312" s="2" t="s">
        <v>706</v>
      </c>
      <c r="AY312" s="3">
        <v>45483.416458101849</v>
      </c>
      <c r="AZ312" s="2">
        <v>1087125</v>
      </c>
    </row>
    <row r="313" spans="1:52" hidden="1" x14ac:dyDescent="0.35">
      <c r="A313" s="2">
        <v>1570278</v>
      </c>
      <c r="B313" s="2"/>
      <c r="C313" s="2"/>
      <c r="D313" s="2"/>
      <c r="E313" s="2"/>
      <c r="F313" s="2"/>
      <c r="G313" s="2"/>
      <c r="H313" s="2">
        <v>49536</v>
      </c>
      <c r="I313" s="2"/>
      <c r="J313" s="2"/>
      <c r="K313" s="2" t="s">
        <v>57</v>
      </c>
      <c r="L313" s="2"/>
      <c r="M313" s="2"/>
      <c r="N313" s="2" t="s">
        <v>60</v>
      </c>
      <c r="O313" s="2"/>
      <c r="P313" s="2"/>
      <c r="Q313" s="2"/>
      <c r="R313" s="2"/>
      <c r="S313" s="2"/>
      <c r="T313" s="2"/>
      <c r="U313" s="2"/>
      <c r="V313" s="2"/>
      <c r="W313" s="2"/>
      <c r="X313" s="2"/>
      <c r="Y313" s="2">
        <v>831110</v>
      </c>
      <c r="Z313" s="2" t="s">
        <v>774</v>
      </c>
      <c r="AA313" s="3">
        <v>45152.329073032408</v>
      </c>
      <c r="AB313" s="4">
        <v>45149</v>
      </c>
      <c r="AC313" s="2">
        <v>1087125</v>
      </c>
      <c r="AD313" s="2">
        <v>834430</v>
      </c>
      <c r="AE313" s="2" t="s">
        <v>775</v>
      </c>
      <c r="AF313" s="3">
        <v>45166.612780787036</v>
      </c>
      <c r="AG313" s="2"/>
      <c r="AH313" s="2" t="s">
        <v>774</v>
      </c>
      <c r="AI313" s="2">
        <v>0</v>
      </c>
      <c r="AJ313" s="2"/>
      <c r="AK313" s="2"/>
      <c r="AL313" s="2"/>
      <c r="AM313" s="2"/>
      <c r="AN313" s="2"/>
      <c r="AO313" s="2"/>
      <c r="AP313" s="2"/>
      <c r="AQ313" s="2"/>
      <c r="AR313" s="2"/>
      <c r="AS313" s="2"/>
      <c r="AT313" s="2"/>
      <c r="AU313" s="2"/>
      <c r="AV313" s="2"/>
      <c r="AW313" s="2"/>
      <c r="AX313" s="2"/>
      <c r="AY313" s="2"/>
      <c r="AZ313" s="2"/>
    </row>
    <row r="314" spans="1:52" hidden="1" x14ac:dyDescent="0.35">
      <c r="A314" s="2">
        <v>1570282</v>
      </c>
      <c r="B314" s="2" t="s">
        <v>776</v>
      </c>
      <c r="C314" s="3">
        <v>44975.592045717589</v>
      </c>
      <c r="D314" s="2">
        <v>87700</v>
      </c>
      <c r="E314" s="2">
        <v>0</v>
      </c>
      <c r="F314" s="2" t="s">
        <v>53</v>
      </c>
      <c r="G314" s="2" t="s">
        <v>146</v>
      </c>
      <c r="H314" s="2">
        <v>49536</v>
      </c>
      <c r="I314" s="2" t="s">
        <v>55</v>
      </c>
      <c r="J314" s="2" t="s">
        <v>56</v>
      </c>
      <c r="K314" s="2" t="s">
        <v>57</v>
      </c>
      <c r="L314" s="2" t="s">
        <v>58</v>
      </c>
      <c r="M314" s="2" t="s">
        <v>59</v>
      </c>
      <c r="N314" s="2" t="s">
        <v>652</v>
      </c>
      <c r="O314" s="2" t="s">
        <v>653</v>
      </c>
      <c r="P314" s="2" t="s">
        <v>654</v>
      </c>
      <c r="Q314" s="2">
        <v>0</v>
      </c>
      <c r="R314" s="2">
        <v>0</v>
      </c>
      <c r="S314" s="2"/>
      <c r="T314" s="2">
        <v>782805</v>
      </c>
      <c r="U314" s="2" t="s">
        <v>777</v>
      </c>
      <c r="V314" s="3">
        <v>44989.429310300926</v>
      </c>
      <c r="W314" s="4">
        <v>44991</v>
      </c>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v>2913982</v>
      </c>
      <c r="AX314" s="2" t="s">
        <v>778</v>
      </c>
      <c r="AY314" s="3">
        <v>45309.631823414347</v>
      </c>
      <c r="AZ314" s="2">
        <v>87700</v>
      </c>
    </row>
    <row r="315" spans="1:52" hidden="1" x14ac:dyDescent="0.35">
      <c r="A315" s="2">
        <v>1581448</v>
      </c>
      <c r="B315" s="2" t="s">
        <v>779</v>
      </c>
      <c r="C315" s="3">
        <v>45007.358873067125</v>
      </c>
      <c r="D315" s="2">
        <v>1025458</v>
      </c>
      <c r="E315" s="2">
        <v>0</v>
      </c>
      <c r="F315" s="2" t="s">
        <v>53</v>
      </c>
      <c r="G315" s="2" t="s">
        <v>146</v>
      </c>
      <c r="H315" s="2">
        <v>49536</v>
      </c>
      <c r="I315" s="2" t="s">
        <v>55</v>
      </c>
      <c r="J315" s="2" t="s">
        <v>56</v>
      </c>
      <c r="K315" s="2" t="s">
        <v>122</v>
      </c>
      <c r="L315" s="2" t="s">
        <v>123</v>
      </c>
      <c r="M315" s="2" t="s">
        <v>124</v>
      </c>
      <c r="N315" s="2" t="s">
        <v>125</v>
      </c>
      <c r="O315" s="2" t="s">
        <v>126</v>
      </c>
      <c r="P315" s="2" t="s">
        <v>127</v>
      </c>
      <c r="Q315" s="2">
        <v>0</v>
      </c>
      <c r="R315" s="2">
        <v>0</v>
      </c>
      <c r="S315" s="2"/>
      <c r="T315" s="2">
        <v>800772</v>
      </c>
      <c r="U315" s="2" t="s">
        <v>780</v>
      </c>
      <c r="V315" s="3">
        <v>45049.653980671297</v>
      </c>
      <c r="W315" s="4">
        <v>45058</v>
      </c>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v>2683060</v>
      </c>
      <c r="AX315" s="2" t="s">
        <v>758</v>
      </c>
      <c r="AY315" s="3">
        <v>45132.412274421295</v>
      </c>
      <c r="AZ315" s="2">
        <v>1025458</v>
      </c>
    </row>
    <row r="316" spans="1:52" hidden="1" x14ac:dyDescent="0.35">
      <c r="A316" s="2">
        <v>1586335</v>
      </c>
      <c r="B316" s="2" t="s">
        <v>781</v>
      </c>
      <c r="C316" s="3">
        <v>45020.39105648148</v>
      </c>
      <c r="D316" s="2">
        <v>22188339</v>
      </c>
      <c r="E316" s="2">
        <v>0</v>
      </c>
      <c r="F316" s="2" t="s">
        <v>53</v>
      </c>
      <c r="G316" s="2" t="s">
        <v>330</v>
      </c>
      <c r="H316" s="2">
        <v>49536</v>
      </c>
      <c r="I316" s="2" t="s">
        <v>55</v>
      </c>
      <c r="J316" s="2" t="s">
        <v>56</v>
      </c>
      <c r="K316" s="2" t="s">
        <v>122</v>
      </c>
      <c r="L316" s="2" t="s">
        <v>123</v>
      </c>
      <c r="M316" s="2" t="s">
        <v>124</v>
      </c>
      <c r="N316" s="2" t="s">
        <v>140</v>
      </c>
      <c r="O316" s="2" t="s">
        <v>141</v>
      </c>
      <c r="P316" s="2" t="s">
        <v>142</v>
      </c>
      <c r="Q316" s="2">
        <v>22188339</v>
      </c>
      <c r="R316" s="2">
        <v>0</v>
      </c>
      <c r="S316" s="2"/>
      <c r="T316" s="2">
        <v>800772</v>
      </c>
      <c r="U316" s="2" t="s">
        <v>780</v>
      </c>
      <c r="V316" s="3">
        <v>45049.653980671297</v>
      </c>
      <c r="W316" s="4">
        <v>45058</v>
      </c>
      <c r="X316" s="2"/>
      <c r="Y316" s="2">
        <v>810631</v>
      </c>
      <c r="Z316" s="2" t="s">
        <v>782</v>
      </c>
      <c r="AA316" s="3">
        <v>45075.60336940972</v>
      </c>
      <c r="AB316" s="4">
        <v>45065</v>
      </c>
      <c r="AC316" s="2">
        <v>22188339</v>
      </c>
      <c r="AD316" s="2">
        <v>811741</v>
      </c>
      <c r="AE316" s="2" t="s">
        <v>783</v>
      </c>
      <c r="AF316" s="3">
        <v>45078.476898148147</v>
      </c>
      <c r="AG316" s="3">
        <v>45078.55972222222</v>
      </c>
      <c r="AH316" s="2" t="s">
        <v>782</v>
      </c>
      <c r="AI316" s="2">
        <v>0</v>
      </c>
      <c r="AJ316" s="2">
        <v>611348</v>
      </c>
      <c r="AK316" s="2" t="s">
        <v>741</v>
      </c>
      <c r="AL316" s="2" t="s">
        <v>64</v>
      </c>
      <c r="AM316" s="3">
        <v>45398.371379282406</v>
      </c>
      <c r="AN316" s="2">
        <v>378000</v>
      </c>
      <c r="AO316" s="2"/>
      <c r="AP316" s="2"/>
      <c r="AQ316" s="2"/>
      <c r="AR316" s="2"/>
      <c r="AS316" s="2"/>
      <c r="AT316" s="2"/>
      <c r="AU316" s="2"/>
      <c r="AV316" s="2"/>
      <c r="AW316" s="2">
        <v>2915617</v>
      </c>
      <c r="AX316" s="2" t="s">
        <v>763</v>
      </c>
      <c r="AY316" s="3">
        <v>45320.376465393514</v>
      </c>
      <c r="AZ316" s="2">
        <v>19957539</v>
      </c>
    </row>
    <row r="317" spans="1:52" hidden="1" x14ac:dyDescent="0.35">
      <c r="A317" s="2">
        <v>1586335</v>
      </c>
      <c r="B317" s="2"/>
      <c r="C317" s="2"/>
      <c r="D317" s="2"/>
      <c r="E317" s="2"/>
      <c r="F317" s="2"/>
      <c r="G317" s="2"/>
      <c r="H317" s="2">
        <v>49536</v>
      </c>
      <c r="I317" s="2"/>
      <c r="J317" s="2"/>
      <c r="K317" s="2" t="s">
        <v>122</v>
      </c>
      <c r="L317" s="2"/>
      <c r="M317" s="2"/>
      <c r="N317" s="2" t="s">
        <v>140</v>
      </c>
      <c r="O317" s="2"/>
      <c r="P317" s="2"/>
      <c r="Q317" s="2"/>
      <c r="R317" s="2"/>
      <c r="S317" s="2"/>
      <c r="T317" s="2"/>
      <c r="U317" s="2"/>
      <c r="V317" s="2"/>
      <c r="W317" s="2"/>
      <c r="X317" s="2"/>
      <c r="Y317" s="2">
        <v>831111</v>
      </c>
      <c r="Z317" s="2" t="s">
        <v>784</v>
      </c>
      <c r="AA317" s="3">
        <v>45152.33590868055</v>
      </c>
      <c r="AB317" s="4">
        <v>45149</v>
      </c>
      <c r="AC317" s="2">
        <v>22188339</v>
      </c>
      <c r="AD317" s="2">
        <v>844504</v>
      </c>
      <c r="AE317" s="2" t="s">
        <v>785</v>
      </c>
      <c r="AF317" s="3">
        <v>45214.834619791662</v>
      </c>
      <c r="AG317" s="3">
        <v>45214.917361111111</v>
      </c>
      <c r="AH317" s="2" t="s">
        <v>784</v>
      </c>
      <c r="AI317" s="2">
        <v>0</v>
      </c>
      <c r="AJ317" s="2">
        <v>613480</v>
      </c>
      <c r="AK317" s="2" t="s">
        <v>744</v>
      </c>
      <c r="AL317" s="2" t="s">
        <v>745</v>
      </c>
      <c r="AM317" s="3">
        <v>45440.363159988425</v>
      </c>
      <c r="AN317" s="2">
        <v>378000</v>
      </c>
      <c r="AO317" s="2"/>
      <c r="AP317" s="2"/>
      <c r="AQ317" s="2"/>
      <c r="AR317" s="2"/>
      <c r="AS317" s="2"/>
      <c r="AT317" s="2"/>
      <c r="AU317" s="2"/>
      <c r="AV317" s="2"/>
      <c r="AW317" s="2">
        <v>3329328</v>
      </c>
      <c r="AX317" s="2" t="s">
        <v>786</v>
      </c>
      <c r="AY317" s="3">
        <v>45601.371396840274</v>
      </c>
      <c r="AZ317" s="2">
        <v>378000</v>
      </c>
    </row>
    <row r="318" spans="1:52" hidden="1" x14ac:dyDescent="0.35">
      <c r="A318" s="2">
        <v>1586335</v>
      </c>
      <c r="B318" s="2"/>
      <c r="C318" s="2"/>
      <c r="D318" s="2"/>
      <c r="E318" s="2"/>
      <c r="F318" s="2"/>
      <c r="G318" s="2"/>
      <c r="H318" s="2">
        <v>49536</v>
      </c>
      <c r="I318" s="2"/>
      <c r="J318" s="2"/>
      <c r="K318" s="2" t="s">
        <v>122</v>
      </c>
      <c r="L318" s="2"/>
      <c r="M318" s="2"/>
      <c r="N318" s="2" t="s">
        <v>140</v>
      </c>
      <c r="O318" s="2"/>
      <c r="P318" s="2"/>
      <c r="Q318" s="2"/>
      <c r="R318" s="2"/>
      <c r="S318" s="2"/>
      <c r="T318" s="2"/>
      <c r="U318" s="2"/>
      <c r="V318" s="2"/>
      <c r="W318" s="2"/>
      <c r="X318" s="2"/>
      <c r="Y318" s="2">
        <v>854622</v>
      </c>
      <c r="Z318" s="2" t="s">
        <v>787</v>
      </c>
      <c r="AA318" s="3">
        <v>45272.663431944442</v>
      </c>
      <c r="AB318" s="4">
        <v>45272</v>
      </c>
      <c r="AC318" s="2">
        <v>2230800</v>
      </c>
      <c r="AD318" s="2">
        <v>861432</v>
      </c>
      <c r="AE318" s="2" t="s">
        <v>788</v>
      </c>
      <c r="AF318" s="3">
        <v>45289.612869212964</v>
      </c>
      <c r="AG318" s="2"/>
      <c r="AH318" s="2" t="s">
        <v>787</v>
      </c>
      <c r="AI318" s="2">
        <v>0</v>
      </c>
      <c r="AJ318" s="2">
        <v>613481</v>
      </c>
      <c r="AK318" s="2" t="s">
        <v>746</v>
      </c>
      <c r="AL318" s="2" t="s">
        <v>64</v>
      </c>
      <c r="AM318" s="3">
        <v>45440.367974340275</v>
      </c>
      <c r="AN318" s="2">
        <v>1852800</v>
      </c>
      <c r="AO318" s="2"/>
      <c r="AP318" s="2"/>
      <c r="AQ318" s="2"/>
      <c r="AR318" s="2"/>
      <c r="AS318" s="2"/>
      <c r="AT318" s="2"/>
      <c r="AU318" s="2"/>
      <c r="AV318" s="2"/>
      <c r="AW318" s="2"/>
      <c r="AX318" s="2"/>
      <c r="AY318" s="2"/>
      <c r="AZ318" s="2"/>
    </row>
    <row r="319" spans="1:52" hidden="1" x14ac:dyDescent="0.35">
      <c r="A319" s="2">
        <v>1586336</v>
      </c>
      <c r="B319" s="2" t="s">
        <v>789</v>
      </c>
      <c r="C319" s="3">
        <v>45020.39105648148</v>
      </c>
      <c r="D319" s="2">
        <v>128800</v>
      </c>
      <c r="E319" s="2">
        <v>0</v>
      </c>
      <c r="F319" s="2" t="s">
        <v>53</v>
      </c>
      <c r="G319" s="2" t="s">
        <v>146</v>
      </c>
      <c r="H319" s="2">
        <v>49536</v>
      </c>
      <c r="I319" s="2" t="s">
        <v>55</v>
      </c>
      <c r="J319" s="2" t="s">
        <v>56</v>
      </c>
      <c r="K319" s="2" t="s">
        <v>122</v>
      </c>
      <c r="L319" s="2" t="s">
        <v>123</v>
      </c>
      <c r="M319" s="2" t="s">
        <v>124</v>
      </c>
      <c r="N319" s="2" t="s">
        <v>618</v>
      </c>
      <c r="O319" s="2" t="s">
        <v>619</v>
      </c>
      <c r="P319" s="2" t="s">
        <v>620</v>
      </c>
      <c r="Q319" s="2">
        <v>0</v>
      </c>
      <c r="R319" s="2">
        <v>0</v>
      </c>
      <c r="S319" s="2"/>
      <c r="T319" s="2">
        <v>806036</v>
      </c>
      <c r="U319" s="2" t="s">
        <v>790</v>
      </c>
      <c r="V319" s="3">
        <v>45055.65200991898</v>
      </c>
      <c r="W319" s="3">
        <v>45069.291666666664</v>
      </c>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v>2690461</v>
      </c>
      <c r="AX319" s="2" t="s">
        <v>791</v>
      </c>
      <c r="AY319" s="3">
        <v>45148.391629664351</v>
      </c>
      <c r="AZ319" s="2">
        <v>128000</v>
      </c>
    </row>
    <row r="320" spans="1:52" hidden="1" x14ac:dyDescent="0.35">
      <c r="A320" s="2">
        <v>1586336</v>
      </c>
      <c r="B320" s="2"/>
      <c r="C320" s="2"/>
      <c r="D320" s="2"/>
      <c r="E320" s="2"/>
      <c r="F320" s="2"/>
      <c r="G320" s="2"/>
      <c r="H320" s="2">
        <v>49536</v>
      </c>
      <c r="I320" s="2"/>
      <c r="J320" s="2"/>
      <c r="K320" s="2" t="s">
        <v>122</v>
      </c>
      <c r="L320" s="2"/>
      <c r="M320" s="2"/>
      <c r="N320" s="2" t="s">
        <v>618</v>
      </c>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v>2709387</v>
      </c>
      <c r="AX320" s="2" t="s">
        <v>792</v>
      </c>
      <c r="AY320" s="3">
        <v>45184.39793850694</v>
      </c>
      <c r="AZ320" s="2">
        <v>800</v>
      </c>
    </row>
    <row r="321" spans="1:52" hidden="1" x14ac:dyDescent="0.35">
      <c r="A321" s="2">
        <v>1594222</v>
      </c>
      <c r="B321" s="2" t="s">
        <v>793</v>
      </c>
      <c r="C321" s="3">
        <v>45059.664756747683</v>
      </c>
      <c r="D321" s="2">
        <v>100306</v>
      </c>
      <c r="E321" s="2">
        <v>0</v>
      </c>
      <c r="F321" s="2" t="s">
        <v>53</v>
      </c>
      <c r="G321" s="2" t="s">
        <v>146</v>
      </c>
      <c r="H321" s="2">
        <v>49536</v>
      </c>
      <c r="I321" s="2" t="s">
        <v>55</v>
      </c>
      <c r="J321" s="2" t="s">
        <v>56</v>
      </c>
      <c r="K321" s="2" t="s">
        <v>122</v>
      </c>
      <c r="L321" s="2" t="s">
        <v>123</v>
      </c>
      <c r="M321" s="2" t="s">
        <v>124</v>
      </c>
      <c r="N321" s="2" t="s">
        <v>125</v>
      </c>
      <c r="O321" s="2" t="s">
        <v>126</v>
      </c>
      <c r="P321" s="2" t="s">
        <v>127</v>
      </c>
      <c r="Q321" s="2">
        <v>0</v>
      </c>
      <c r="R321" s="2">
        <v>0</v>
      </c>
      <c r="S321" s="2"/>
      <c r="T321" s="2">
        <v>812024</v>
      </c>
      <c r="U321" s="2" t="s">
        <v>794</v>
      </c>
      <c r="V321" s="3">
        <v>45079.676470520833</v>
      </c>
      <c r="W321" s="3">
        <v>45098.291666666664</v>
      </c>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v>2683061</v>
      </c>
      <c r="AX321" s="2" t="s">
        <v>758</v>
      </c>
      <c r="AY321" s="3">
        <v>45132.412274421295</v>
      </c>
      <c r="AZ321" s="2">
        <v>100306</v>
      </c>
    </row>
    <row r="322" spans="1:52" x14ac:dyDescent="0.35">
      <c r="A322" s="2">
        <v>1603046</v>
      </c>
      <c r="B322" s="2" t="s">
        <v>795</v>
      </c>
      <c r="C322" s="3">
        <v>45076.348029513887</v>
      </c>
      <c r="D322" s="2">
        <v>13886465</v>
      </c>
      <c r="E322" s="2">
        <v>747861</v>
      </c>
      <c r="F322" s="2" t="s">
        <v>53</v>
      </c>
      <c r="G322" s="2" t="s">
        <v>330</v>
      </c>
      <c r="H322" s="2">
        <v>49536</v>
      </c>
      <c r="I322" s="2" t="s">
        <v>55</v>
      </c>
      <c r="J322" s="2" t="s">
        <v>56</v>
      </c>
      <c r="K322" s="2" t="s">
        <v>122</v>
      </c>
      <c r="L322" s="2" t="s">
        <v>123</v>
      </c>
      <c r="M322" s="2" t="s">
        <v>124</v>
      </c>
      <c r="N322" s="2" t="s">
        <v>130</v>
      </c>
      <c r="O322" s="2" t="s">
        <v>131</v>
      </c>
      <c r="P322" s="2" t="s">
        <v>132</v>
      </c>
      <c r="Q322" s="2">
        <v>13886465</v>
      </c>
      <c r="R322" s="2">
        <v>0</v>
      </c>
      <c r="S322" s="2"/>
      <c r="T322" s="2">
        <v>812024</v>
      </c>
      <c r="U322" s="2" t="s">
        <v>794</v>
      </c>
      <c r="V322" s="3">
        <v>45079.676470520833</v>
      </c>
      <c r="W322" s="3">
        <v>45098.291666666664</v>
      </c>
      <c r="X322" s="2"/>
      <c r="Y322" s="2">
        <v>823009</v>
      </c>
      <c r="Z322" s="2" t="s">
        <v>796</v>
      </c>
      <c r="AA322" s="3">
        <v>45113.422937268515</v>
      </c>
      <c r="AB322" s="4">
        <v>45113</v>
      </c>
      <c r="AC322" s="2">
        <v>13886465</v>
      </c>
      <c r="AD322" s="2">
        <v>845192</v>
      </c>
      <c r="AE322" s="2" t="s">
        <v>797</v>
      </c>
      <c r="AF322" s="3">
        <v>45217.772060497686</v>
      </c>
      <c r="AG322" s="2"/>
      <c r="AH322" s="2" t="s">
        <v>796</v>
      </c>
      <c r="AI322" s="2">
        <v>0</v>
      </c>
      <c r="AJ322" s="2"/>
      <c r="AK322" s="2"/>
      <c r="AL322" s="2"/>
      <c r="AM322" s="2"/>
      <c r="AN322" s="2"/>
      <c r="AO322" s="2"/>
      <c r="AP322" s="2"/>
      <c r="AQ322" s="2"/>
      <c r="AR322" s="2"/>
      <c r="AS322" s="2"/>
      <c r="AT322" s="2"/>
      <c r="AU322" s="2"/>
      <c r="AV322" s="2"/>
      <c r="AW322" s="2">
        <v>2915616</v>
      </c>
      <c r="AX322" s="2" t="s">
        <v>763</v>
      </c>
      <c r="AY322" s="3">
        <v>45320.376465393514</v>
      </c>
      <c r="AZ322" s="2">
        <v>9945604</v>
      </c>
    </row>
    <row r="323" spans="1:52" hidden="1" x14ac:dyDescent="0.35">
      <c r="A323" s="2">
        <v>1603046</v>
      </c>
      <c r="B323" s="2"/>
      <c r="C323" s="2"/>
      <c r="D323" s="2"/>
      <c r="E323" s="2"/>
      <c r="F323" s="2"/>
      <c r="G323" s="2"/>
      <c r="H323" s="2">
        <v>49536</v>
      </c>
      <c r="I323" s="2"/>
      <c r="J323" s="2"/>
      <c r="K323" s="2" t="s">
        <v>122</v>
      </c>
      <c r="L323" s="2"/>
      <c r="M323" s="2"/>
      <c r="N323" s="2" t="s">
        <v>130</v>
      </c>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v>3333054</v>
      </c>
      <c r="AX323" s="2" t="s">
        <v>798</v>
      </c>
      <c r="AY323" s="3">
        <v>45615.458251354168</v>
      </c>
      <c r="AZ323" s="2">
        <v>3193000</v>
      </c>
    </row>
    <row r="324" spans="1:52" hidden="1" x14ac:dyDescent="0.35">
      <c r="A324" s="2">
        <v>1616773</v>
      </c>
      <c r="B324" s="2" t="s">
        <v>799</v>
      </c>
      <c r="C324" s="3">
        <v>45108.588367592594</v>
      </c>
      <c r="D324" s="2">
        <v>99445</v>
      </c>
      <c r="E324" s="2">
        <v>0</v>
      </c>
      <c r="F324" s="2" t="s">
        <v>53</v>
      </c>
      <c r="G324" s="2" t="s">
        <v>146</v>
      </c>
      <c r="H324" s="2">
        <v>49536</v>
      </c>
      <c r="I324" s="2" t="s">
        <v>55</v>
      </c>
      <c r="J324" s="2" t="s">
        <v>56</v>
      </c>
      <c r="K324" s="2" t="s">
        <v>57</v>
      </c>
      <c r="L324" s="2" t="s">
        <v>58</v>
      </c>
      <c r="M324" s="2" t="s">
        <v>59</v>
      </c>
      <c r="N324" s="2" t="s">
        <v>60</v>
      </c>
      <c r="O324" s="2" t="s">
        <v>61</v>
      </c>
      <c r="P324" s="2" t="s">
        <v>62</v>
      </c>
      <c r="Q324" s="2">
        <v>0</v>
      </c>
      <c r="R324" s="2">
        <v>0</v>
      </c>
      <c r="S324" s="2"/>
      <c r="T324" s="2">
        <v>841673</v>
      </c>
      <c r="U324" s="2" t="s">
        <v>800</v>
      </c>
      <c r="V324" s="3">
        <v>45196.411405173611</v>
      </c>
      <c r="W324" s="3">
        <v>45197.458333333328</v>
      </c>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v>3216084</v>
      </c>
      <c r="AX324" s="2" t="s">
        <v>706</v>
      </c>
      <c r="AY324" s="3">
        <v>45483.416458101849</v>
      </c>
      <c r="AZ324" s="2">
        <v>99445</v>
      </c>
    </row>
    <row r="325" spans="1:52" hidden="1" x14ac:dyDescent="0.35">
      <c r="A325" s="2">
        <v>1624870</v>
      </c>
      <c r="B325" s="2" t="s">
        <v>801</v>
      </c>
      <c r="C325" s="3">
        <v>45132.306339120369</v>
      </c>
      <c r="D325" s="2">
        <v>204016</v>
      </c>
      <c r="E325" s="2">
        <v>0</v>
      </c>
      <c r="F325" s="2" t="s">
        <v>53</v>
      </c>
      <c r="G325" s="2" t="s">
        <v>146</v>
      </c>
      <c r="H325" s="2">
        <v>49536</v>
      </c>
      <c r="I325" s="2" t="s">
        <v>55</v>
      </c>
      <c r="J325" s="2" t="s">
        <v>56</v>
      </c>
      <c r="K325" s="2" t="s">
        <v>57</v>
      </c>
      <c r="L325" s="2" t="s">
        <v>58</v>
      </c>
      <c r="M325" s="2" t="s">
        <v>59</v>
      </c>
      <c r="N325" s="2" t="s">
        <v>60</v>
      </c>
      <c r="O325" s="2" t="s">
        <v>61</v>
      </c>
      <c r="P325" s="2" t="s">
        <v>62</v>
      </c>
      <c r="Q325" s="2">
        <v>0</v>
      </c>
      <c r="R325" s="2">
        <v>0</v>
      </c>
      <c r="S325" s="2"/>
      <c r="T325" s="2">
        <v>841674</v>
      </c>
      <c r="U325" s="2" t="s">
        <v>802</v>
      </c>
      <c r="V325" s="3">
        <v>45196.491556168978</v>
      </c>
      <c r="W325" s="3">
        <v>45219.611111111109</v>
      </c>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v>3216083</v>
      </c>
      <c r="AX325" s="2" t="s">
        <v>706</v>
      </c>
      <c r="AY325" s="3">
        <v>45483.416458101849</v>
      </c>
      <c r="AZ325" s="2">
        <v>204016</v>
      </c>
    </row>
    <row r="326" spans="1:52" hidden="1" x14ac:dyDescent="0.35">
      <c r="A326" s="2">
        <v>1662402</v>
      </c>
      <c r="B326" s="2" t="s">
        <v>803</v>
      </c>
      <c r="C326" s="3">
        <v>45226.45815262731</v>
      </c>
      <c r="D326" s="2">
        <v>866675</v>
      </c>
      <c r="E326" s="2">
        <v>0</v>
      </c>
      <c r="F326" s="2" t="s">
        <v>53</v>
      </c>
      <c r="G326" s="2" t="s">
        <v>146</v>
      </c>
      <c r="H326" s="2">
        <v>49536</v>
      </c>
      <c r="I326" s="2" t="s">
        <v>55</v>
      </c>
      <c r="J326" s="2" t="s">
        <v>56</v>
      </c>
      <c r="K326" s="2" t="s">
        <v>122</v>
      </c>
      <c r="L326" s="2" t="s">
        <v>123</v>
      </c>
      <c r="M326" s="2" t="s">
        <v>124</v>
      </c>
      <c r="N326" s="2" t="s">
        <v>130</v>
      </c>
      <c r="O326" s="2" t="s">
        <v>131</v>
      </c>
      <c r="P326" s="2" t="s">
        <v>132</v>
      </c>
      <c r="Q326" s="2">
        <v>0</v>
      </c>
      <c r="R326" s="2">
        <v>0</v>
      </c>
      <c r="S326" s="2"/>
      <c r="T326" s="2">
        <v>848716</v>
      </c>
      <c r="U326" s="2" t="s">
        <v>804</v>
      </c>
      <c r="V326" s="3">
        <v>45252.485924768516</v>
      </c>
      <c r="W326" s="3">
        <v>45252.597222222219</v>
      </c>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v>2737880</v>
      </c>
      <c r="AX326" s="2" t="s">
        <v>805</v>
      </c>
      <c r="AY326" s="3">
        <v>45226.458160995368</v>
      </c>
      <c r="AZ326" s="2">
        <v>4601</v>
      </c>
    </row>
    <row r="327" spans="1:52" hidden="1" x14ac:dyDescent="0.35">
      <c r="A327" s="2">
        <v>1662402</v>
      </c>
      <c r="B327" s="2"/>
      <c r="C327" s="2"/>
      <c r="D327" s="2"/>
      <c r="E327" s="2"/>
      <c r="F327" s="2"/>
      <c r="G327" s="2"/>
      <c r="H327" s="2">
        <v>49536</v>
      </c>
      <c r="I327" s="2"/>
      <c r="J327" s="2"/>
      <c r="K327" s="2" t="s">
        <v>122</v>
      </c>
      <c r="L327" s="2"/>
      <c r="M327" s="2"/>
      <c r="N327" s="2" t="s">
        <v>130</v>
      </c>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v>2737881</v>
      </c>
      <c r="AX327" s="2" t="s">
        <v>806</v>
      </c>
      <c r="AY327" s="3">
        <v>45226.458162696756</v>
      </c>
      <c r="AZ327" s="2">
        <v>78399</v>
      </c>
    </row>
    <row r="328" spans="1:52" hidden="1" x14ac:dyDescent="0.35">
      <c r="A328" s="2">
        <v>1662402</v>
      </c>
      <c r="B328" s="2"/>
      <c r="C328" s="2"/>
      <c r="D328" s="2"/>
      <c r="E328" s="2"/>
      <c r="F328" s="2"/>
      <c r="G328" s="2"/>
      <c r="H328" s="2">
        <v>49536</v>
      </c>
      <c r="I328" s="2"/>
      <c r="J328" s="2"/>
      <c r="K328" s="2" t="s">
        <v>122</v>
      </c>
      <c r="L328" s="2"/>
      <c r="M328" s="2"/>
      <c r="N328" s="2" t="s">
        <v>130</v>
      </c>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v>2941718</v>
      </c>
      <c r="AX328" s="2" t="s">
        <v>807</v>
      </c>
      <c r="AY328" s="3">
        <v>45355.455802465272</v>
      </c>
      <c r="AZ328" s="2">
        <v>783675</v>
      </c>
    </row>
    <row r="329" spans="1:52" x14ac:dyDescent="0.35">
      <c r="A329" s="2">
        <v>1656992</v>
      </c>
      <c r="B329" s="2" t="s">
        <v>808</v>
      </c>
      <c r="C329" s="3">
        <v>45212.336532094909</v>
      </c>
      <c r="D329" s="2">
        <v>20055036</v>
      </c>
      <c r="E329" s="2">
        <v>811098</v>
      </c>
      <c r="F329" s="2" t="s">
        <v>53</v>
      </c>
      <c r="G329" s="2" t="s">
        <v>809</v>
      </c>
      <c r="H329" s="2">
        <v>49536</v>
      </c>
      <c r="I329" s="2" t="s">
        <v>55</v>
      </c>
      <c r="J329" s="2" t="s">
        <v>56</v>
      </c>
      <c r="K329" s="2" t="s">
        <v>57</v>
      </c>
      <c r="L329" s="2" t="s">
        <v>58</v>
      </c>
      <c r="M329" s="2" t="s">
        <v>59</v>
      </c>
      <c r="N329" s="2" t="s">
        <v>60</v>
      </c>
      <c r="O329" s="2" t="s">
        <v>61</v>
      </c>
      <c r="P329" s="2" t="s">
        <v>62</v>
      </c>
      <c r="Q329" s="2">
        <v>2875195</v>
      </c>
      <c r="R329" s="2">
        <v>721600</v>
      </c>
      <c r="S329" s="2"/>
      <c r="T329" s="2">
        <v>848717</v>
      </c>
      <c r="U329" s="2" t="s">
        <v>810</v>
      </c>
      <c r="V329" s="3">
        <v>45244.486340428237</v>
      </c>
      <c r="W329" s="3">
        <v>45252.697916666664</v>
      </c>
      <c r="X329" s="2"/>
      <c r="Y329" s="2">
        <v>880302</v>
      </c>
      <c r="Z329" s="2" t="s">
        <v>811</v>
      </c>
      <c r="AA329" s="3">
        <v>45352.654242511569</v>
      </c>
      <c r="AB329" s="4">
        <v>45352</v>
      </c>
      <c r="AC329" s="2">
        <v>2875195</v>
      </c>
      <c r="AD329" s="2">
        <v>884757</v>
      </c>
      <c r="AE329" s="2" t="s">
        <v>812</v>
      </c>
      <c r="AF329" s="3">
        <v>45369.643251585643</v>
      </c>
      <c r="AG329" s="3">
        <v>45369.726388888885</v>
      </c>
      <c r="AH329" s="2" t="s">
        <v>811</v>
      </c>
      <c r="AI329" s="2">
        <v>721600</v>
      </c>
      <c r="AJ329" s="2">
        <v>610527</v>
      </c>
      <c r="AK329" s="2" t="s">
        <v>813</v>
      </c>
      <c r="AL329" s="2" t="s">
        <v>64</v>
      </c>
      <c r="AM329" s="3">
        <v>45369.643251585643</v>
      </c>
      <c r="AN329" s="2">
        <v>721600</v>
      </c>
      <c r="AO329" s="2"/>
      <c r="AP329" s="2"/>
      <c r="AQ329" s="2"/>
      <c r="AR329" s="2"/>
      <c r="AS329" s="2"/>
      <c r="AT329" s="2"/>
      <c r="AU329" s="2"/>
      <c r="AV329" s="2"/>
      <c r="AW329" s="2">
        <v>2732859</v>
      </c>
      <c r="AX329" s="2" t="s">
        <v>814</v>
      </c>
      <c r="AY329" s="3">
        <v>45212.336613541665</v>
      </c>
      <c r="AZ329" s="2">
        <v>304600</v>
      </c>
    </row>
    <row r="330" spans="1:52" hidden="1" x14ac:dyDescent="0.35">
      <c r="A330" s="2">
        <v>1656992</v>
      </c>
      <c r="B330" s="2"/>
      <c r="C330" s="2"/>
      <c r="D330" s="2"/>
      <c r="E330" s="2"/>
      <c r="F330" s="2"/>
      <c r="G330" s="2"/>
      <c r="H330" s="2">
        <v>49536</v>
      </c>
      <c r="I330" s="2"/>
      <c r="J330" s="2"/>
      <c r="K330" s="2" t="s">
        <v>57</v>
      </c>
      <c r="L330" s="2"/>
      <c r="M330" s="2"/>
      <c r="N330" s="2" t="s">
        <v>60</v>
      </c>
      <c r="O330" s="2"/>
      <c r="P330" s="2"/>
      <c r="Q330" s="2"/>
      <c r="R330" s="2"/>
      <c r="S330" s="2"/>
      <c r="T330" s="2"/>
      <c r="U330" s="2"/>
      <c r="V330" s="2"/>
      <c r="W330" s="2"/>
      <c r="X330" s="2"/>
      <c r="Y330" s="2">
        <v>895853</v>
      </c>
      <c r="Z330" s="2" t="s">
        <v>815</v>
      </c>
      <c r="AA330" s="3">
        <v>45411.492485567127</v>
      </c>
      <c r="AB330" s="4">
        <v>45411</v>
      </c>
      <c r="AC330" s="2">
        <v>2153595</v>
      </c>
      <c r="AD330" s="2">
        <v>902063</v>
      </c>
      <c r="AE330" s="2" t="s">
        <v>816</v>
      </c>
      <c r="AF330" s="3">
        <v>45422.706689548606</v>
      </c>
      <c r="AG330" s="3">
        <v>45422.789583333331</v>
      </c>
      <c r="AH330" s="2" t="s">
        <v>815</v>
      </c>
      <c r="AI330" s="2">
        <v>0</v>
      </c>
      <c r="AJ330" s="2">
        <v>627271</v>
      </c>
      <c r="AK330" s="2" t="s">
        <v>817</v>
      </c>
      <c r="AL330" s="2" t="s">
        <v>64</v>
      </c>
      <c r="AM330" s="3">
        <v>45495.427367592594</v>
      </c>
      <c r="AN330" s="2">
        <v>1342497</v>
      </c>
      <c r="AO330" s="2"/>
      <c r="AP330" s="2"/>
      <c r="AQ330" s="2"/>
      <c r="AR330" s="2"/>
      <c r="AS330" s="2"/>
      <c r="AT330" s="2"/>
      <c r="AU330" s="2"/>
      <c r="AV330" s="2"/>
      <c r="AW330" s="2">
        <v>3216082</v>
      </c>
      <c r="AX330" s="2" t="s">
        <v>706</v>
      </c>
      <c r="AY330" s="3">
        <v>45483.416458101849</v>
      </c>
      <c r="AZ330" s="2">
        <v>16875241</v>
      </c>
    </row>
    <row r="331" spans="1:52" hidden="1" x14ac:dyDescent="0.35">
      <c r="A331" s="2">
        <v>1656992</v>
      </c>
      <c r="B331" s="2"/>
      <c r="C331" s="2"/>
      <c r="D331" s="2"/>
      <c r="E331" s="2"/>
      <c r="F331" s="2"/>
      <c r="G331" s="2"/>
      <c r="H331" s="2">
        <v>49536</v>
      </c>
      <c r="I331" s="2"/>
      <c r="J331" s="2"/>
      <c r="K331" s="2" t="s">
        <v>57</v>
      </c>
      <c r="L331" s="2"/>
      <c r="M331" s="2"/>
      <c r="N331" s="2" t="s">
        <v>60</v>
      </c>
      <c r="O331" s="2"/>
      <c r="P331" s="2"/>
      <c r="Q331" s="2"/>
      <c r="R331" s="2"/>
      <c r="S331" s="2"/>
      <c r="T331" s="2"/>
      <c r="U331" s="2"/>
      <c r="V331" s="2"/>
      <c r="W331" s="2"/>
      <c r="X331" s="2"/>
      <c r="Y331" s="2">
        <v>905973</v>
      </c>
      <c r="Z331" s="2" t="s">
        <v>818</v>
      </c>
      <c r="AA331" s="3">
        <v>45434.484781018517</v>
      </c>
      <c r="AB331" s="4">
        <v>45434</v>
      </c>
      <c r="AC331" s="2">
        <v>2153595</v>
      </c>
      <c r="AD331" s="2">
        <v>910593</v>
      </c>
      <c r="AE331" s="2" t="s">
        <v>819</v>
      </c>
      <c r="AF331" s="3">
        <v>45443.34516420139</v>
      </c>
      <c r="AG331" s="3">
        <v>45443.428472222222</v>
      </c>
      <c r="AH331" s="2" t="s">
        <v>818</v>
      </c>
      <c r="AI331" s="2">
        <v>0</v>
      </c>
      <c r="AJ331" s="2"/>
      <c r="AK331" s="2"/>
      <c r="AL331" s="2"/>
      <c r="AM331" s="2"/>
      <c r="AN331" s="2"/>
      <c r="AO331" s="2"/>
      <c r="AP331" s="2"/>
      <c r="AQ331" s="2"/>
      <c r="AR331" s="2"/>
      <c r="AS331" s="2"/>
      <c r="AT331" s="2"/>
      <c r="AU331" s="2"/>
      <c r="AV331" s="2"/>
      <c r="AW331" s="2"/>
      <c r="AX331" s="2"/>
      <c r="AY331" s="2"/>
      <c r="AZ331" s="2"/>
    </row>
    <row r="332" spans="1:52" x14ac:dyDescent="0.35">
      <c r="A332" s="2">
        <v>1662698</v>
      </c>
      <c r="B332" s="2" t="s">
        <v>820</v>
      </c>
      <c r="C332" s="3">
        <v>45227.59999826389</v>
      </c>
      <c r="D332" s="2">
        <v>16043887</v>
      </c>
      <c r="E332" s="2">
        <v>1561128</v>
      </c>
      <c r="F332" s="2" t="s">
        <v>53</v>
      </c>
      <c r="G332" s="2" t="s">
        <v>146</v>
      </c>
      <c r="H332" s="2">
        <v>49536</v>
      </c>
      <c r="I332" s="2" t="s">
        <v>55</v>
      </c>
      <c r="J332" s="2" t="s">
        <v>56</v>
      </c>
      <c r="K332" s="2" t="s">
        <v>57</v>
      </c>
      <c r="L332" s="2" t="s">
        <v>58</v>
      </c>
      <c r="M332" s="2" t="s">
        <v>59</v>
      </c>
      <c r="N332" s="2" t="s">
        <v>60</v>
      </c>
      <c r="O332" s="2" t="s">
        <v>61</v>
      </c>
      <c r="P332" s="2" t="s">
        <v>62</v>
      </c>
      <c r="Q332" s="2">
        <v>0</v>
      </c>
      <c r="R332" s="2">
        <v>0</v>
      </c>
      <c r="S332" s="2"/>
      <c r="T332" s="2">
        <v>848717</v>
      </c>
      <c r="U332" s="2" t="s">
        <v>810</v>
      </c>
      <c r="V332" s="3">
        <v>45244.486340428237</v>
      </c>
      <c r="W332" s="3">
        <v>45252.697916666664</v>
      </c>
      <c r="X332" s="2"/>
      <c r="Y332" s="2"/>
      <c r="Z332" s="2"/>
      <c r="AA332" s="2"/>
      <c r="AB332" s="2"/>
      <c r="AC332" s="2"/>
      <c r="AD332" s="2"/>
      <c r="AE332" s="2"/>
      <c r="AF332" s="2"/>
      <c r="AG332" s="2"/>
      <c r="AH332" s="2"/>
      <c r="AI332" s="2"/>
      <c r="AJ332" s="2">
        <v>627270</v>
      </c>
      <c r="AK332" s="2" t="s">
        <v>817</v>
      </c>
      <c r="AL332" s="2" t="s">
        <v>64</v>
      </c>
      <c r="AM332" s="3">
        <v>45495.427367592594</v>
      </c>
      <c r="AN332" s="2">
        <v>2925900</v>
      </c>
      <c r="AO332" s="2"/>
      <c r="AP332" s="2"/>
      <c r="AQ332" s="2"/>
      <c r="AR332" s="2"/>
      <c r="AS332" s="2"/>
      <c r="AT332" s="2"/>
      <c r="AU332" s="2"/>
      <c r="AV332" s="2"/>
      <c r="AW332" s="2">
        <v>3216081</v>
      </c>
      <c r="AX332" s="2" t="s">
        <v>706</v>
      </c>
      <c r="AY332" s="3">
        <v>45483.416458101849</v>
      </c>
      <c r="AZ332" s="2">
        <v>11556859</v>
      </c>
    </row>
    <row r="333" spans="1:52" x14ac:dyDescent="0.35">
      <c r="A333" s="2">
        <v>1656993</v>
      </c>
      <c r="B333" s="2" t="s">
        <v>821</v>
      </c>
      <c r="C333" s="3">
        <v>45212.336532094909</v>
      </c>
      <c r="D333" s="2">
        <v>310428</v>
      </c>
      <c r="E333" s="2">
        <v>310428</v>
      </c>
      <c r="F333" s="2" t="s">
        <v>53</v>
      </c>
      <c r="G333" s="2" t="s">
        <v>330</v>
      </c>
      <c r="H333" s="2">
        <v>49536</v>
      </c>
      <c r="I333" s="2" t="s">
        <v>55</v>
      </c>
      <c r="J333" s="2" t="s">
        <v>56</v>
      </c>
      <c r="K333" s="2" t="s">
        <v>57</v>
      </c>
      <c r="L333" s="2" t="s">
        <v>58</v>
      </c>
      <c r="M333" s="2" t="s">
        <v>59</v>
      </c>
      <c r="N333" s="2" t="s">
        <v>117</v>
      </c>
      <c r="O333" s="2" t="s">
        <v>118</v>
      </c>
      <c r="P333" s="2" t="s">
        <v>119</v>
      </c>
      <c r="Q333" s="2">
        <v>310428</v>
      </c>
      <c r="R333" s="2">
        <v>0</v>
      </c>
      <c r="S333" s="2"/>
      <c r="T333" s="2">
        <v>860253</v>
      </c>
      <c r="U333" s="2" t="s">
        <v>822</v>
      </c>
      <c r="V333" s="3">
        <v>45280.506211724532</v>
      </c>
      <c r="W333" s="3">
        <v>45293.458333333328</v>
      </c>
      <c r="X333" s="2"/>
      <c r="Y333" s="2">
        <v>938280</v>
      </c>
      <c r="Z333" s="2" t="s">
        <v>823</v>
      </c>
      <c r="AA333" s="3">
        <v>45505.302920138885</v>
      </c>
      <c r="AB333" s="4">
        <v>45322</v>
      </c>
      <c r="AC333" s="2">
        <v>310428</v>
      </c>
      <c r="AD333" s="2">
        <v>950558</v>
      </c>
      <c r="AE333" s="2" t="s">
        <v>824</v>
      </c>
      <c r="AF333" s="3">
        <v>45544.622670949073</v>
      </c>
      <c r="AG333" s="2"/>
      <c r="AH333" s="2" t="s">
        <v>823</v>
      </c>
      <c r="AI333" s="2">
        <v>0</v>
      </c>
      <c r="AJ333" s="2"/>
      <c r="AK333" s="2"/>
      <c r="AL333" s="2"/>
      <c r="AM333" s="2"/>
      <c r="AN333" s="2"/>
      <c r="AO333" s="2"/>
      <c r="AP333" s="2"/>
      <c r="AQ333" s="2"/>
      <c r="AR333" s="2"/>
      <c r="AS333" s="2"/>
      <c r="AT333" s="2"/>
      <c r="AU333" s="2"/>
      <c r="AV333" s="2"/>
      <c r="AW333" s="2"/>
      <c r="AX333" s="2"/>
      <c r="AY333" s="2"/>
      <c r="AZ333" s="2"/>
    </row>
    <row r="334" spans="1:52" hidden="1" x14ac:dyDescent="0.35">
      <c r="A334" s="2">
        <v>1685411</v>
      </c>
      <c r="B334" s="2" t="s">
        <v>825</v>
      </c>
      <c r="C334" s="3">
        <v>45283.729339201389</v>
      </c>
      <c r="D334" s="2">
        <v>98766</v>
      </c>
      <c r="E334" s="2">
        <v>0</v>
      </c>
      <c r="F334" s="2" t="s">
        <v>53</v>
      </c>
      <c r="G334" s="2" t="s">
        <v>146</v>
      </c>
      <c r="H334" s="2">
        <v>49536</v>
      </c>
      <c r="I334" s="2" t="s">
        <v>55</v>
      </c>
      <c r="J334" s="2" t="s">
        <v>56</v>
      </c>
      <c r="K334" s="2" t="s">
        <v>57</v>
      </c>
      <c r="L334" s="2" t="s">
        <v>58</v>
      </c>
      <c r="M334" s="2" t="s">
        <v>59</v>
      </c>
      <c r="N334" s="2" t="s">
        <v>60</v>
      </c>
      <c r="O334" s="2" t="s">
        <v>61</v>
      </c>
      <c r="P334" s="2" t="s">
        <v>62</v>
      </c>
      <c r="Q334" s="2">
        <v>0</v>
      </c>
      <c r="R334" s="2">
        <v>0</v>
      </c>
      <c r="S334" s="2"/>
      <c r="T334" s="2">
        <v>865165</v>
      </c>
      <c r="U334" s="2" t="s">
        <v>826</v>
      </c>
      <c r="V334" s="3">
        <v>45306.319189120368</v>
      </c>
      <c r="W334" s="3">
        <v>45323.291666666664</v>
      </c>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v>3216080</v>
      </c>
      <c r="AX334" s="2" t="s">
        <v>706</v>
      </c>
      <c r="AY334" s="3">
        <v>45483.416458101849</v>
      </c>
      <c r="AZ334" s="2">
        <v>98766</v>
      </c>
    </row>
    <row r="335" spans="1:52" x14ac:dyDescent="0.35">
      <c r="A335" s="2">
        <v>1687111</v>
      </c>
      <c r="B335" s="2" t="s">
        <v>827</v>
      </c>
      <c r="C335" s="3">
        <v>45289.393450497686</v>
      </c>
      <c r="D335" s="2">
        <v>15347118</v>
      </c>
      <c r="E335" s="2">
        <v>955485</v>
      </c>
      <c r="F335" s="2" t="s">
        <v>53</v>
      </c>
      <c r="G335" s="2" t="s">
        <v>330</v>
      </c>
      <c r="H335" s="2">
        <v>49536</v>
      </c>
      <c r="I335" s="2" t="s">
        <v>55</v>
      </c>
      <c r="J335" s="2" t="s">
        <v>56</v>
      </c>
      <c r="K335" s="2" t="s">
        <v>57</v>
      </c>
      <c r="L335" s="2" t="s">
        <v>58</v>
      </c>
      <c r="M335" s="2" t="s">
        <v>59</v>
      </c>
      <c r="N335" s="2" t="s">
        <v>60</v>
      </c>
      <c r="O335" s="2" t="s">
        <v>61</v>
      </c>
      <c r="P335" s="2" t="s">
        <v>62</v>
      </c>
      <c r="Q335" s="2">
        <v>955485</v>
      </c>
      <c r="R335" s="2">
        <v>0</v>
      </c>
      <c r="S335" s="2"/>
      <c r="T335" s="2">
        <v>865165</v>
      </c>
      <c r="U335" s="2" t="s">
        <v>826</v>
      </c>
      <c r="V335" s="3">
        <v>45306.319189120368</v>
      </c>
      <c r="W335" s="3">
        <v>45323.291666666664</v>
      </c>
      <c r="X335" s="2"/>
      <c r="Y335" s="2">
        <v>879110</v>
      </c>
      <c r="Z335" s="2" t="s">
        <v>828</v>
      </c>
      <c r="AA335" s="3">
        <v>45350.328434571755</v>
      </c>
      <c r="AB335" s="4">
        <v>45350</v>
      </c>
      <c r="AC335" s="2">
        <v>955485</v>
      </c>
      <c r="AD335" s="2">
        <v>884241</v>
      </c>
      <c r="AE335" s="2" t="s">
        <v>829</v>
      </c>
      <c r="AF335" s="3">
        <v>45363.351015659719</v>
      </c>
      <c r="AG335" s="3">
        <v>45363.434027777774</v>
      </c>
      <c r="AH335" s="2" t="s">
        <v>828</v>
      </c>
      <c r="AI335" s="2">
        <v>0</v>
      </c>
      <c r="AJ335" s="2"/>
      <c r="AK335" s="2"/>
      <c r="AL335" s="2"/>
      <c r="AM335" s="2"/>
      <c r="AN335" s="2"/>
      <c r="AO335" s="2"/>
      <c r="AP335" s="2"/>
      <c r="AQ335" s="2"/>
      <c r="AR335" s="2"/>
      <c r="AS335" s="2"/>
      <c r="AT335" s="2"/>
      <c r="AU335" s="2"/>
      <c r="AV335" s="2"/>
      <c r="AW335" s="2">
        <v>2909877</v>
      </c>
      <c r="AX335" s="2" t="s">
        <v>830</v>
      </c>
      <c r="AY335" s="3">
        <v>45289.393469409719</v>
      </c>
      <c r="AZ335" s="2">
        <v>304600</v>
      </c>
    </row>
    <row r="336" spans="1:52" hidden="1" x14ac:dyDescent="0.35">
      <c r="A336" s="2">
        <v>1687111</v>
      </c>
      <c r="B336" s="2"/>
      <c r="C336" s="2"/>
      <c r="D336" s="2"/>
      <c r="E336" s="2"/>
      <c r="F336" s="2"/>
      <c r="G336" s="2"/>
      <c r="H336" s="2">
        <v>49536</v>
      </c>
      <c r="I336" s="2"/>
      <c r="J336" s="2"/>
      <c r="K336" s="2" t="s">
        <v>57</v>
      </c>
      <c r="L336" s="2"/>
      <c r="M336" s="2"/>
      <c r="N336" s="2" t="s">
        <v>60</v>
      </c>
      <c r="O336" s="2"/>
      <c r="P336" s="2"/>
      <c r="Q336" s="2"/>
      <c r="R336" s="2"/>
      <c r="S336" s="2"/>
      <c r="T336" s="2"/>
      <c r="U336" s="2"/>
      <c r="V336" s="2"/>
      <c r="W336" s="2"/>
      <c r="X336" s="2"/>
      <c r="Y336" s="2">
        <v>885195</v>
      </c>
      <c r="Z336" s="2" t="s">
        <v>831</v>
      </c>
      <c r="AA336" s="3">
        <v>45371.665663159722</v>
      </c>
      <c r="AB336" s="4">
        <v>45371</v>
      </c>
      <c r="AC336" s="2">
        <v>955485</v>
      </c>
      <c r="AD336" s="2">
        <v>885944</v>
      </c>
      <c r="AE336" s="2" t="s">
        <v>832</v>
      </c>
      <c r="AF336" s="3">
        <v>45377.450224652777</v>
      </c>
      <c r="AG336" s="3">
        <v>45377.533333333333</v>
      </c>
      <c r="AH336" s="2" t="s">
        <v>831</v>
      </c>
      <c r="AI336" s="2">
        <v>0</v>
      </c>
      <c r="AJ336" s="2"/>
      <c r="AK336" s="2"/>
      <c r="AL336" s="2"/>
      <c r="AM336" s="2"/>
      <c r="AN336" s="2"/>
      <c r="AO336" s="2"/>
      <c r="AP336" s="2"/>
      <c r="AQ336" s="2"/>
      <c r="AR336" s="2"/>
      <c r="AS336" s="2"/>
      <c r="AT336" s="2"/>
      <c r="AU336" s="2"/>
      <c r="AV336" s="2"/>
      <c r="AW336" s="2">
        <v>3303617</v>
      </c>
      <c r="AX336" s="2" t="s">
        <v>833</v>
      </c>
      <c r="AY336" s="3">
        <v>45531.67889841435</v>
      </c>
      <c r="AZ336" s="2">
        <v>14087033</v>
      </c>
    </row>
    <row r="337" spans="1:52" hidden="1" x14ac:dyDescent="0.35">
      <c r="A337" s="2">
        <v>1687111</v>
      </c>
      <c r="B337" s="2"/>
      <c r="C337" s="2"/>
      <c r="D337" s="2"/>
      <c r="E337" s="2"/>
      <c r="F337" s="2"/>
      <c r="G337" s="2"/>
      <c r="H337" s="2">
        <v>49536</v>
      </c>
      <c r="I337" s="2"/>
      <c r="J337" s="2"/>
      <c r="K337" s="2" t="s">
        <v>57</v>
      </c>
      <c r="L337" s="2"/>
      <c r="M337" s="2"/>
      <c r="N337" s="2" t="s">
        <v>60</v>
      </c>
      <c r="O337" s="2"/>
      <c r="P337" s="2"/>
      <c r="Q337" s="2"/>
      <c r="R337" s="2"/>
      <c r="S337" s="2"/>
      <c r="T337" s="2"/>
      <c r="U337" s="2"/>
      <c r="V337" s="2"/>
      <c r="W337" s="2"/>
      <c r="X337" s="2"/>
      <c r="Y337" s="2">
        <v>886080</v>
      </c>
      <c r="Z337" s="2" t="s">
        <v>834</v>
      </c>
      <c r="AA337" s="3">
        <v>45378.45776420139</v>
      </c>
      <c r="AB337" s="4">
        <v>45378</v>
      </c>
      <c r="AC337" s="2">
        <v>955485</v>
      </c>
      <c r="AD337" s="2">
        <v>890321</v>
      </c>
      <c r="AE337" s="2" t="s">
        <v>835</v>
      </c>
      <c r="AF337" s="3">
        <v>45390.337097766205</v>
      </c>
      <c r="AG337" s="3">
        <v>45390.420138888891</v>
      </c>
      <c r="AH337" s="2" t="s">
        <v>834</v>
      </c>
      <c r="AI337" s="2">
        <v>0</v>
      </c>
      <c r="AJ337" s="2"/>
      <c r="AK337" s="2"/>
      <c r="AL337" s="2"/>
      <c r="AM337" s="2"/>
      <c r="AN337" s="2"/>
      <c r="AO337" s="2"/>
      <c r="AP337" s="2"/>
      <c r="AQ337" s="2"/>
      <c r="AR337" s="2"/>
      <c r="AS337" s="2"/>
      <c r="AT337" s="2"/>
      <c r="AU337" s="2"/>
      <c r="AV337" s="2"/>
      <c r="AW337" s="2"/>
      <c r="AX337" s="2"/>
      <c r="AY337" s="2"/>
      <c r="AZ337" s="2"/>
    </row>
    <row r="338" spans="1:52" hidden="1" x14ac:dyDescent="0.35">
      <c r="A338" s="2">
        <v>1687111</v>
      </c>
      <c r="B338" s="2"/>
      <c r="C338" s="2"/>
      <c r="D338" s="2"/>
      <c r="E338" s="2"/>
      <c r="F338" s="2"/>
      <c r="G338" s="2"/>
      <c r="H338" s="2">
        <v>49536</v>
      </c>
      <c r="I338" s="2"/>
      <c r="J338" s="2"/>
      <c r="K338" s="2" t="s">
        <v>57</v>
      </c>
      <c r="L338" s="2"/>
      <c r="M338" s="2"/>
      <c r="N338" s="2" t="s">
        <v>60</v>
      </c>
      <c r="O338" s="2"/>
      <c r="P338" s="2"/>
      <c r="Q338" s="2"/>
      <c r="R338" s="2"/>
      <c r="S338" s="2"/>
      <c r="T338" s="2"/>
      <c r="U338" s="2"/>
      <c r="V338" s="2"/>
      <c r="W338" s="2"/>
      <c r="X338" s="2"/>
      <c r="Y338" s="2">
        <v>890932</v>
      </c>
      <c r="Z338" s="2" t="s">
        <v>836</v>
      </c>
      <c r="AA338" s="3">
        <v>45394.637304976852</v>
      </c>
      <c r="AB338" s="4">
        <v>45394</v>
      </c>
      <c r="AC338" s="2">
        <v>955485</v>
      </c>
      <c r="AD338" s="2">
        <v>895843</v>
      </c>
      <c r="AE338" s="2" t="s">
        <v>837</v>
      </c>
      <c r="AF338" s="3">
        <v>45411.443542361107</v>
      </c>
      <c r="AG338" s="3">
        <v>45411.526388888888</v>
      </c>
      <c r="AH338" s="2" t="s">
        <v>836</v>
      </c>
      <c r="AI338" s="2">
        <v>0</v>
      </c>
      <c r="AJ338" s="2"/>
      <c r="AK338" s="2"/>
      <c r="AL338" s="2"/>
      <c r="AM338" s="2"/>
      <c r="AN338" s="2"/>
      <c r="AO338" s="2"/>
      <c r="AP338" s="2"/>
      <c r="AQ338" s="2"/>
      <c r="AR338" s="2"/>
      <c r="AS338" s="2"/>
      <c r="AT338" s="2"/>
      <c r="AU338" s="2"/>
      <c r="AV338" s="2"/>
      <c r="AW338" s="2"/>
      <c r="AX338" s="2"/>
      <c r="AY338" s="2"/>
      <c r="AZ338" s="2"/>
    </row>
    <row r="339" spans="1:52" hidden="1" x14ac:dyDescent="0.35">
      <c r="A339" s="2">
        <v>1687111</v>
      </c>
      <c r="B339" s="2"/>
      <c r="C339" s="2"/>
      <c r="D339" s="2"/>
      <c r="E339" s="2"/>
      <c r="F339" s="2"/>
      <c r="G339" s="2"/>
      <c r="H339" s="2">
        <v>49536</v>
      </c>
      <c r="I339" s="2"/>
      <c r="J339" s="2"/>
      <c r="K339" s="2" t="s">
        <v>57</v>
      </c>
      <c r="L339" s="2"/>
      <c r="M339" s="2"/>
      <c r="N339" s="2" t="s">
        <v>60</v>
      </c>
      <c r="O339" s="2"/>
      <c r="P339" s="2"/>
      <c r="Q339" s="2"/>
      <c r="R339" s="2"/>
      <c r="S339" s="2"/>
      <c r="T339" s="2"/>
      <c r="U339" s="2"/>
      <c r="V339" s="2"/>
      <c r="W339" s="2"/>
      <c r="X339" s="2"/>
      <c r="Y339" s="2">
        <v>899550</v>
      </c>
      <c r="Z339" s="2" t="s">
        <v>838</v>
      </c>
      <c r="AA339" s="3">
        <v>45414.309500960648</v>
      </c>
      <c r="AB339" s="4">
        <v>45412</v>
      </c>
      <c r="AC339" s="2">
        <v>955485</v>
      </c>
      <c r="AD339" s="2">
        <v>904829</v>
      </c>
      <c r="AE339" s="2" t="s">
        <v>839</v>
      </c>
      <c r="AF339" s="3">
        <v>45428.338734409721</v>
      </c>
      <c r="AG339" s="3">
        <v>45428.421527777777</v>
      </c>
      <c r="AH339" s="2" t="s">
        <v>838</v>
      </c>
      <c r="AI339" s="2">
        <v>0</v>
      </c>
      <c r="AJ339" s="2"/>
      <c r="AK339" s="2"/>
      <c r="AL339" s="2"/>
      <c r="AM339" s="2"/>
      <c r="AN339" s="2"/>
      <c r="AO339" s="2"/>
      <c r="AP339" s="2"/>
      <c r="AQ339" s="2"/>
      <c r="AR339" s="2"/>
      <c r="AS339" s="2"/>
      <c r="AT339" s="2"/>
      <c r="AU339" s="2"/>
      <c r="AV339" s="2"/>
      <c r="AW339" s="2"/>
      <c r="AX339" s="2"/>
      <c r="AY339" s="2"/>
      <c r="AZ339" s="2"/>
    </row>
    <row r="340" spans="1:52" hidden="1" x14ac:dyDescent="0.35">
      <c r="A340" s="2">
        <v>1687111</v>
      </c>
      <c r="B340" s="2"/>
      <c r="C340" s="2"/>
      <c r="D340" s="2"/>
      <c r="E340" s="2"/>
      <c r="F340" s="2"/>
      <c r="G340" s="2"/>
      <c r="H340" s="2">
        <v>49536</v>
      </c>
      <c r="I340" s="2"/>
      <c r="J340" s="2"/>
      <c r="K340" s="2" t="s">
        <v>57</v>
      </c>
      <c r="L340" s="2"/>
      <c r="M340" s="2"/>
      <c r="N340" s="2" t="s">
        <v>60</v>
      </c>
      <c r="O340" s="2"/>
      <c r="P340" s="2"/>
      <c r="Q340" s="2"/>
      <c r="R340" s="2"/>
      <c r="S340" s="2"/>
      <c r="T340" s="2"/>
      <c r="U340" s="2"/>
      <c r="V340" s="2"/>
      <c r="W340" s="2"/>
      <c r="X340" s="2"/>
      <c r="Y340" s="2">
        <v>905972</v>
      </c>
      <c r="Z340" s="2" t="s">
        <v>840</v>
      </c>
      <c r="AA340" s="3">
        <v>45434.413706863423</v>
      </c>
      <c r="AB340" s="4">
        <v>45434</v>
      </c>
      <c r="AC340" s="2">
        <v>955485</v>
      </c>
      <c r="AD340" s="2">
        <v>910592</v>
      </c>
      <c r="AE340" s="2" t="s">
        <v>841</v>
      </c>
      <c r="AF340" s="3">
        <v>45443.345157256939</v>
      </c>
      <c r="AG340" s="2"/>
      <c r="AH340" s="2" t="s">
        <v>840</v>
      </c>
      <c r="AI340" s="2">
        <v>0</v>
      </c>
      <c r="AJ340" s="2"/>
      <c r="AK340" s="2"/>
      <c r="AL340" s="2"/>
      <c r="AM340" s="2"/>
      <c r="AN340" s="2"/>
      <c r="AO340" s="2"/>
      <c r="AP340" s="2"/>
      <c r="AQ340" s="2"/>
      <c r="AR340" s="2"/>
      <c r="AS340" s="2"/>
      <c r="AT340" s="2"/>
      <c r="AU340" s="2"/>
      <c r="AV340" s="2"/>
      <c r="AW340" s="2"/>
      <c r="AX340" s="2"/>
      <c r="AY340" s="2"/>
      <c r="AZ340" s="2"/>
    </row>
    <row r="341" spans="1:52" hidden="1" x14ac:dyDescent="0.35">
      <c r="A341" s="2">
        <v>1678098</v>
      </c>
      <c r="B341" s="2" t="s">
        <v>842</v>
      </c>
      <c r="C341" s="3">
        <v>45265.467861030091</v>
      </c>
      <c r="D341" s="2">
        <v>17135695</v>
      </c>
      <c r="E341" s="2">
        <v>0</v>
      </c>
      <c r="F341" s="2" t="s">
        <v>53</v>
      </c>
      <c r="G341" s="2" t="s">
        <v>146</v>
      </c>
      <c r="H341" s="2">
        <v>49536</v>
      </c>
      <c r="I341" s="2" t="s">
        <v>55</v>
      </c>
      <c r="J341" s="2" t="s">
        <v>56</v>
      </c>
      <c r="K341" s="2" t="s">
        <v>122</v>
      </c>
      <c r="L341" s="2" t="s">
        <v>123</v>
      </c>
      <c r="M341" s="2" t="s">
        <v>124</v>
      </c>
      <c r="N341" s="2" t="s">
        <v>140</v>
      </c>
      <c r="O341" s="2" t="s">
        <v>141</v>
      </c>
      <c r="P341" s="2" t="s">
        <v>142</v>
      </c>
      <c r="Q341" s="2">
        <v>0</v>
      </c>
      <c r="R341" s="2">
        <v>0</v>
      </c>
      <c r="S341" s="2"/>
      <c r="T341" s="2">
        <v>865166</v>
      </c>
      <c r="U341" s="2" t="s">
        <v>843</v>
      </c>
      <c r="V341" s="3">
        <v>45306.319909340273</v>
      </c>
      <c r="W341" s="3">
        <v>45323.291666666664</v>
      </c>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v>2950869</v>
      </c>
      <c r="AX341" s="2" t="s">
        <v>844</v>
      </c>
      <c r="AY341" s="3">
        <v>45404.438592326384</v>
      </c>
      <c r="AZ341" s="2">
        <v>17135695</v>
      </c>
    </row>
    <row r="342" spans="1:52" hidden="1" x14ac:dyDescent="0.35">
      <c r="A342" s="2">
        <v>1684271</v>
      </c>
      <c r="B342" s="2" t="s">
        <v>845</v>
      </c>
      <c r="C342" s="3">
        <v>45280.522701770831</v>
      </c>
      <c r="D342" s="2">
        <v>149336</v>
      </c>
      <c r="E342" s="2">
        <v>0</v>
      </c>
      <c r="F342" s="2" t="s">
        <v>53</v>
      </c>
      <c r="G342" s="2" t="s">
        <v>146</v>
      </c>
      <c r="H342" s="2">
        <v>49536</v>
      </c>
      <c r="I342" s="2" t="s">
        <v>55</v>
      </c>
      <c r="J342" s="2" t="s">
        <v>56</v>
      </c>
      <c r="K342" s="2" t="s">
        <v>122</v>
      </c>
      <c r="L342" s="2" t="s">
        <v>123</v>
      </c>
      <c r="M342" s="2" t="s">
        <v>124</v>
      </c>
      <c r="N342" s="2" t="s">
        <v>125</v>
      </c>
      <c r="O342" s="2" t="s">
        <v>126</v>
      </c>
      <c r="P342" s="2" t="s">
        <v>127</v>
      </c>
      <c r="Q342" s="2">
        <v>0</v>
      </c>
      <c r="R342" s="2">
        <v>0</v>
      </c>
      <c r="S342" s="2"/>
      <c r="T342" s="2">
        <v>865166</v>
      </c>
      <c r="U342" s="2" t="s">
        <v>843</v>
      </c>
      <c r="V342" s="3">
        <v>45306.319909340273</v>
      </c>
      <c r="W342" s="3">
        <v>45323.291666666664</v>
      </c>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v>2950868</v>
      </c>
      <c r="AX342" s="2" t="s">
        <v>844</v>
      </c>
      <c r="AY342" s="3">
        <v>45404.438592326384</v>
      </c>
      <c r="AZ342" s="2">
        <v>149336</v>
      </c>
    </row>
    <row r="343" spans="1:52" hidden="1" x14ac:dyDescent="0.35">
      <c r="A343" s="2">
        <v>1688641</v>
      </c>
      <c r="B343" s="2" t="s">
        <v>846</v>
      </c>
      <c r="C343" s="3">
        <v>45300.591092395829</v>
      </c>
      <c r="D343" s="2">
        <v>85400</v>
      </c>
      <c r="E343" s="2">
        <v>0</v>
      </c>
      <c r="F343" s="2" t="s">
        <v>53</v>
      </c>
      <c r="G343" s="2" t="s">
        <v>330</v>
      </c>
      <c r="H343" s="2">
        <v>49536</v>
      </c>
      <c r="I343" s="2" t="s">
        <v>55</v>
      </c>
      <c r="J343" s="2" t="s">
        <v>56</v>
      </c>
      <c r="K343" s="2" t="s">
        <v>122</v>
      </c>
      <c r="L343" s="2" t="s">
        <v>123</v>
      </c>
      <c r="M343" s="2" t="s">
        <v>124</v>
      </c>
      <c r="N343" s="2" t="s">
        <v>125</v>
      </c>
      <c r="O343" s="2" t="s">
        <v>126</v>
      </c>
      <c r="P343" s="2" t="s">
        <v>127</v>
      </c>
      <c r="Q343" s="2">
        <v>85400</v>
      </c>
      <c r="R343" s="2">
        <v>0</v>
      </c>
      <c r="S343" s="2"/>
      <c r="T343" s="2">
        <v>865166</v>
      </c>
      <c r="U343" s="2" t="s">
        <v>843</v>
      </c>
      <c r="V343" s="3">
        <v>45306.319909340273</v>
      </c>
      <c r="W343" s="3">
        <v>45323.291666666664</v>
      </c>
      <c r="X343" s="2"/>
      <c r="Y343" s="2">
        <v>938281</v>
      </c>
      <c r="Z343" s="2" t="s">
        <v>847</v>
      </c>
      <c r="AA343" s="3">
        <v>45505.303825925927</v>
      </c>
      <c r="AB343" s="4">
        <v>45504</v>
      </c>
      <c r="AC343" s="2">
        <v>85400</v>
      </c>
      <c r="AD343" s="2">
        <v>938774</v>
      </c>
      <c r="AE343" s="2" t="s">
        <v>848</v>
      </c>
      <c r="AF343" s="3">
        <v>45510.805574270831</v>
      </c>
      <c r="AG343" s="2"/>
      <c r="AH343" s="2" t="s">
        <v>847</v>
      </c>
      <c r="AI343" s="2">
        <v>0</v>
      </c>
      <c r="AJ343" s="2"/>
      <c r="AK343" s="2"/>
      <c r="AL343" s="2"/>
      <c r="AM343" s="2"/>
      <c r="AN343" s="2"/>
      <c r="AO343" s="2"/>
      <c r="AP343" s="2"/>
      <c r="AQ343" s="2"/>
      <c r="AR343" s="2"/>
      <c r="AS343" s="2"/>
      <c r="AT343" s="2"/>
      <c r="AU343" s="2"/>
      <c r="AV343" s="2"/>
      <c r="AW343" s="2">
        <v>3333052</v>
      </c>
      <c r="AX343" s="2" t="s">
        <v>766</v>
      </c>
      <c r="AY343" s="3">
        <v>45615.450478935185</v>
      </c>
      <c r="AZ343" s="2">
        <v>85400</v>
      </c>
    </row>
    <row r="344" spans="1:52" hidden="1" x14ac:dyDescent="0.35">
      <c r="A344" s="2">
        <v>1677131</v>
      </c>
      <c r="B344" s="2" t="s">
        <v>849</v>
      </c>
      <c r="C344" s="3">
        <v>45261.810613576388</v>
      </c>
      <c r="D344" s="2">
        <v>267095</v>
      </c>
      <c r="E344" s="2">
        <v>0</v>
      </c>
      <c r="F344" s="2" t="s">
        <v>53</v>
      </c>
      <c r="G344" s="2" t="s">
        <v>146</v>
      </c>
      <c r="H344" s="2">
        <v>49536</v>
      </c>
      <c r="I344" s="2" t="s">
        <v>55</v>
      </c>
      <c r="J344" s="2" t="s">
        <v>56</v>
      </c>
      <c r="K344" s="2" t="s">
        <v>122</v>
      </c>
      <c r="L344" s="2" t="s">
        <v>123</v>
      </c>
      <c r="M344" s="2" t="s">
        <v>124</v>
      </c>
      <c r="N344" s="2" t="s">
        <v>125</v>
      </c>
      <c r="O344" s="2" t="s">
        <v>126</v>
      </c>
      <c r="P344" s="2" t="s">
        <v>127</v>
      </c>
      <c r="Q344" s="2">
        <v>0</v>
      </c>
      <c r="R344" s="2">
        <v>0</v>
      </c>
      <c r="S344" s="2"/>
      <c r="T344" s="2">
        <v>865166</v>
      </c>
      <c r="U344" s="2" t="s">
        <v>843</v>
      </c>
      <c r="V344" s="3">
        <v>45306.319909340273</v>
      </c>
      <c r="W344" s="3">
        <v>45323.291666666664</v>
      </c>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v>2950870</v>
      </c>
      <c r="AX344" s="2" t="s">
        <v>844</v>
      </c>
      <c r="AY344" s="3">
        <v>45404.438592326384</v>
      </c>
      <c r="AZ344" s="2">
        <v>267095</v>
      </c>
    </row>
    <row r="345" spans="1:52" hidden="1" x14ac:dyDescent="0.35">
      <c r="A345" s="2">
        <v>1694063</v>
      </c>
      <c r="B345" s="2" t="s">
        <v>850</v>
      </c>
      <c r="C345" s="3">
        <v>45314.847507719904</v>
      </c>
      <c r="D345" s="2">
        <v>294109</v>
      </c>
      <c r="E345" s="2">
        <v>0</v>
      </c>
      <c r="F345" s="2" t="s">
        <v>53</v>
      </c>
      <c r="G345" s="2" t="s">
        <v>146</v>
      </c>
      <c r="H345" s="2">
        <v>49536</v>
      </c>
      <c r="I345" s="2" t="s">
        <v>55</v>
      </c>
      <c r="J345" s="2" t="s">
        <v>56</v>
      </c>
      <c r="K345" s="2" t="s">
        <v>57</v>
      </c>
      <c r="L345" s="2" t="s">
        <v>58</v>
      </c>
      <c r="M345" s="2" t="s">
        <v>59</v>
      </c>
      <c r="N345" s="2" t="s">
        <v>60</v>
      </c>
      <c r="O345" s="2" t="s">
        <v>61</v>
      </c>
      <c r="P345" s="2" t="s">
        <v>62</v>
      </c>
      <c r="Q345" s="2">
        <v>0</v>
      </c>
      <c r="R345" s="2">
        <v>0</v>
      </c>
      <c r="S345" s="2"/>
      <c r="T345" s="2">
        <v>872672</v>
      </c>
      <c r="U345" s="2" t="s">
        <v>851</v>
      </c>
      <c r="V345" s="3">
        <v>45330.435392129628</v>
      </c>
      <c r="W345" s="3">
        <v>45331.524305555555</v>
      </c>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v>3303616</v>
      </c>
      <c r="AX345" s="2" t="s">
        <v>833</v>
      </c>
      <c r="AY345" s="3">
        <v>45531.67889841435</v>
      </c>
      <c r="AZ345" s="2">
        <v>294109</v>
      </c>
    </row>
    <row r="346" spans="1:52" hidden="1" x14ac:dyDescent="0.35">
      <c r="A346" s="2">
        <v>1701762</v>
      </c>
      <c r="B346" s="2" t="s">
        <v>852</v>
      </c>
      <c r="C346" s="3">
        <v>45334.511779942128</v>
      </c>
      <c r="D346" s="2">
        <v>4279533</v>
      </c>
      <c r="E346" s="2">
        <v>0</v>
      </c>
      <c r="F346" s="2" t="s">
        <v>53</v>
      </c>
      <c r="G346" s="2" t="s">
        <v>146</v>
      </c>
      <c r="H346" s="2">
        <v>49536</v>
      </c>
      <c r="I346" s="2" t="s">
        <v>55</v>
      </c>
      <c r="J346" s="2" t="s">
        <v>56</v>
      </c>
      <c r="K346" s="2" t="s">
        <v>122</v>
      </c>
      <c r="L346" s="2" t="s">
        <v>123</v>
      </c>
      <c r="M346" s="2" t="s">
        <v>124</v>
      </c>
      <c r="N346" s="2" t="s">
        <v>130</v>
      </c>
      <c r="O346" s="2" t="s">
        <v>131</v>
      </c>
      <c r="P346" s="2" t="s">
        <v>132</v>
      </c>
      <c r="Q346" s="2">
        <v>0</v>
      </c>
      <c r="R346" s="2">
        <v>0</v>
      </c>
      <c r="S346" s="2"/>
      <c r="T346" s="2">
        <v>882854</v>
      </c>
      <c r="U346" s="2" t="s">
        <v>853</v>
      </c>
      <c r="V346" s="3">
        <v>45358.482140706015</v>
      </c>
      <c r="W346" s="3">
        <v>45364.732638888891</v>
      </c>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v>2973645</v>
      </c>
      <c r="AX346" s="2" t="s">
        <v>854</v>
      </c>
      <c r="AY346" s="3">
        <v>45435.447583564812</v>
      </c>
      <c r="AZ346" s="2">
        <v>4279533</v>
      </c>
    </row>
    <row r="347" spans="1:52" x14ac:dyDescent="0.35">
      <c r="A347" s="2">
        <v>1725690</v>
      </c>
      <c r="B347" s="2" t="s">
        <v>855</v>
      </c>
      <c r="C347" s="3">
        <v>45393.697102199076</v>
      </c>
      <c r="D347" s="2">
        <v>10324942</v>
      </c>
      <c r="E347" s="2">
        <v>10324942</v>
      </c>
      <c r="F347" s="2" t="s">
        <v>53</v>
      </c>
      <c r="G347" s="2" t="s">
        <v>856</v>
      </c>
      <c r="H347" s="2">
        <v>49536</v>
      </c>
      <c r="I347" s="2" t="s">
        <v>55</v>
      </c>
      <c r="J347" s="2" t="s">
        <v>56</v>
      </c>
      <c r="K347" s="2" t="s">
        <v>57</v>
      </c>
      <c r="L347" s="2" t="s">
        <v>58</v>
      </c>
      <c r="M347" s="2" t="s">
        <v>59</v>
      </c>
      <c r="N347" s="2" t="s">
        <v>60</v>
      </c>
      <c r="O347" s="2" t="s">
        <v>61</v>
      </c>
      <c r="P347" s="2" t="s">
        <v>62</v>
      </c>
      <c r="Q347" s="2">
        <v>10324942</v>
      </c>
      <c r="R347" s="2">
        <v>0</v>
      </c>
      <c r="S347" s="2"/>
      <c r="T347" s="2">
        <v>909367</v>
      </c>
      <c r="U347" s="2" t="s">
        <v>857</v>
      </c>
      <c r="V347" s="3">
        <v>45439.465061689814</v>
      </c>
      <c r="W347" s="3">
        <v>45478.444444444445</v>
      </c>
      <c r="X347" s="2"/>
      <c r="Y347" s="2">
        <v>938198</v>
      </c>
      <c r="Z347" s="2" t="s">
        <v>858</v>
      </c>
      <c r="AA347" s="3">
        <v>45504.403752893515</v>
      </c>
      <c r="AB347" s="4">
        <v>45504</v>
      </c>
      <c r="AC347" s="2">
        <v>10324942</v>
      </c>
      <c r="AD347" s="2"/>
      <c r="AE347" s="2"/>
      <c r="AF347" s="2"/>
      <c r="AG347" s="2"/>
      <c r="AH347" s="2"/>
      <c r="AI347" s="2"/>
      <c r="AJ347" s="2"/>
      <c r="AK347" s="2"/>
      <c r="AL347" s="2"/>
      <c r="AM347" s="2"/>
      <c r="AN347" s="2"/>
      <c r="AO347" s="2"/>
      <c r="AP347" s="2"/>
      <c r="AQ347" s="2"/>
      <c r="AR347" s="2"/>
      <c r="AS347" s="2"/>
      <c r="AT347" s="2"/>
      <c r="AU347" s="2"/>
      <c r="AV347" s="2"/>
      <c r="AW347" s="2"/>
      <c r="AX347" s="2"/>
      <c r="AY347" s="2"/>
      <c r="AZ347" s="2"/>
    </row>
    <row r="348" spans="1:52" x14ac:dyDescent="0.35">
      <c r="A348" s="2">
        <v>1733192</v>
      </c>
      <c r="B348" s="2" t="s">
        <v>859</v>
      </c>
      <c r="C348" s="3">
        <v>45411.753196261576</v>
      </c>
      <c r="D348" s="2">
        <v>381486303</v>
      </c>
      <c r="E348" s="2">
        <v>381486303</v>
      </c>
      <c r="F348" s="2" t="s">
        <v>53</v>
      </c>
      <c r="G348" s="2" t="s">
        <v>856</v>
      </c>
      <c r="H348" s="2">
        <v>49536</v>
      </c>
      <c r="I348" s="2" t="s">
        <v>55</v>
      </c>
      <c r="J348" s="2" t="s">
        <v>56</v>
      </c>
      <c r="K348" s="2" t="s">
        <v>57</v>
      </c>
      <c r="L348" s="2" t="s">
        <v>58</v>
      </c>
      <c r="M348" s="2" t="s">
        <v>59</v>
      </c>
      <c r="N348" s="2" t="s">
        <v>60</v>
      </c>
      <c r="O348" s="2" t="s">
        <v>61</v>
      </c>
      <c r="P348" s="2" t="s">
        <v>62</v>
      </c>
      <c r="Q348" s="2">
        <v>381486303</v>
      </c>
      <c r="R348" s="2">
        <v>0</v>
      </c>
      <c r="S348" s="2"/>
      <c r="T348" s="2">
        <v>909367</v>
      </c>
      <c r="U348" s="2" t="s">
        <v>857</v>
      </c>
      <c r="V348" s="3">
        <v>45439.465061689814</v>
      </c>
      <c r="W348" s="3">
        <v>45478.444444444445</v>
      </c>
      <c r="X348" s="2"/>
      <c r="Y348" s="2">
        <v>934866</v>
      </c>
      <c r="Z348" s="2" t="s">
        <v>860</v>
      </c>
      <c r="AA348" s="3">
        <v>45502.320240428242</v>
      </c>
      <c r="AB348" s="4">
        <v>45502</v>
      </c>
      <c r="AC348" s="2">
        <v>381486303</v>
      </c>
      <c r="AD348" s="2"/>
      <c r="AE348" s="2"/>
      <c r="AF348" s="2"/>
      <c r="AG348" s="2"/>
      <c r="AH348" s="2"/>
      <c r="AI348" s="2"/>
      <c r="AJ348" s="2"/>
      <c r="AK348" s="2"/>
      <c r="AL348" s="2"/>
      <c r="AM348" s="2"/>
      <c r="AN348" s="2"/>
      <c r="AO348" s="2"/>
      <c r="AP348" s="2"/>
      <c r="AQ348" s="2"/>
      <c r="AR348" s="2"/>
      <c r="AS348" s="2"/>
      <c r="AT348" s="2"/>
      <c r="AU348" s="2"/>
      <c r="AV348" s="2"/>
      <c r="AW348" s="2"/>
      <c r="AX348" s="2"/>
      <c r="AY348" s="2"/>
      <c r="AZ348" s="2"/>
    </row>
    <row r="349" spans="1:52" x14ac:dyDescent="0.35">
      <c r="A349" s="2">
        <v>1794248</v>
      </c>
      <c r="B349" s="2" t="s">
        <v>861</v>
      </c>
      <c r="C349" s="3">
        <v>45550.759287928238</v>
      </c>
      <c r="D349" s="2">
        <v>85400</v>
      </c>
      <c r="E349" s="2">
        <v>85400</v>
      </c>
      <c r="F349" s="2" t="s">
        <v>53</v>
      </c>
      <c r="G349" s="2" t="s">
        <v>146</v>
      </c>
      <c r="H349" s="2">
        <v>49536</v>
      </c>
      <c r="I349" s="2" t="s">
        <v>55</v>
      </c>
      <c r="J349" s="2" t="s">
        <v>56</v>
      </c>
      <c r="K349" s="2" t="s">
        <v>57</v>
      </c>
      <c r="L349" s="2" t="s">
        <v>58</v>
      </c>
      <c r="M349" s="2" t="s">
        <v>59</v>
      </c>
      <c r="N349" s="2" t="s">
        <v>60</v>
      </c>
      <c r="O349" s="2" t="s">
        <v>61</v>
      </c>
      <c r="P349" s="2" t="s">
        <v>62</v>
      </c>
      <c r="Q349" s="2">
        <v>0</v>
      </c>
      <c r="R349" s="2">
        <v>0</v>
      </c>
      <c r="S349" s="2"/>
      <c r="T349" s="2">
        <v>954187</v>
      </c>
      <c r="U349" s="2" t="s">
        <v>862</v>
      </c>
      <c r="V349" s="3">
        <v>45551.432891053242</v>
      </c>
      <c r="W349" s="3">
        <v>45597.291666666664</v>
      </c>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row>
    <row r="350" spans="1:52" x14ac:dyDescent="0.35">
      <c r="A350" s="2">
        <v>1774886</v>
      </c>
      <c r="B350" s="2" t="s">
        <v>863</v>
      </c>
      <c r="C350" s="3">
        <v>45511.197589664349</v>
      </c>
      <c r="D350" s="2">
        <v>201734</v>
      </c>
      <c r="E350" s="2">
        <v>201734</v>
      </c>
      <c r="F350" s="2" t="s">
        <v>53</v>
      </c>
      <c r="G350" s="2" t="s">
        <v>146</v>
      </c>
      <c r="H350" s="2">
        <v>49536</v>
      </c>
      <c r="I350" s="2" t="s">
        <v>55</v>
      </c>
      <c r="J350" s="2" t="s">
        <v>56</v>
      </c>
      <c r="K350" s="2" t="s">
        <v>57</v>
      </c>
      <c r="L350" s="2" t="s">
        <v>58</v>
      </c>
      <c r="M350" s="2" t="s">
        <v>59</v>
      </c>
      <c r="N350" s="2" t="s">
        <v>60</v>
      </c>
      <c r="O350" s="2" t="s">
        <v>61</v>
      </c>
      <c r="P350" s="2" t="s">
        <v>62</v>
      </c>
      <c r="Q350" s="2">
        <v>0</v>
      </c>
      <c r="R350" s="2">
        <v>0</v>
      </c>
      <c r="S350" s="2"/>
      <c r="T350" s="2">
        <v>954187</v>
      </c>
      <c r="U350" s="2" t="s">
        <v>862</v>
      </c>
      <c r="V350" s="3">
        <v>45551.432891053242</v>
      </c>
      <c r="W350" s="3">
        <v>45597.291666666664</v>
      </c>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row>
    <row r="351" spans="1:52" x14ac:dyDescent="0.35">
      <c r="A351" s="2">
        <v>1775522</v>
      </c>
      <c r="B351" s="2" t="s">
        <v>864</v>
      </c>
      <c r="C351" s="3">
        <v>45512.479081562495</v>
      </c>
      <c r="D351" s="2">
        <v>53603043</v>
      </c>
      <c r="E351" s="2">
        <v>53603043</v>
      </c>
      <c r="F351" s="2" t="s">
        <v>53</v>
      </c>
      <c r="G351" s="2" t="s">
        <v>146</v>
      </c>
      <c r="H351" s="2">
        <v>49536</v>
      </c>
      <c r="I351" s="2" t="s">
        <v>55</v>
      </c>
      <c r="J351" s="2" t="s">
        <v>56</v>
      </c>
      <c r="K351" s="2" t="s">
        <v>122</v>
      </c>
      <c r="L351" s="2" t="s">
        <v>123</v>
      </c>
      <c r="M351" s="2" t="s">
        <v>124</v>
      </c>
      <c r="N351" s="2" t="s">
        <v>130</v>
      </c>
      <c r="O351" s="2" t="s">
        <v>131</v>
      </c>
      <c r="P351" s="2" t="s">
        <v>132</v>
      </c>
      <c r="Q351" s="2">
        <v>0</v>
      </c>
      <c r="R351" s="2">
        <v>0</v>
      </c>
      <c r="S351" s="2"/>
      <c r="T351" s="2">
        <v>954188</v>
      </c>
      <c r="U351" s="2" t="s">
        <v>865</v>
      </c>
      <c r="V351" s="3">
        <v>45551.433297453703</v>
      </c>
      <c r="W351" s="3">
        <v>45597.291666666664</v>
      </c>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row>
    <row r="352" spans="1:52" x14ac:dyDescent="0.35">
      <c r="A352" s="2">
        <v>1777669</v>
      </c>
      <c r="B352" s="2" t="s">
        <v>866</v>
      </c>
      <c r="C352" s="3">
        <v>45517.398900694439</v>
      </c>
      <c r="D352" s="2">
        <v>8153526</v>
      </c>
      <c r="E352" s="2">
        <v>8153526</v>
      </c>
      <c r="F352" s="2" t="s">
        <v>53</v>
      </c>
      <c r="G352" s="2" t="s">
        <v>146</v>
      </c>
      <c r="H352" s="2">
        <v>49536</v>
      </c>
      <c r="I352" s="2" t="s">
        <v>55</v>
      </c>
      <c r="J352" s="2" t="s">
        <v>56</v>
      </c>
      <c r="K352" s="2" t="s">
        <v>122</v>
      </c>
      <c r="L352" s="2" t="s">
        <v>123</v>
      </c>
      <c r="M352" s="2" t="s">
        <v>124</v>
      </c>
      <c r="N352" s="2" t="s">
        <v>130</v>
      </c>
      <c r="O352" s="2" t="s">
        <v>131</v>
      </c>
      <c r="P352" s="2" t="s">
        <v>132</v>
      </c>
      <c r="Q352" s="2">
        <v>0</v>
      </c>
      <c r="R352" s="2">
        <v>0</v>
      </c>
      <c r="S352" s="2"/>
      <c r="T352" s="2">
        <v>954188</v>
      </c>
      <c r="U352" s="2" t="s">
        <v>865</v>
      </c>
      <c r="V352" s="3">
        <v>45551.433297453703</v>
      </c>
      <c r="W352" s="3">
        <v>45597.291666666664</v>
      </c>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row>
    <row r="353" spans="1:52" x14ac:dyDescent="0.35">
      <c r="A353" s="2">
        <v>1788532</v>
      </c>
      <c r="B353" s="2" t="s">
        <v>867</v>
      </c>
      <c r="C353" s="3">
        <v>45539.329553240736</v>
      </c>
      <c r="D353" s="2">
        <v>30383751</v>
      </c>
      <c r="E353" s="2">
        <v>30383751</v>
      </c>
      <c r="F353" s="2" t="s">
        <v>53</v>
      </c>
      <c r="G353" s="2" t="s">
        <v>146</v>
      </c>
      <c r="H353" s="2">
        <v>49536</v>
      </c>
      <c r="I353" s="2" t="s">
        <v>55</v>
      </c>
      <c r="J353" s="2" t="s">
        <v>56</v>
      </c>
      <c r="K353" s="2" t="s">
        <v>122</v>
      </c>
      <c r="L353" s="2" t="s">
        <v>123</v>
      </c>
      <c r="M353" s="2" t="s">
        <v>124</v>
      </c>
      <c r="N353" s="2" t="s">
        <v>130</v>
      </c>
      <c r="O353" s="2" t="s">
        <v>131</v>
      </c>
      <c r="P353" s="2" t="s">
        <v>132</v>
      </c>
      <c r="Q353" s="2">
        <v>0</v>
      </c>
      <c r="R353" s="2">
        <v>0</v>
      </c>
      <c r="S353" s="2"/>
      <c r="T353" s="2">
        <v>954188</v>
      </c>
      <c r="U353" s="2" t="s">
        <v>865</v>
      </c>
      <c r="V353" s="3">
        <v>45551.433297453703</v>
      </c>
      <c r="W353" s="3">
        <v>45597.291666666664</v>
      </c>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row>
    <row r="354" spans="1:52" x14ac:dyDescent="0.35">
      <c r="A354" s="2">
        <v>1744204</v>
      </c>
      <c r="B354" s="2" t="s">
        <v>868</v>
      </c>
      <c r="C354" s="3">
        <v>45439.450734525461</v>
      </c>
      <c r="D354" s="2">
        <v>582215</v>
      </c>
      <c r="E354" s="2">
        <v>582215</v>
      </c>
      <c r="F354" s="2" t="s">
        <v>53</v>
      </c>
      <c r="G354" s="2" t="s">
        <v>146</v>
      </c>
      <c r="H354" s="2">
        <v>49536</v>
      </c>
      <c r="I354" s="2" t="s">
        <v>55</v>
      </c>
      <c r="J354" s="2" t="s">
        <v>56</v>
      </c>
      <c r="K354" s="2" t="s">
        <v>122</v>
      </c>
      <c r="L354" s="2" t="s">
        <v>123</v>
      </c>
      <c r="M354" s="2" t="s">
        <v>124</v>
      </c>
      <c r="N354" s="2" t="s">
        <v>125</v>
      </c>
      <c r="O354" s="2" t="s">
        <v>126</v>
      </c>
      <c r="P354" s="2" t="s">
        <v>127</v>
      </c>
      <c r="Q354" s="2">
        <v>0</v>
      </c>
      <c r="R354" s="2">
        <v>0</v>
      </c>
      <c r="S354" s="2"/>
      <c r="T354" s="2">
        <v>954189</v>
      </c>
      <c r="U354" s="2" t="s">
        <v>869</v>
      </c>
      <c r="V354" s="3">
        <v>45551.433739849534</v>
      </c>
      <c r="W354" s="3">
        <v>45597.291666666664</v>
      </c>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row>
  </sheetData>
  <autoFilter ref="A1:AZ354" xr:uid="{00000000-0009-0000-0000-000000000000}">
    <filterColumn colId="4">
      <filters>
        <filter val="10324942"/>
        <filter val="124000"/>
        <filter val="1561128"/>
        <filter val="18300"/>
        <filter val="201734"/>
        <filter val="25447746"/>
        <filter val="30383751"/>
        <filter val="310428"/>
        <filter val="347325"/>
        <filter val="381486303"/>
        <filter val="4649682"/>
        <filter val="5041790"/>
        <filter val="5158575"/>
        <filter val="530746"/>
        <filter val="53603043"/>
        <filter val="582215"/>
        <filter val="747861"/>
        <filter val="811098"/>
        <filter val="8153526"/>
        <filter val="85400"/>
        <filter val="955485"/>
      </filters>
    </filterColumn>
    <filterColumn colId="22">
      <customFilters>
        <customFilter operator="notEqual" val=" "/>
      </customFilters>
    </filterColumn>
  </autoFilter>
  <pageMargins left="0.7" right="0.7" top="0.75" bottom="0.75" header="0.3" footer="0.3"/>
  <ignoredErrors>
    <ignoredError sqref="A1:AZ35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5"/>
  <sheetViews>
    <sheetView workbookViewId="0">
      <selection activeCell="E14" sqref="E14"/>
    </sheetView>
  </sheetViews>
  <sheetFormatPr baseColWidth="10" defaultRowHeight="14.5" x14ac:dyDescent="0.35"/>
  <cols>
    <col min="1" max="1" width="11.453125" style="6"/>
    <col min="3" max="3" width="18" bestFit="1" customWidth="1"/>
    <col min="4" max="5" width="16.81640625" style="5" bestFit="1" customWidth="1"/>
    <col min="7" max="7" width="28.1796875" bestFit="1" customWidth="1"/>
  </cols>
  <sheetData>
    <row r="1" spans="1:7" x14ac:dyDescent="0.35">
      <c r="A1" s="91" t="s">
        <v>873</v>
      </c>
      <c r="B1" s="92"/>
      <c r="C1" s="92"/>
      <c r="D1" s="92"/>
      <c r="E1" s="92"/>
      <c r="F1" s="92"/>
      <c r="G1" s="93"/>
    </row>
    <row r="2" spans="1:7" x14ac:dyDescent="0.35">
      <c r="A2" s="94" t="s">
        <v>872</v>
      </c>
      <c r="B2" s="95"/>
      <c r="C2" s="95"/>
      <c r="D2" s="95"/>
      <c r="E2" s="95"/>
      <c r="F2" s="95"/>
      <c r="G2" s="96"/>
    </row>
    <row r="3" spans="1:7" x14ac:dyDescent="0.35">
      <c r="A3" s="7" t="s">
        <v>0</v>
      </c>
      <c r="B3" s="8" t="s">
        <v>1</v>
      </c>
      <c r="C3" s="8" t="s">
        <v>2</v>
      </c>
      <c r="D3" s="9" t="s">
        <v>3</v>
      </c>
      <c r="E3" s="9" t="s">
        <v>4</v>
      </c>
      <c r="F3" s="8" t="s">
        <v>20</v>
      </c>
      <c r="G3" s="8" t="s">
        <v>22</v>
      </c>
    </row>
    <row r="4" spans="1:7" x14ac:dyDescent="0.35">
      <c r="A4" s="10" t="s">
        <v>870</v>
      </c>
      <c r="B4" s="11">
        <v>2561213</v>
      </c>
      <c r="C4" s="12">
        <v>44351.989937071754</v>
      </c>
      <c r="D4" s="13">
        <v>338942</v>
      </c>
      <c r="E4" s="13">
        <v>18300</v>
      </c>
      <c r="F4" s="14" t="s">
        <v>676</v>
      </c>
      <c r="G4" s="12">
        <v>44487.416666666664</v>
      </c>
    </row>
    <row r="5" spans="1:7" x14ac:dyDescent="0.35">
      <c r="A5" s="10" t="s">
        <v>870</v>
      </c>
      <c r="B5" s="11">
        <v>2582931</v>
      </c>
      <c r="C5" s="12">
        <v>44438.561463923608</v>
      </c>
      <c r="D5" s="13">
        <v>829349</v>
      </c>
      <c r="E5" s="13">
        <v>124000</v>
      </c>
      <c r="F5" s="14" t="s">
        <v>679</v>
      </c>
      <c r="G5" s="12">
        <v>44484.416666666664</v>
      </c>
    </row>
    <row r="6" spans="1:7" x14ac:dyDescent="0.35">
      <c r="A6" s="10" t="s">
        <v>870</v>
      </c>
      <c r="B6" s="11">
        <v>2753878</v>
      </c>
      <c r="C6" s="12">
        <v>44956.591244293981</v>
      </c>
      <c r="D6" s="13">
        <v>16765093</v>
      </c>
      <c r="E6" s="13">
        <v>347325</v>
      </c>
      <c r="F6" s="14" t="s">
        <v>757</v>
      </c>
      <c r="G6" s="12">
        <v>44971.125</v>
      </c>
    </row>
    <row r="7" spans="1:7" x14ac:dyDescent="0.35">
      <c r="A7" s="10" t="s">
        <v>870</v>
      </c>
      <c r="B7" s="11">
        <v>2794732</v>
      </c>
      <c r="C7" s="12">
        <v>45076.348029513887</v>
      </c>
      <c r="D7" s="13">
        <v>13886465</v>
      </c>
      <c r="E7" s="13">
        <v>747861</v>
      </c>
      <c r="F7" s="14" t="s">
        <v>794</v>
      </c>
      <c r="G7" s="12">
        <v>45098.291666666664</v>
      </c>
    </row>
    <row r="8" spans="1:7" x14ac:dyDescent="0.35">
      <c r="A8" s="10" t="s">
        <v>870</v>
      </c>
      <c r="B8" s="11">
        <v>2848095</v>
      </c>
      <c r="C8" s="12">
        <v>45212.336532094909</v>
      </c>
      <c r="D8" s="13">
        <v>20055036</v>
      </c>
      <c r="E8" s="13">
        <v>811098</v>
      </c>
      <c r="F8" s="14" t="s">
        <v>810</v>
      </c>
      <c r="G8" s="12">
        <v>45252.697916666664</v>
      </c>
    </row>
    <row r="9" spans="1:7" x14ac:dyDescent="0.35">
      <c r="A9" s="10" t="s">
        <v>870</v>
      </c>
      <c r="B9" s="11">
        <v>2853739</v>
      </c>
      <c r="C9" s="12">
        <v>45227.59999826389</v>
      </c>
      <c r="D9" s="13">
        <v>16043887</v>
      </c>
      <c r="E9" s="13">
        <v>1561128</v>
      </c>
      <c r="F9" s="14" t="s">
        <v>810</v>
      </c>
      <c r="G9" s="12">
        <v>45252.697916666664</v>
      </c>
    </row>
    <row r="10" spans="1:7" x14ac:dyDescent="0.35">
      <c r="A10" s="10" t="s">
        <v>870</v>
      </c>
      <c r="B10" s="11">
        <v>2848096</v>
      </c>
      <c r="C10" s="12">
        <v>45212.336532094909</v>
      </c>
      <c r="D10" s="13">
        <v>310428</v>
      </c>
      <c r="E10" s="13">
        <v>310428</v>
      </c>
      <c r="F10" s="14" t="s">
        <v>822</v>
      </c>
      <c r="G10" s="12">
        <v>45293.458333333328</v>
      </c>
    </row>
    <row r="11" spans="1:7" x14ac:dyDescent="0.35">
      <c r="A11" s="10" t="s">
        <v>870</v>
      </c>
      <c r="B11" s="11">
        <v>2877800</v>
      </c>
      <c r="C11" s="12">
        <v>45289.393450497686</v>
      </c>
      <c r="D11" s="13">
        <v>15347118</v>
      </c>
      <c r="E11" s="13">
        <v>955485</v>
      </c>
      <c r="F11" s="14" t="s">
        <v>826</v>
      </c>
      <c r="G11" s="12">
        <v>45323.291666666664</v>
      </c>
    </row>
    <row r="12" spans="1:7" x14ac:dyDescent="0.35">
      <c r="A12" s="10" t="s">
        <v>870</v>
      </c>
      <c r="B12" s="11">
        <v>2915999</v>
      </c>
      <c r="C12" s="12">
        <v>45393.697102199076</v>
      </c>
      <c r="D12" s="13">
        <v>10324942</v>
      </c>
      <c r="E12" s="13">
        <v>10324942</v>
      </c>
      <c r="F12" s="14" t="s">
        <v>857</v>
      </c>
      <c r="G12" s="12">
        <v>45478.444444444445</v>
      </c>
    </row>
    <row r="13" spans="1:7" x14ac:dyDescent="0.35">
      <c r="A13" s="10" t="s">
        <v>870</v>
      </c>
      <c r="B13" s="11">
        <v>2923397</v>
      </c>
      <c r="C13" s="12">
        <v>45411.753196261576</v>
      </c>
      <c r="D13" s="13">
        <v>381486303</v>
      </c>
      <c r="E13" s="13">
        <v>381486303</v>
      </c>
      <c r="F13" s="14" t="s">
        <v>857</v>
      </c>
      <c r="G13" s="12">
        <v>45478.444444444445</v>
      </c>
    </row>
    <row r="14" spans="1:7" x14ac:dyDescent="0.35">
      <c r="A14" s="15"/>
      <c r="B14" s="16" t="s">
        <v>871</v>
      </c>
      <c r="C14" s="16"/>
      <c r="D14" s="17"/>
      <c r="E14" s="17">
        <f>SUM(E4:E13)</f>
        <v>396686870</v>
      </c>
      <c r="F14" s="16"/>
      <c r="G14" s="16"/>
    </row>
    <row r="15" spans="1:7" x14ac:dyDescent="0.35">
      <c r="A15" s="18" t="s">
        <v>874</v>
      </c>
    </row>
  </sheetData>
  <mergeCells count="2">
    <mergeCell ref="A1:G1"/>
    <mergeCell ref="A2:G2"/>
  </mergeCells>
  <phoneticPr fontId="5"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C8"/>
  <sheetViews>
    <sheetView workbookViewId="0">
      <selection activeCell="A3" sqref="A3:C8"/>
    </sheetView>
  </sheetViews>
  <sheetFormatPr baseColWidth="10" defaultRowHeight="14.5" x14ac:dyDescent="0.35"/>
  <cols>
    <col min="1" max="1" width="38.08984375" bestFit="1" customWidth="1"/>
    <col min="2" max="2" width="14.81640625" customWidth="1"/>
    <col min="3" max="3" width="22.90625" bestFit="1" customWidth="1"/>
  </cols>
  <sheetData>
    <row r="3" spans="1:3" x14ac:dyDescent="0.35">
      <c r="A3" s="89" t="s">
        <v>1008</v>
      </c>
      <c r="B3" t="s">
        <v>1006</v>
      </c>
      <c r="C3" t="s">
        <v>1007</v>
      </c>
    </row>
    <row r="4" spans="1:3" x14ac:dyDescent="0.35">
      <c r="A4" s="90" t="s">
        <v>959</v>
      </c>
      <c r="B4">
        <v>2</v>
      </c>
      <c r="C4">
        <v>1095186</v>
      </c>
    </row>
    <row r="5" spans="1:3" x14ac:dyDescent="0.35">
      <c r="A5" s="90" t="s">
        <v>1005</v>
      </c>
      <c r="B5">
        <v>3</v>
      </c>
      <c r="C5">
        <v>392622343</v>
      </c>
    </row>
    <row r="6" spans="1:3" x14ac:dyDescent="0.35">
      <c r="A6" s="90" t="s">
        <v>980</v>
      </c>
      <c r="B6">
        <v>2</v>
      </c>
      <c r="C6">
        <v>2516613</v>
      </c>
    </row>
    <row r="7" spans="1:3" x14ac:dyDescent="0.35">
      <c r="A7" s="90" t="s">
        <v>1004</v>
      </c>
      <c r="B7">
        <v>3</v>
      </c>
      <c r="C7">
        <v>452728</v>
      </c>
    </row>
    <row r="8" spans="1:3" x14ac:dyDescent="0.35">
      <c r="A8" s="90" t="s">
        <v>1009</v>
      </c>
      <c r="B8">
        <v>10</v>
      </c>
      <c r="C8">
        <v>396686870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AM12"/>
  <sheetViews>
    <sheetView workbookViewId="0">
      <selection activeCell="H8" sqref="H8"/>
    </sheetView>
  </sheetViews>
  <sheetFormatPr baseColWidth="10" defaultRowHeight="14.5" x14ac:dyDescent="0.35"/>
  <cols>
    <col min="10" max="11" width="11.453125" bestFit="1" customWidth="1"/>
    <col min="16" max="19" width="10.90625" customWidth="1"/>
    <col min="22" max="25" width="10.90625" customWidth="1"/>
  </cols>
  <sheetData>
    <row r="1" spans="1:39" ht="30" x14ac:dyDescent="0.35">
      <c r="A1" s="71" t="s">
        <v>916</v>
      </c>
      <c r="B1" s="71" t="s">
        <v>917</v>
      </c>
      <c r="C1" s="71" t="s">
        <v>918</v>
      </c>
      <c r="D1" s="71" t="s">
        <v>919</v>
      </c>
      <c r="E1" s="71" t="s">
        <v>920</v>
      </c>
      <c r="F1" s="71" t="s">
        <v>921</v>
      </c>
      <c r="G1" s="71" t="s">
        <v>922</v>
      </c>
      <c r="H1" s="72" t="s">
        <v>923</v>
      </c>
      <c r="I1" s="72" t="s">
        <v>924</v>
      </c>
      <c r="J1" s="73" t="s">
        <v>925</v>
      </c>
      <c r="K1" s="73" t="s">
        <v>926</v>
      </c>
      <c r="L1" s="74" t="s">
        <v>927</v>
      </c>
      <c r="M1" s="75" t="s">
        <v>928</v>
      </c>
      <c r="N1" s="76" t="s">
        <v>929</v>
      </c>
      <c r="O1" s="75" t="s">
        <v>930</v>
      </c>
      <c r="P1" s="77" t="s">
        <v>931</v>
      </c>
      <c r="Q1" s="77" t="s">
        <v>932</v>
      </c>
      <c r="R1" s="77" t="s">
        <v>933</v>
      </c>
      <c r="S1" s="77" t="s">
        <v>934</v>
      </c>
      <c r="T1" s="78" t="s">
        <v>937</v>
      </c>
      <c r="U1" s="78" t="s">
        <v>938</v>
      </c>
      <c r="V1" s="78" t="s">
        <v>939</v>
      </c>
      <c r="W1" s="78" t="s">
        <v>940</v>
      </c>
      <c r="X1" s="78" t="s">
        <v>941</v>
      </c>
      <c r="Y1" s="78" t="s">
        <v>942</v>
      </c>
      <c r="Z1" s="79" t="s">
        <v>943</v>
      </c>
      <c r="AA1" s="79" t="s">
        <v>944</v>
      </c>
      <c r="AB1" s="79" t="s">
        <v>945</v>
      </c>
      <c r="AC1" s="79" t="s">
        <v>946</v>
      </c>
      <c r="AD1" s="79" t="s">
        <v>935</v>
      </c>
      <c r="AE1" s="79" t="s">
        <v>947</v>
      </c>
      <c r="AF1" s="79" t="s">
        <v>903</v>
      </c>
      <c r="AG1" s="79" t="s">
        <v>948</v>
      </c>
      <c r="AH1" s="80" t="s">
        <v>949</v>
      </c>
      <c r="AI1" s="80" t="s">
        <v>950</v>
      </c>
      <c r="AJ1" s="80" t="s">
        <v>951</v>
      </c>
      <c r="AK1" s="80" t="s">
        <v>952</v>
      </c>
      <c r="AL1" s="80" t="s">
        <v>953</v>
      </c>
      <c r="AM1" s="80" t="s">
        <v>954</v>
      </c>
    </row>
    <row r="2" spans="1:39" x14ac:dyDescent="0.35">
      <c r="A2" s="81">
        <v>891200528</v>
      </c>
      <c r="B2" s="81" t="s">
        <v>955</v>
      </c>
      <c r="C2" s="81"/>
      <c r="D2" s="81">
        <v>2753878</v>
      </c>
      <c r="E2" s="81" t="s">
        <v>956</v>
      </c>
      <c r="F2" s="81" t="s">
        <v>957</v>
      </c>
      <c r="G2" s="81" t="s">
        <v>958</v>
      </c>
      <c r="H2" s="82">
        <v>44956.59097222222</v>
      </c>
      <c r="I2" s="82">
        <v>44971.125</v>
      </c>
      <c r="J2" s="83">
        <v>16765093</v>
      </c>
      <c r="K2" s="83">
        <v>347325</v>
      </c>
      <c r="L2" s="81" t="e">
        <v>#N/A</v>
      </c>
      <c r="M2" s="81" t="s">
        <v>959</v>
      </c>
      <c r="N2" s="83">
        <v>0</v>
      </c>
      <c r="O2" s="84"/>
      <c r="P2" s="81" t="s">
        <v>960</v>
      </c>
      <c r="Q2" s="85">
        <v>44956</v>
      </c>
      <c r="R2" s="85">
        <v>44971</v>
      </c>
      <c r="S2" s="85">
        <v>44977</v>
      </c>
      <c r="T2" s="83">
        <v>347325</v>
      </c>
      <c r="U2" s="84" t="s">
        <v>936</v>
      </c>
      <c r="V2" s="84" t="s">
        <v>961</v>
      </c>
      <c r="W2" s="84" t="s">
        <v>962</v>
      </c>
      <c r="X2" s="84" t="s">
        <v>963</v>
      </c>
      <c r="Y2" s="84" t="s">
        <v>964</v>
      </c>
      <c r="Z2" s="83">
        <v>0</v>
      </c>
      <c r="AA2" s="83">
        <v>347325</v>
      </c>
      <c r="AB2" s="83">
        <v>0</v>
      </c>
      <c r="AC2" s="83">
        <v>0</v>
      </c>
      <c r="AD2" s="83">
        <v>0</v>
      </c>
      <c r="AE2" s="83">
        <v>0</v>
      </c>
      <c r="AF2" s="83">
        <v>0</v>
      </c>
      <c r="AG2" s="83">
        <v>0</v>
      </c>
      <c r="AH2" s="83">
        <v>0</v>
      </c>
      <c r="AI2" s="83">
        <v>0</v>
      </c>
      <c r="AJ2" s="81"/>
      <c r="AK2" s="85"/>
      <c r="AL2" s="81"/>
      <c r="AM2" s="83">
        <v>0</v>
      </c>
    </row>
    <row r="3" spans="1:39" x14ac:dyDescent="0.35">
      <c r="A3" s="81">
        <v>891200528</v>
      </c>
      <c r="B3" s="81" t="s">
        <v>955</v>
      </c>
      <c r="C3" s="81"/>
      <c r="D3" s="81">
        <v>2794732</v>
      </c>
      <c r="E3" s="81" t="s">
        <v>965</v>
      </c>
      <c r="F3" s="81" t="s">
        <v>966</v>
      </c>
      <c r="G3" s="81" t="s">
        <v>967</v>
      </c>
      <c r="H3" s="82">
        <v>45076.347916666666</v>
      </c>
      <c r="I3" s="82">
        <v>45098.291666666664</v>
      </c>
      <c r="J3" s="83">
        <v>13886465</v>
      </c>
      <c r="K3" s="83">
        <v>747861</v>
      </c>
      <c r="L3" s="81" t="e">
        <v>#N/A</v>
      </c>
      <c r="M3" s="81" t="s">
        <v>959</v>
      </c>
      <c r="N3" s="83">
        <v>0</v>
      </c>
      <c r="O3" s="84"/>
      <c r="P3" s="81" t="s">
        <v>960</v>
      </c>
      <c r="Q3" s="85">
        <v>45076</v>
      </c>
      <c r="R3" s="85">
        <v>45098</v>
      </c>
      <c r="S3" s="85">
        <v>45106</v>
      </c>
      <c r="T3" s="83">
        <v>747861</v>
      </c>
      <c r="U3" s="84" t="s">
        <v>936</v>
      </c>
      <c r="V3" s="84" t="s">
        <v>968</v>
      </c>
      <c r="W3" s="84" t="s">
        <v>969</v>
      </c>
      <c r="X3" s="84" t="s">
        <v>963</v>
      </c>
      <c r="Y3" s="84" t="s">
        <v>964</v>
      </c>
      <c r="Z3" s="83">
        <v>0</v>
      </c>
      <c r="AA3" s="83">
        <v>747861</v>
      </c>
      <c r="AB3" s="83">
        <v>0</v>
      </c>
      <c r="AC3" s="83">
        <v>0</v>
      </c>
      <c r="AD3" s="83">
        <v>0</v>
      </c>
      <c r="AE3" s="83">
        <v>0</v>
      </c>
      <c r="AF3" s="83">
        <v>0</v>
      </c>
      <c r="AG3" s="83">
        <v>0</v>
      </c>
      <c r="AH3" s="83">
        <v>0</v>
      </c>
      <c r="AI3" s="83">
        <v>0</v>
      </c>
      <c r="AJ3" s="81"/>
      <c r="AK3" s="85"/>
      <c r="AL3" s="81"/>
      <c r="AM3" s="83">
        <v>0</v>
      </c>
    </row>
    <row r="4" spans="1:39" hidden="1" x14ac:dyDescent="0.35">
      <c r="A4" s="81">
        <v>891200528</v>
      </c>
      <c r="B4" s="81" t="s">
        <v>955</v>
      </c>
      <c r="C4" s="81"/>
      <c r="D4" s="81">
        <v>2848095</v>
      </c>
      <c r="E4" s="81" t="s">
        <v>994</v>
      </c>
      <c r="F4" s="81" t="s">
        <v>995</v>
      </c>
      <c r="G4" s="81" t="s">
        <v>996</v>
      </c>
      <c r="H4" s="82">
        <v>45212.336111111108</v>
      </c>
      <c r="I4" s="82">
        <v>45252.697916666664</v>
      </c>
      <c r="J4" s="83">
        <v>20055036</v>
      </c>
      <c r="K4" s="83">
        <v>811098</v>
      </c>
      <c r="L4" s="81" t="e">
        <v>#N/A</v>
      </c>
      <c r="M4" s="81" t="s">
        <v>1005</v>
      </c>
      <c r="N4" s="83">
        <v>0</v>
      </c>
      <c r="O4" s="84"/>
      <c r="P4" s="81"/>
      <c r="Q4" s="85"/>
      <c r="R4" s="85"/>
      <c r="S4" s="85"/>
      <c r="T4" s="83">
        <v>0</v>
      </c>
      <c r="U4" s="84"/>
      <c r="V4" s="84"/>
      <c r="W4" s="84"/>
      <c r="X4" s="84"/>
      <c r="Y4" s="84"/>
      <c r="Z4" s="83">
        <v>0</v>
      </c>
      <c r="AA4" s="83">
        <v>0</v>
      </c>
      <c r="AB4" s="83">
        <v>811098</v>
      </c>
      <c r="AC4" s="83">
        <v>0</v>
      </c>
      <c r="AD4" s="83">
        <v>0</v>
      </c>
      <c r="AE4" s="83">
        <v>0</v>
      </c>
      <c r="AF4" s="83">
        <v>0</v>
      </c>
      <c r="AG4" s="83">
        <v>0</v>
      </c>
      <c r="AH4" s="83">
        <v>0</v>
      </c>
      <c r="AI4" s="83">
        <v>0</v>
      </c>
      <c r="AJ4" s="81"/>
      <c r="AK4" s="85"/>
      <c r="AL4" s="81"/>
      <c r="AM4" s="83">
        <v>0</v>
      </c>
    </row>
    <row r="5" spans="1:39" hidden="1" x14ac:dyDescent="0.35">
      <c r="A5" s="81">
        <v>891200528</v>
      </c>
      <c r="B5" s="81" t="s">
        <v>955</v>
      </c>
      <c r="C5" s="81"/>
      <c r="D5" s="81">
        <v>2915999</v>
      </c>
      <c r="E5" s="81" t="s">
        <v>997</v>
      </c>
      <c r="F5" s="81" t="s">
        <v>998</v>
      </c>
      <c r="G5" s="81" t="s">
        <v>999</v>
      </c>
      <c r="H5" s="82">
        <v>45393.696527777778</v>
      </c>
      <c r="I5" s="82">
        <v>45478.444444444445</v>
      </c>
      <c r="J5" s="83">
        <v>10324942</v>
      </c>
      <c r="K5" s="83">
        <v>10324942</v>
      </c>
      <c r="L5" s="81" t="e">
        <v>#N/A</v>
      </c>
      <c r="M5" s="81" t="s">
        <v>1005</v>
      </c>
      <c r="N5" s="83">
        <v>0</v>
      </c>
      <c r="O5" s="84"/>
      <c r="P5" s="81"/>
      <c r="Q5" s="85"/>
      <c r="R5" s="85"/>
      <c r="S5" s="85"/>
      <c r="T5" s="83">
        <v>0</v>
      </c>
      <c r="U5" s="84"/>
      <c r="V5" s="84"/>
      <c r="W5" s="84"/>
      <c r="X5" s="84"/>
      <c r="Y5" s="84"/>
      <c r="Z5" s="83">
        <v>0</v>
      </c>
      <c r="AA5" s="83">
        <v>0</v>
      </c>
      <c r="AB5" s="83">
        <v>10324942</v>
      </c>
      <c r="AC5" s="83">
        <v>0</v>
      </c>
      <c r="AD5" s="83">
        <v>0</v>
      </c>
      <c r="AE5" s="83">
        <v>0</v>
      </c>
      <c r="AF5" s="83">
        <v>0</v>
      </c>
      <c r="AG5" s="83">
        <v>0</v>
      </c>
      <c r="AH5" s="83">
        <v>0</v>
      </c>
      <c r="AI5" s="83">
        <v>0</v>
      </c>
      <c r="AJ5" s="81"/>
      <c r="AK5" s="85"/>
      <c r="AL5" s="81"/>
      <c r="AM5" s="83">
        <v>0</v>
      </c>
    </row>
    <row r="6" spans="1:39" hidden="1" x14ac:dyDescent="0.35">
      <c r="A6" s="81">
        <v>891200528</v>
      </c>
      <c r="B6" s="81" t="s">
        <v>955</v>
      </c>
      <c r="C6" s="81"/>
      <c r="D6" s="81">
        <v>2923397</v>
      </c>
      <c r="E6" s="81" t="s">
        <v>1000</v>
      </c>
      <c r="F6" s="81" t="s">
        <v>1001</v>
      </c>
      <c r="G6" s="81" t="s">
        <v>1002</v>
      </c>
      <c r="H6" s="82">
        <v>45411.75277777778</v>
      </c>
      <c r="I6" s="82">
        <v>45478.444444444445</v>
      </c>
      <c r="J6" s="83">
        <v>381486303</v>
      </c>
      <c r="K6" s="83">
        <v>381486303</v>
      </c>
      <c r="L6" s="81" t="e">
        <v>#N/A</v>
      </c>
      <c r="M6" s="81" t="s">
        <v>1005</v>
      </c>
      <c r="N6" s="83">
        <v>0</v>
      </c>
      <c r="O6" s="84"/>
      <c r="P6" s="81"/>
      <c r="Q6" s="85"/>
      <c r="R6" s="85"/>
      <c r="S6" s="85"/>
      <c r="T6" s="83">
        <v>0</v>
      </c>
      <c r="U6" s="84"/>
      <c r="V6" s="84"/>
      <c r="W6" s="84"/>
      <c r="X6" s="84"/>
      <c r="Y6" s="84"/>
      <c r="Z6" s="83">
        <v>0</v>
      </c>
      <c r="AA6" s="83">
        <v>0</v>
      </c>
      <c r="AB6" s="83">
        <v>381486303</v>
      </c>
      <c r="AC6" s="83">
        <v>0</v>
      </c>
      <c r="AD6" s="83">
        <v>0</v>
      </c>
      <c r="AE6" s="83">
        <v>0</v>
      </c>
      <c r="AF6" s="83">
        <v>0</v>
      </c>
      <c r="AG6" s="83">
        <v>0</v>
      </c>
      <c r="AH6" s="83">
        <v>0</v>
      </c>
      <c r="AI6" s="83">
        <v>0</v>
      </c>
      <c r="AJ6" s="81"/>
      <c r="AK6" s="85"/>
      <c r="AL6" s="81"/>
      <c r="AM6" s="83">
        <v>0</v>
      </c>
    </row>
    <row r="7" spans="1:39" x14ac:dyDescent="0.35">
      <c r="A7" s="81">
        <v>891200528</v>
      </c>
      <c r="B7" s="81" t="s">
        <v>955</v>
      </c>
      <c r="C7" s="81"/>
      <c r="D7" s="81">
        <v>2848096</v>
      </c>
      <c r="E7" s="81" t="s">
        <v>991</v>
      </c>
      <c r="F7" s="81" t="s">
        <v>992</v>
      </c>
      <c r="G7" s="81" t="s">
        <v>993</v>
      </c>
      <c r="H7" s="82">
        <v>45212.336111111108</v>
      </c>
      <c r="I7" s="82">
        <v>45293.458333333336</v>
      </c>
      <c r="J7" s="83">
        <v>310428</v>
      </c>
      <c r="K7" s="83">
        <v>310428</v>
      </c>
      <c r="L7" s="81" t="e">
        <v>#N/A</v>
      </c>
      <c r="M7" s="81" t="s">
        <v>1004</v>
      </c>
      <c r="N7" s="83">
        <v>310428</v>
      </c>
      <c r="O7" s="84">
        <v>1222530886</v>
      </c>
      <c r="P7" s="81"/>
      <c r="Q7" s="85"/>
      <c r="R7" s="85"/>
      <c r="S7" s="85"/>
      <c r="T7" s="83">
        <v>0</v>
      </c>
      <c r="U7" s="84"/>
      <c r="V7" s="84"/>
      <c r="W7" s="84"/>
      <c r="X7" s="84"/>
      <c r="Y7" s="84"/>
      <c r="Z7" s="83">
        <v>0</v>
      </c>
      <c r="AA7" s="83">
        <v>0</v>
      </c>
      <c r="AB7" s="83">
        <v>0</v>
      </c>
      <c r="AC7" s="83">
        <v>0</v>
      </c>
      <c r="AD7" s="83">
        <v>0</v>
      </c>
      <c r="AE7" s="83">
        <v>310428</v>
      </c>
      <c r="AF7" s="83">
        <v>0</v>
      </c>
      <c r="AG7" s="83">
        <v>0</v>
      </c>
      <c r="AH7" s="83">
        <v>0</v>
      </c>
      <c r="AI7" s="83">
        <v>0</v>
      </c>
      <c r="AJ7" s="81"/>
      <c r="AK7" s="85"/>
      <c r="AL7" s="81"/>
      <c r="AM7" s="83">
        <v>0</v>
      </c>
    </row>
    <row r="8" spans="1:39" x14ac:dyDescent="0.35">
      <c r="A8" s="81">
        <v>891200528</v>
      </c>
      <c r="B8" s="81" t="s">
        <v>955</v>
      </c>
      <c r="C8" s="81"/>
      <c r="D8" s="81">
        <v>2561213</v>
      </c>
      <c r="E8" s="81" t="s">
        <v>970</v>
      </c>
      <c r="F8" s="81" t="s">
        <v>971</v>
      </c>
      <c r="G8" s="81" t="s">
        <v>972</v>
      </c>
      <c r="H8" s="82">
        <v>44351.989583333336</v>
      </c>
      <c r="I8" s="82">
        <v>44487.416666666664</v>
      </c>
      <c r="J8" s="83">
        <v>338942</v>
      </c>
      <c r="K8" s="83">
        <v>18300</v>
      </c>
      <c r="L8" s="81" t="s">
        <v>1003</v>
      </c>
      <c r="M8" s="81" t="s">
        <v>1004</v>
      </c>
      <c r="N8" s="83">
        <v>0</v>
      </c>
      <c r="O8" s="84"/>
      <c r="P8" s="81" t="s">
        <v>973</v>
      </c>
      <c r="Q8" s="85">
        <v>44381</v>
      </c>
      <c r="R8" s="85">
        <v>44490</v>
      </c>
      <c r="S8" s="85"/>
      <c r="T8" s="83">
        <v>0</v>
      </c>
      <c r="U8" s="84"/>
      <c r="V8" s="84"/>
      <c r="W8" s="84"/>
      <c r="X8" s="84"/>
      <c r="Y8" s="84"/>
      <c r="Z8" s="83">
        <v>0</v>
      </c>
      <c r="AA8" s="83">
        <v>0</v>
      </c>
      <c r="AB8" s="83">
        <v>0</v>
      </c>
      <c r="AC8" s="83">
        <v>0</v>
      </c>
      <c r="AD8" s="83">
        <v>0</v>
      </c>
      <c r="AE8" s="83">
        <v>18300</v>
      </c>
      <c r="AF8" s="83">
        <v>0</v>
      </c>
      <c r="AG8" s="83">
        <v>0</v>
      </c>
      <c r="AH8" s="83">
        <v>0</v>
      </c>
      <c r="AI8" s="83">
        <v>0</v>
      </c>
      <c r="AJ8" s="81"/>
      <c r="AK8" s="85"/>
      <c r="AL8" s="81"/>
      <c r="AM8" s="83">
        <v>0</v>
      </c>
    </row>
    <row r="9" spans="1:39" x14ac:dyDescent="0.35">
      <c r="A9" s="81">
        <v>891200528</v>
      </c>
      <c r="B9" s="81" t="s">
        <v>955</v>
      </c>
      <c r="C9" s="81"/>
      <c r="D9" s="81">
        <v>2582931</v>
      </c>
      <c r="E9" s="81" t="s">
        <v>974</v>
      </c>
      <c r="F9" s="81" t="s">
        <v>975</v>
      </c>
      <c r="G9" s="81" t="s">
        <v>976</v>
      </c>
      <c r="H9" s="82">
        <v>44438.561111111114</v>
      </c>
      <c r="I9" s="82">
        <v>44484.416666666664</v>
      </c>
      <c r="J9" s="83">
        <v>829349</v>
      </c>
      <c r="K9" s="83">
        <v>124000</v>
      </c>
      <c r="L9" s="81" t="s">
        <v>1003</v>
      </c>
      <c r="M9" s="81" t="s">
        <v>1004</v>
      </c>
      <c r="N9" s="83">
        <v>0</v>
      </c>
      <c r="O9" s="84"/>
      <c r="P9" s="81" t="s">
        <v>973</v>
      </c>
      <c r="Q9" s="85">
        <v>44438</v>
      </c>
      <c r="R9" s="85">
        <v>44490</v>
      </c>
      <c r="S9" s="85"/>
      <c r="T9" s="83">
        <v>0</v>
      </c>
      <c r="U9" s="84"/>
      <c r="V9" s="84"/>
      <c r="W9" s="84"/>
      <c r="X9" s="84"/>
      <c r="Y9" s="84"/>
      <c r="Z9" s="83">
        <v>0</v>
      </c>
      <c r="AA9" s="83">
        <v>0</v>
      </c>
      <c r="AB9" s="83">
        <v>0</v>
      </c>
      <c r="AC9" s="83">
        <v>0</v>
      </c>
      <c r="AD9" s="83">
        <v>0</v>
      </c>
      <c r="AE9" s="83">
        <v>124000</v>
      </c>
      <c r="AF9" s="83">
        <v>0</v>
      </c>
      <c r="AG9" s="83">
        <v>0</v>
      </c>
      <c r="AH9" s="83">
        <v>0</v>
      </c>
      <c r="AI9" s="83">
        <v>0</v>
      </c>
      <c r="AJ9" s="81"/>
      <c r="AK9" s="85"/>
      <c r="AL9" s="81"/>
      <c r="AM9" s="83">
        <v>0</v>
      </c>
    </row>
    <row r="10" spans="1:39" x14ac:dyDescent="0.35">
      <c r="A10" s="81">
        <v>891200528</v>
      </c>
      <c r="B10" s="81" t="s">
        <v>955</v>
      </c>
      <c r="C10" s="81"/>
      <c r="D10" s="81">
        <v>2877800</v>
      </c>
      <c r="E10" s="81" t="s">
        <v>977</v>
      </c>
      <c r="F10" s="81" t="s">
        <v>978</v>
      </c>
      <c r="G10" s="81" t="s">
        <v>979</v>
      </c>
      <c r="H10" s="82">
        <v>45289.393055555556</v>
      </c>
      <c r="I10" s="82">
        <v>45323.291666666664</v>
      </c>
      <c r="J10" s="83">
        <v>15347118</v>
      </c>
      <c r="K10" s="83">
        <v>955485</v>
      </c>
      <c r="L10" s="81" t="e">
        <v>#N/A</v>
      </c>
      <c r="M10" s="81" t="s">
        <v>980</v>
      </c>
      <c r="N10" s="83">
        <v>0</v>
      </c>
      <c r="O10" s="84"/>
      <c r="P10" s="81"/>
      <c r="Q10" s="85"/>
      <c r="R10" s="85"/>
      <c r="S10" s="85"/>
      <c r="T10" s="83">
        <v>955485</v>
      </c>
      <c r="U10" s="84" t="s">
        <v>981</v>
      </c>
      <c r="V10" s="84" t="s">
        <v>982</v>
      </c>
      <c r="W10" s="84" t="s">
        <v>983</v>
      </c>
      <c r="X10" s="84" t="s">
        <v>984</v>
      </c>
      <c r="Y10" s="84" t="s">
        <v>985</v>
      </c>
      <c r="Z10" s="83">
        <v>0</v>
      </c>
      <c r="AA10" s="83">
        <v>0</v>
      </c>
      <c r="AB10" s="83">
        <v>0</v>
      </c>
      <c r="AC10" s="83">
        <v>0</v>
      </c>
      <c r="AD10" s="83">
        <v>955485</v>
      </c>
      <c r="AE10" s="83">
        <v>0</v>
      </c>
      <c r="AF10" s="83">
        <v>0</v>
      </c>
      <c r="AG10" s="83">
        <v>0</v>
      </c>
      <c r="AH10" s="83">
        <v>0</v>
      </c>
      <c r="AI10" s="83">
        <v>0</v>
      </c>
      <c r="AJ10" s="81"/>
      <c r="AK10" s="85"/>
      <c r="AL10" s="81"/>
      <c r="AM10" s="83">
        <v>0</v>
      </c>
    </row>
    <row r="11" spans="1:39" x14ac:dyDescent="0.35">
      <c r="A11" s="81">
        <v>891200528</v>
      </c>
      <c r="B11" s="81" t="s">
        <v>955</v>
      </c>
      <c r="C11" s="81"/>
      <c r="D11" s="81">
        <v>2853739</v>
      </c>
      <c r="E11" s="81" t="s">
        <v>986</v>
      </c>
      <c r="F11" s="81" t="s">
        <v>987</v>
      </c>
      <c r="G11" s="81" t="s">
        <v>988</v>
      </c>
      <c r="H11" s="82">
        <v>45227</v>
      </c>
      <c r="I11" s="82">
        <v>45252.697916666664</v>
      </c>
      <c r="J11" s="83">
        <v>16043887</v>
      </c>
      <c r="K11" s="83">
        <v>1561128</v>
      </c>
      <c r="L11" s="81" t="e">
        <v>#N/A</v>
      </c>
      <c r="M11" s="81" t="s">
        <v>980</v>
      </c>
      <c r="N11" s="83">
        <v>0</v>
      </c>
      <c r="O11" s="84"/>
      <c r="P11" s="81"/>
      <c r="Q11" s="85"/>
      <c r="R11" s="85"/>
      <c r="S11" s="85"/>
      <c r="T11" s="83">
        <v>725928</v>
      </c>
      <c r="U11" s="84" t="s">
        <v>981</v>
      </c>
      <c r="V11" s="84" t="s">
        <v>989</v>
      </c>
      <c r="W11" s="84" t="s">
        <v>990</v>
      </c>
      <c r="X11" s="84" t="s">
        <v>984</v>
      </c>
      <c r="Y11" s="84" t="s">
        <v>985</v>
      </c>
      <c r="Z11" s="83">
        <v>0</v>
      </c>
      <c r="AA11" s="83">
        <v>0</v>
      </c>
      <c r="AB11" s="83">
        <v>0</v>
      </c>
      <c r="AC11" s="83">
        <v>0</v>
      </c>
      <c r="AD11" s="83">
        <v>1561128</v>
      </c>
      <c r="AE11" s="83">
        <v>0</v>
      </c>
      <c r="AF11" s="83">
        <v>0</v>
      </c>
      <c r="AG11" s="83">
        <v>0</v>
      </c>
      <c r="AH11" s="83">
        <v>0</v>
      </c>
      <c r="AI11" s="83">
        <v>0</v>
      </c>
      <c r="AJ11" s="81"/>
      <c r="AK11" s="85"/>
      <c r="AL11" s="81"/>
      <c r="AM11" s="83">
        <v>0</v>
      </c>
    </row>
    <row r="12" spans="1:39" x14ac:dyDescent="0.35">
      <c r="A12" s="86"/>
      <c r="B12" s="86"/>
      <c r="C12" s="86"/>
      <c r="D12" s="86"/>
      <c r="E12" s="86"/>
      <c r="F12" s="86"/>
      <c r="G12" s="86"/>
      <c r="H12" s="87"/>
      <c r="I12" s="87"/>
      <c r="J12" s="88"/>
      <c r="K12" s="88"/>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row>
  </sheetData>
  <autoFilter ref="A1:AT11" xr:uid="{00000000-0009-0000-0000-000003000000}">
    <filterColumn colId="12">
      <filters>
        <filter val="Factura devuelta"/>
        <filter val="Factura pendiente en programacion de pago"/>
        <filter val="Glosa por contestar IPS"/>
      </filters>
    </filterColumn>
    <sortState xmlns:xlrd2="http://schemas.microsoft.com/office/spreadsheetml/2017/richdata2" ref="A2:AT11">
      <sortCondition ref="M1"/>
    </sortState>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J42"/>
  <sheetViews>
    <sheetView showGridLines="0" tabSelected="1" topLeftCell="A12" workbookViewId="0">
      <selection activeCell="I19" sqref="I19"/>
    </sheetView>
  </sheetViews>
  <sheetFormatPr baseColWidth="10" defaultRowHeight="12.5" x14ac:dyDescent="0.25"/>
  <cols>
    <col min="1" max="1" width="1" style="19" customWidth="1"/>
    <col min="2" max="2" width="10.90625" style="19"/>
    <col min="3" max="3" width="17.54296875" style="19" customWidth="1"/>
    <col min="4" max="4" width="11.54296875" style="19" customWidth="1"/>
    <col min="5" max="8" width="10.90625" style="19"/>
    <col min="9" max="9" width="22.54296875" style="19" customWidth="1"/>
    <col min="10" max="10" width="14" style="19" customWidth="1"/>
    <col min="11" max="11" width="1.7265625" style="19" customWidth="1"/>
    <col min="12" max="256" width="10.90625" style="19"/>
    <col min="257" max="257" width="1" style="19" customWidth="1"/>
    <col min="258" max="258" width="10.90625" style="19"/>
    <col min="259" max="259" width="17.54296875" style="19" customWidth="1"/>
    <col min="260" max="260" width="11.54296875" style="19" customWidth="1"/>
    <col min="261" max="264" width="10.90625" style="19"/>
    <col min="265" max="265" width="22.54296875" style="19" customWidth="1"/>
    <col min="266" max="266" width="14" style="19" customWidth="1"/>
    <col min="267" max="267" width="1.7265625" style="19" customWidth="1"/>
    <col min="268" max="512" width="10.90625" style="19"/>
    <col min="513" max="513" width="1" style="19" customWidth="1"/>
    <col min="514" max="514" width="10.90625" style="19"/>
    <col min="515" max="515" width="17.54296875" style="19" customWidth="1"/>
    <col min="516" max="516" width="11.54296875" style="19" customWidth="1"/>
    <col min="517" max="520" width="10.90625" style="19"/>
    <col min="521" max="521" width="22.54296875" style="19" customWidth="1"/>
    <col min="522" max="522" width="14" style="19" customWidth="1"/>
    <col min="523" max="523" width="1.7265625" style="19" customWidth="1"/>
    <col min="524" max="768" width="10.90625" style="19"/>
    <col min="769" max="769" width="1" style="19" customWidth="1"/>
    <col min="770" max="770" width="10.90625" style="19"/>
    <col min="771" max="771" width="17.54296875" style="19" customWidth="1"/>
    <col min="772" max="772" width="11.54296875" style="19" customWidth="1"/>
    <col min="773" max="776" width="10.90625" style="19"/>
    <col min="777" max="777" width="22.54296875" style="19" customWidth="1"/>
    <col min="778" max="778" width="14" style="19" customWidth="1"/>
    <col min="779" max="779" width="1.7265625" style="19" customWidth="1"/>
    <col min="780" max="1024" width="10.90625" style="19"/>
    <col min="1025" max="1025" width="1" style="19" customWidth="1"/>
    <col min="1026" max="1026" width="10.90625" style="19"/>
    <col min="1027" max="1027" width="17.54296875" style="19" customWidth="1"/>
    <col min="1028" max="1028" width="11.54296875" style="19" customWidth="1"/>
    <col min="1029" max="1032" width="10.90625" style="19"/>
    <col min="1033" max="1033" width="22.54296875" style="19" customWidth="1"/>
    <col min="1034" max="1034" width="14" style="19" customWidth="1"/>
    <col min="1035" max="1035" width="1.7265625" style="19" customWidth="1"/>
    <col min="1036" max="1280" width="10.90625" style="19"/>
    <col min="1281" max="1281" width="1" style="19" customWidth="1"/>
    <col min="1282" max="1282" width="10.90625" style="19"/>
    <col min="1283" max="1283" width="17.54296875" style="19" customWidth="1"/>
    <col min="1284" max="1284" width="11.54296875" style="19" customWidth="1"/>
    <col min="1285" max="1288" width="10.90625" style="19"/>
    <col min="1289" max="1289" width="22.54296875" style="19" customWidth="1"/>
    <col min="1290" max="1290" width="14" style="19" customWidth="1"/>
    <col min="1291" max="1291" width="1.7265625" style="19" customWidth="1"/>
    <col min="1292" max="1536" width="10.90625" style="19"/>
    <col min="1537" max="1537" width="1" style="19" customWidth="1"/>
    <col min="1538" max="1538" width="10.90625" style="19"/>
    <col min="1539" max="1539" width="17.54296875" style="19" customWidth="1"/>
    <col min="1540" max="1540" width="11.54296875" style="19" customWidth="1"/>
    <col min="1541" max="1544" width="10.90625" style="19"/>
    <col min="1545" max="1545" width="22.54296875" style="19" customWidth="1"/>
    <col min="1546" max="1546" width="14" style="19" customWidth="1"/>
    <col min="1547" max="1547" width="1.7265625" style="19" customWidth="1"/>
    <col min="1548" max="1792" width="10.90625" style="19"/>
    <col min="1793" max="1793" width="1" style="19" customWidth="1"/>
    <col min="1794" max="1794" width="10.90625" style="19"/>
    <col min="1795" max="1795" width="17.54296875" style="19" customWidth="1"/>
    <col min="1796" max="1796" width="11.54296875" style="19" customWidth="1"/>
    <col min="1797" max="1800" width="10.90625" style="19"/>
    <col min="1801" max="1801" width="22.54296875" style="19" customWidth="1"/>
    <col min="1802" max="1802" width="14" style="19" customWidth="1"/>
    <col min="1803" max="1803" width="1.7265625" style="19" customWidth="1"/>
    <col min="1804" max="2048" width="10.90625" style="19"/>
    <col min="2049" max="2049" width="1" style="19" customWidth="1"/>
    <col min="2050" max="2050" width="10.90625" style="19"/>
    <col min="2051" max="2051" width="17.54296875" style="19" customWidth="1"/>
    <col min="2052" max="2052" width="11.54296875" style="19" customWidth="1"/>
    <col min="2053" max="2056" width="10.90625" style="19"/>
    <col min="2057" max="2057" width="22.54296875" style="19" customWidth="1"/>
    <col min="2058" max="2058" width="14" style="19" customWidth="1"/>
    <col min="2059" max="2059" width="1.7265625" style="19" customWidth="1"/>
    <col min="2060" max="2304" width="10.90625" style="19"/>
    <col min="2305" max="2305" width="1" style="19" customWidth="1"/>
    <col min="2306" max="2306" width="10.90625" style="19"/>
    <col min="2307" max="2307" width="17.54296875" style="19" customWidth="1"/>
    <col min="2308" max="2308" width="11.54296875" style="19" customWidth="1"/>
    <col min="2309" max="2312" width="10.90625" style="19"/>
    <col min="2313" max="2313" width="22.54296875" style="19" customWidth="1"/>
    <col min="2314" max="2314" width="14" style="19" customWidth="1"/>
    <col min="2315" max="2315" width="1.7265625" style="19" customWidth="1"/>
    <col min="2316" max="2560" width="10.90625" style="19"/>
    <col min="2561" max="2561" width="1" style="19" customWidth="1"/>
    <col min="2562" max="2562" width="10.90625" style="19"/>
    <col min="2563" max="2563" width="17.54296875" style="19" customWidth="1"/>
    <col min="2564" max="2564" width="11.54296875" style="19" customWidth="1"/>
    <col min="2565" max="2568" width="10.90625" style="19"/>
    <col min="2569" max="2569" width="22.54296875" style="19" customWidth="1"/>
    <col min="2570" max="2570" width="14" style="19" customWidth="1"/>
    <col min="2571" max="2571" width="1.7265625" style="19" customWidth="1"/>
    <col min="2572" max="2816" width="10.90625" style="19"/>
    <col min="2817" max="2817" width="1" style="19" customWidth="1"/>
    <col min="2818" max="2818" width="10.90625" style="19"/>
    <col min="2819" max="2819" width="17.54296875" style="19" customWidth="1"/>
    <col min="2820" max="2820" width="11.54296875" style="19" customWidth="1"/>
    <col min="2821" max="2824" width="10.90625" style="19"/>
    <col min="2825" max="2825" width="22.54296875" style="19" customWidth="1"/>
    <col min="2826" max="2826" width="14" style="19" customWidth="1"/>
    <col min="2827" max="2827" width="1.7265625" style="19" customWidth="1"/>
    <col min="2828" max="3072" width="10.90625" style="19"/>
    <col min="3073" max="3073" width="1" style="19" customWidth="1"/>
    <col min="3074" max="3074" width="10.90625" style="19"/>
    <col min="3075" max="3075" width="17.54296875" style="19" customWidth="1"/>
    <col min="3076" max="3076" width="11.54296875" style="19" customWidth="1"/>
    <col min="3077" max="3080" width="10.90625" style="19"/>
    <col min="3081" max="3081" width="22.54296875" style="19" customWidth="1"/>
    <col min="3082" max="3082" width="14" style="19" customWidth="1"/>
    <col min="3083" max="3083" width="1.7265625" style="19" customWidth="1"/>
    <col min="3084" max="3328" width="10.90625" style="19"/>
    <col min="3329" max="3329" width="1" style="19" customWidth="1"/>
    <col min="3330" max="3330" width="10.90625" style="19"/>
    <col min="3331" max="3331" width="17.54296875" style="19" customWidth="1"/>
    <col min="3332" max="3332" width="11.54296875" style="19" customWidth="1"/>
    <col min="3333" max="3336" width="10.90625" style="19"/>
    <col min="3337" max="3337" width="22.54296875" style="19" customWidth="1"/>
    <col min="3338" max="3338" width="14" style="19" customWidth="1"/>
    <col min="3339" max="3339" width="1.7265625" style="19" customWidth="1"/>
    <col min="3340" max="3584" width="10.90625" style="19"/>
    <col min="3585" max="3585" width="1" style="19" customWidth="1"/>
    <col min="3586" max="3586" width="10.90625" style="19"/>
    <col min="3587" max="3587" width="17.54296875" style="19" customWidth="1"/>
    <col min="3588" max="3588" width="11.54296875" style="19" customWidth="1"/>
    <col min="3589" max="3592" width="10.90625" style="19"/>
    <col min="3593" max="3593" width="22.54296875" style="19" customWidth="1"/>
    <col min="3594" max="3594" width="14" style="19" customWidth="1"/>
    <col min="3595" max="3595" width="1.7265625" style="19" customWidth="1"/>
    <col min="3596" max="3840" width="10.90625" style="19"/>
    <col min="3841" max="3841" width="1" style="19" customWidth="1"/>
    <col min="3842" max="3842" width="10.90625" style="19"/>
    <col min="3843" max="3843" width="17.54296875" style="19" customWidth="1"/>
    <col min="3844" max="3844" width="11.54296875" style="19" customWidth="1"/>
    <col min="3845" max="3848" width="10.90625" style="19"/>
    <col min="3849" max="3849" width="22.54296875" style="19" customWidth="1"/>
    <col min="3850" max="3850" width="14" style="19" customWidth="1"/>
    <col min="3851" max="3851" width="1.7265625" style="19" customWidth="1"/>
    <col min="3852" max="4096" width="10.90625" style="19"/>
    <col min="4097" max="4097" width="1" style="19" customWidth="1"/>
    <col min="4098" max="4098" width="10.90625" style="19"/>
    <col min="4099" max="4099" width="17.54296875" style="19" customWidth="1"/>
    <col min="4100" max="4100" width="11.54296875" style="19" customWidth="1"/>
    <col min="4101" max="4104" width="10.90625" style="19"/>
    <col min="4105" max="4105" width="22.54296875" style="19" customWidth="1"/>
    <col min="4106" max="4106" width="14" style="19" customWidth="1"/>
    <col min="4107" max="4107" width="1.7265625" style="19" customWidth="1"/>
    <col min="4108" max="4352" width="10.90625" style="19"/>
    <col min="4353" max="4353" width="1" style="19" customWidth="1"/>
    <col min="4354" max="4354" width="10.90625" style="19"/>
    <col min="4355" max="4355" width="17.54296875" style="19" customWidth="1"/>
    <col min="4356" max="4356" width="11.54296875" style="19" customWidth="1"/>
    <col min="4357" max="4360" width="10.90625" style="19"/>
    <col min="4361" max="4361" width="22.54296875" style="19" customWidth="1"/>
    <col min="4362" max="4362" width="14" style="19" customWidth="1"/>
    <col min="4363" max="4363" width="1.7265625" style="19" customWidth="1"/>
    <col min="4364" max="4608" width="10.90625" style="19"/>
    <col min="4609" max="4609" width="1" style="19" customWidth="1"/>
    <col min="4610" max="4610" width="10.90625" style="19"/>
    <col min="4611" max="4611" width="17.54296875" style="19" customWidth="1"/>
    <col min="4612" max="4612" width="11.54296875" style="19" customWidth="1"/>
    <col min="4613" max="4616" width="10.90625" style="19"/>
    <col min="4617" max="4617" width="22.54296875" style="19" customWidth="1"/>
    <col min="4618" max="4618" width="14" style="19" customWidth="1"/>
    <col min="4619" max="4619" width="1.7265625" style="19" customWidth="1"/>
    <col min="4620" max="4864" width="10.90625" style="19"/>
    <col min="4865" max="4865" width="1" style="19" customWidth="1"/>
    <col min="4866" max="4866" width="10.90625" style="19"/>
    <col min="4867" max="4867" width="17.54296875" style="19" customWidth="1"/>
    <col min="4868" max="4868" width="11.54296875" style="19" customWidth="1"/>
    <col min="4869" max="4872" width="10.90625" style="19"/>
    <col min="4873" max="4873" width="22.54296875" style="19" customWidth="1"/>
    <col min="4874" max="4874" width="14" style="19" customWidth="1"/>
    <col min="4875" max="4875" width="1.7265625" style="19" customWidth="1"/>
    <col min="4876" max="5120" width="10.90625" style="19"/>
    <col min="5121" max="5121" width="1" style="19" customWidth="1"/>
    <col min="5122" max="5122" width="10.90625" style="19"/>
    <col min="5123" max="5123" width="17.54296875" style="19" customWidth="1"/>
    <col min="5124" max="5124" width="11.54296875" style="19" customWidth="1"/>
    <col min="5125" max="5128" width="10.90625" style="19"/>
    <col min="5129" max="5129" width="22.54296875" style="19" customWidth="1"/>
    <col min="5130" max="5130" width="14" style="19" customWidth="1"/>
    <col min="5131" max="5131" width="1.7265625" style="19" customWidth="1"/>
    <col min="5132" max="5376" width="10.90625" style="19"/>
    <col min="5377" max="5377" width="1" style="19" customWidth="1"/>
    <col min="5378" max="5378" width="10.90625" style="19"/>
    <col min="5379" max="5379" width="17.54296875" style="19" customWidth="1"/>
    <col min="5380" max="5380" width="11.54296875" style="19" customWidth="1"/>
    <col min="5381" max="5384" width="10.90625" style="19"/>
    <col min="5385" max="5385" width="22.54296875" style="19" customWidth="1"/>
    <col min="5386" max="5386" width="14" style="19" customWidth="1"/>
    <col min="5387" max="5387" width="1.7265625" style="19" customWidth="1"/>
    <col min="5388" max="5632" width="10.90625" style="19"/>
    <col min="5633" max="5633" width="1" style="19" customWidth="1"/>
    <col min="5634" max="5634" width="10.90625" style="19"/>
    <col min="5635" max="5635" width="17.54296875" style="19" customWidth="1"/>
    <col min="5636" max="5636" width="11.54296875" style="19" customWidth="1"/>
    <col min="5637" max="5640" width="10.90625" style="19"/>
    <col min="5641" max="5641" width="22.54296875" style="19" customWidth="1"/>
    <col min="5642" max="5642" width="14" style="19" customWidth="1"/>
    <col min="5643" max="5643" width="1.7265625" style="19" customWidth="1"/>
    <col min="5644" max="5888" width="10.90625" style="19"/>
    <col min="5889" max="5889" width="1" style="19" customWidth="1"/>
    <col min="5890" max="5890" width="10.90625" style="19"/>
    <col min="5891" max="5891" width="17.54296875" style="19" customWidth="1"/>
    <col min="5892" max="5892" width="11.54296875" style="19" customWidth="1"/>
    <col min="5893" max="5896" width="10.90625" style="19"/>
    <col min="5897" max="5897" width="22.54296875" style="19" customWidth="1"/>
    <col min="5898" max="5898" width="14" style="19" customWidth="1"/>
    <col min="5899" max="5899" width="1.7265625" style="19" customWidth="1"/>
    <col min="5900" max="6144" width="10.90625" style="19"/>
    <col min="6145" max="6145" width="1" style="19" customWidth="1"/>
    <col min="6146" max="6146" width="10.90625" style="19"/>
    <col min="6147" max="6147" width="17.54296875" style="19" customWidth="1"/>
    <col min="6148" max="6148" width="11.54296875" style="19" customWidth="1"/>
    <col min="6149" max="6152" width="10.90625" style="19"/>
    <col min="6153" max="6153" width="22.54296875" style="19" customWidth="1"/>
    <col min="6154" max="6154" width="14" style="19" customWidth="1"/>
    <col min="6155" max="6155" width="1.7265625" style="19" customWidth="1"/>
    <col min="6156" max="6400" width="10.90625" style="19"/>
    <col min="6401" max="6401" width="1" style="19" customWidth="1"/>
    <col min="6402" max="6402" width="10.90625" style="19"/>
    <col min="6403" max="6403" width="17.54296875" style="19" customWidth="1"/>
    <col min="6404" max="6404" width="11.54296875" style="19" customWidth="1"/>
    <col min="6405" max="6408" width="10.90625" style="19"/>
    <col min="6409" max="6409" width="22.54296875" style="19" customWidth="1"/>
    <col min="6410" max="6410" width="14" style="19" customWidth="1"/>
    <col min="6411" max="6411" width="1.7265625" style="19" customWidth="1"/>
    <col min="6412" max="6656" width="10.90625" style="19"/>
    <col min="6657" max="6657" width="1" style="19" customWidth="1"/>
    <col min="6658" max="6658" width="10.90625" style="19"/>
    <col min="6659" max="6659" width="17.54296875" style="19" customWidth="1"/>
    <col min="6660" max="6660" width="11.54296875" style="19" customWidth="1"/>
    <col min="6661" max="6664" width="10.90625" style="19"/>
    <col min="6665" max="6665" width="22.54296875" style="19" customWidth="1"/>
    <col min="6666" max="6666" width="14" style="19" customWidth="1"/>
    <col min="6667" max="6667" width="1.7265625" style="19" customWidth="1"/>
    <col min="6668" max="6912" width="10.90625" style="19"/>
    <col min="6913" max="6913" width="1" style="19" customWidth="1"/>
    <col min="6914" max="6914" width="10.90625" style="19"/>
    <col min="6915" max="6915" width="17.54296875" style="19" customWidth="1"/>
    <col min="6916" max="6916" width="11.54296875" style="19" customWidth="1"/>
    <col min="6917" max="6920" width="10.90625" style="19"/>
    <col min="6921" max="6921" width="22.54296875" style="19" customWidth="1"/>
    <col min="6922" max="6922" width="14" style="19" customWidth="1"/>
    <col min="6923" max="6923" width="1.7265625" style="19" customWidth="1"/>
    <col min="6924" max="7168" width="10.90625" style="19"/>
    <col min="7169" max="7169" width="1" style="19" customWidth="1"/>
    <col min="7170" max="7170" width="10.90625" style="19"/>
    <col min="7171" max="7171" width="17.54296875" style="19" customWidth="1"/>
    <col min="7172" max="7172" width="11.54296875" style="19" customWidth="1"/>
    <col min="7173" max="7176" width="10.90625" style="19"/>
    <col min="7177" max="7177" width="22.54296875" style="19" customWidth="1"/>
    <col min="7178" max="7178" width="14" style="19" customWidth="1"/>
    <col min="7179" max="7179" width="1.7265625" style="19" customWidth="1"/>
    <col min="7180" max="7424" width="10.90625" style="19"/>
    <col min="7425" max="7425" width="1" style="19" customWidth="1"/>
    <col min="7426" max="7426" width="10.90625" style="19"/>
    <col min="7427" max="7427" width="17.54296875" style="19" customWidth="1"/>
    <col min="7428" max="7428" width="11.54296875" style="19" customWidth="1"/>
    <col min="7429" max="7432" width="10.90625" style="19"/>
    <col min="7433" max="7433" width="22.54296875" style="19" customWidth="1"/>
    <col min="7434" max="7434" width="14" style="19" customWidth="1"/>
    <col min="7435" max="7435" width="1.7265625" style="19" customWidth="1"/>
    <col min="7436" max="7680" width="10.90625" style="19"/>
    <col min="7681" max="7681" width="1" style="19" customWidth="1"/>
    <col min="7682" max="7682" width="10.90625" style="19"/>
    <col min="7683" max="7683" width="17.54296875" style="19" customWidth="1"/>
    <col min="7684" max="7684" width="11.54296875" style="19" customWidth="1"/>
    <col min="7685" max="7688" width="10.90625" style="19"/>
    <col min="7689" max="7689" width="22.54296875" style="19" customWidth="1"/>
    <col min="7690" max="7690" width="14" style="19" customWidth="1"/>
    <col min="7691" max="7691" width="1.7265625" style="19" customWidth="1"/>
    <col min="7692" max="7936" width="10.90625" style="19"/>
    <col min="7937" max="7937" width="1" style="19" customWidth="1"/>
    <col min="7938" max="7938" width="10.90625" style="19"/>
    <col min="7939" max="7939" width="17.54296875" style="19" customWidth="1"/>
    <col min="7940" max="7940" width="11.54296875" style="19" customWidth="1"/>
    <col min="7941" max="7944" width="10.90625" style="19"/>
    <col min="7945" max="7945" width="22.54296875" style="19" customWidth="1"/>
    <col min="7946" max="7946" width="14" style="19" customWidth="1"/>
    <col min="7947" max="7947" width="1.7265625" style="19" customWidth="1"/>
    <col min="7948" max="8192" width="10.90625" style="19"/>
    <col min="8193" max="8193" width="1" style="19" customWidth="1"/>
    <col min="8194" max="8194" width="10.90625" style="19"/>
    <col min="8195" max="8195" width="17.54296875" style="19" customWidth="1"/>
    <col min="8196" max="8196" width="11.54296875" style="19" customWidth="1"/>
    <col min="8197" max="8200" width="10.90625" style="19"/>
    <col min="8201" max="8201" width="22.54296875" style="19" customWidth="1"/>
    <col min="8202" max="8202" width="14" style="19" customWidth="1"/>
    <col min="8203" max="8203" width="1.7265625" style="19" customWidth="1"/>
    <col min="8204" max="8448" width="10.90625" style="19"/>
    <col min="8449" max="8449" width="1" style="19" customWidth="1"/>
    <col min="8450" max="8450" width="10.90625" style="19"/>
    <col min="8451" max="8451" width="17.54296875" style="19" customWidth="1"/>
    <col min="8452" max="8452" width="11.54296875" style="19" customWidth="1"/>
    <col min="8453" max="8456" width="10.90625" style="19"/>
    <col min="8457" max="8457" width="22.54296875" style="19" customWidth="1"/>
    <col min="8458" max="8458" width="14" style="19" customWidth="1"/>
    <col min="8459" max="8459" width="1.7265625" style="19" customWidth="1"/>
    <col min="8460" max="8704" width="10.90625" style="19"/>
    <col min="8705" max="8705" width="1" style="19" customWidth="1"/>
    <col min="8706" max="8706" width="10.90625" style="19"/>
    <col min="8707" max="8707" width="17.54296875" style="19" customWidth="1"/>
    <col min="8708" max="8708" width="11.54296875" style="19" customWidth="1"/>
    <col min="8709" max="8712" width="10.90625" style="19"/>
    <col min="8713" max="8713" width="22.54296875" style="19" customWidth="1"/>
    <col min="8714" max="8714" width="14" style="19" customWidth="1"/>
    <col min="8715" max="8715" width="1.7265625" style="19" customWidth="1"/>
    <col min="8716" max="8960" width="10.90625" style="19"/>
    <col min="8961" max="8961" width="1" style="19" customWidth="1"/>
    <col min="8962" max="8962" width="10.90625" style="19"/>
    <col min="8963" max="8963" width="17.54296875" style="19" customWidth="1"/>
    <col min="8964" max="8964" width="11.54296875" style="19" customWidth="1"/>
    <col min="8965" max="8968" width="10.90625" style="19"/>
    <col min="8969" max="8969" width="22.54296875" style="19" customWidth="1"/>
    <col min="8970" max="8970" width="14" style="19" customWidth="1"/>
    <col min="8971" max="8971" width="1.7265625" style="19" customWidth="1"/>
    <col min="8972" max="9216" width="10.90625" style="19"/>
    <col min="9217" max="9217" width="1" style="19" customWidth="1"/>
    <col min="9218" max="9218" width="10.90625" style="19"/>
    <col min="9219" max="9219" width="17.54296875" style="19" customWidth="1"/>
    <col min="9220" max="9220" width="11.54296875" style="19" customWidth="1"/>
    <col min="9221" max="9224" width="10.90625" style="19"/>
    <col min="9225" max="9225" width="22.54296875" style="19" customWidth="1"/>
    <col min="9226" max="9226" width="14" style="19" customWidth="1"/>
    <col min="9227" max="9227" width="1.7265625" style="19" customWidth="1"/>
    <col min="9228" max="9472" width="10.90625" style="19"/>
    <col min="9473" max="9473" width="1" style="19" customWidth="1"/>
    <col min="9474" max="9474" width="10.90625" style="19"/>
    <col min="9475" max="9475" width="17.54296875" style="19" customWidth="1"/>
    <col min="9476" max="9476" width="11.54296875" style="19" customWidth="1"/>
    <col min="9477" max="9480" width="10.90625" style="19"/>
    <col min="9481" max="9481" width="22.54296875" style="19" customWidth="1"/>
    <col min="9482" max="9482" width="14" style="19" customWidth="1"/>
    <col min="9483" max="9483" width="1.7265625" style="19" customWidth="1"/>
    <col min="9484" max="9728" width="10.90625" style="19"/>
    <col min="9729" max="9729" width="1" style="19" customWidth="1"/>
    <col min="9730" max="9730" width="10.90625" style="19"/>
    <col min="9731" max="9731" width="17.54296875" style="19" customWidth="1"/>
    <col min="9732" max="9732" width="11.54296875" style="19" customWidth="1"/>
    <col min="9733" max="9736" width="10.90625" style="19"/>
    <col min="9737" max="9737" width="22.54296875" style="19" customWidth="1"/>
    <col min="9738" max="9738" width="14" style="19" customWidth="1"/>
    <col min="9739" max="9739" width="1.7265625" style="19" customWidth="1"/>
    <col min="9740" max="9984" width="10.90625" style="19"/>
    <col min="9985" max="9985" width="1" style="19" customWidth="1"/>
    <col min="9986" max="9986" width="10.90625" style="19"/>
    <col min="9987" max="9987" width="17.54296875" style="19" customWidth="1"/>
    <col min="9988" max="9988" width="11.54296875" style="19" customWidth="1"/>
    <col min="9989" max="9992" width="10.90625" style="19"/>
    <col min="9993" max="9993" width="22.54296875" style="19" customWidth="1"/>
    <col min="9994" max="9994" width="14" style="19" customWidth="1"/>
    <col min="9995" max="9995" width="1.7265625" style="19" customWidth="1"/>
    <col min="9996" max="10240" width="10.90625" style="19"/>
    <col min="10241" max="10241" width="1" style="19" customWidth="1"/>
    <col min="10242" max="10242" width="10.90625" style="19"/>
    <col min="10243" max="10243" width="17.54296875" style="19" customWidth="1"/>
    <col min="10244" max="10244" width="11.54296875" style="19" customWidth="1"/>
    <col min="10245" max="10248" width="10.90625" style="19"/>
    <col min="10249" max="10249" width="22.54296875" style="19" customWidth="1"/>
    <col min="10250" max="10250" width="14" style="19" customWidth="1"/>
    <col min="10251" max="10251" width="1.7265625" style="19" customWidth="1"/>
    <col min="10252" max="10496" width="10.90625" style="19"/>
    <col min="10497" max="10497" width="1" style="19" customWidth="1"/>
    <col min="10498" max="10498" width="10.90625" style="19"/>
    <col min="10499" max="10499" width="17.54296875" style="19" customWidth="1"/>
    <col min="10500" max="10500" width="11.54296875" style="19" customWidth="1"/>
    <col min="10501" max="10504" width="10.90625" style="19"/>
    <col min="10505" max="10505" width="22.54296875" style="19" customWidth="1"/>
    <col min="10506" max="10506" width="14" style="19" customWidth="1"/>
    <col min="10507" max="10507" width="1.7265625" style="19" customWidth="1"/>
    <col min="10508" max="10752" width="10.90625" style="19"/>
    <col min="10753" max="10753" width="1" style="19" customWidth="1"/>
    <col min="10754" max="10754" width="10.90625" style="19"/>
    <col min="10755" max="10755" width="17.54296875" style="19" customWidth="1"/>
    <col min="10756" max="10756" width="11.54296875" style="19" customWidth="1"/>
    <col min="10757" max="10760" width="10.90625" style="19"/>
    <col min="10761" max="10761" width="22.54296875" style="19" customWidth="1"/>
    <col min="10762" max="10762" width="14" style="19" customWidth="1"/>
    <col min="10763" max="10763" width="1.7265625" style="19" customWidth="1"/>
    <col min="10764" max="11008" width="10.90625" style="19"/>
    <col min="11009" max="11009" width="1" style="19" customWidth="1"/>
    <col min="11010" max="11010" width="10.90625" style="19"/>
    <col min="11011" max="11011" width="17.54296875" style="19" customWidth="1"/>
    <col min="11012" max="11012" width="11.54296875" style="19" customWidth="1"/>
    <col min="11013" max="11016" width="10.90625" style="19"/>
    <col min="11017" max="11017" width="22.54296875" style="19" customWidth="1"/>
    <col min="11018" max="11018" width="14" style="19" customWidth="1"/>
    <col min="11019" max="11019" width="1.7265625" style="19" customWidth="1"/>
    <col min="11020" max="11264" width="10.90625" style="19"/>
    <col min="11265" max="11265" width="1" style="19" customWidth="1"/>
    <col min="11266" max="11266" width="10.90625" style="19"/>
    <col min="11267" max="11267" width="17.54296875" style="19" customWidth="1"/>
    <col min="11268" max="11268" width="11.54296875" style="19" customWidth="1"/>
    <col min="11269" max="11272" width="10.90625" style="19"/>
    <col min="11273" max="11273" width="22.54296875" style="19" customWidth="1"/>
    <col min="11274" max="11274" width="14" style="19" customWidth="1"/>
    <col min="11275" max="11275" width="1.7265625" style="19" customWidth="1"/>
    <col min="11276" max="11520" width="10.90625" style="19"/>
    <col min="11521" max="11521" width="1" style="19" customWidth="1"/>
    <col min="11522" max="11522" width="10.90625" style="19"/>
    <col min="11523" max="11523" width="17.54296875" style="19" customWidth="1"/>
    <col min="11524" max="11524" width="11.54296875" style="19" customWidth="1"/>
    <col min="11525" max="11528" width="10.90625" style="19"/>
    <col min="11529" max="11529" width="22.54296875" style="19" customWidth="1"/>
    <col min="11530" max="11530" width="14" style="19" customWidth="1"/>
    <col min="11531" max="11531" width="1.7265625" style="19" customWidth="1"/>
    <col min="11532" max="11776" width="10.90625" style="19"/>
    <col min="11777" max="11777" width="1" style="19" customWidth="1"/>
    <col min="11778" max="11778" width="10.90625" style="19"/>
    <col min="11779" max="11779" width="17.54296875" style="19" customWidth="1"/>
    <col min="11780" max="11780" width="11.54296875" style="19" customWidth="1"/>
    <col min="11781" max="11784" width="10.90625" style="19"/>
    <col min="11785" max="11785" width="22.54296875" style="19" customWidth="1"/>
    <col min="11786" max="11786" width="14" style="19" customWidth="1"/>
    <col min="11787" max="11787" width="1.7265625" style="19" customWidth="1"/>
    <col min="11788" max="12032" width="10.90625" style="19"/>
    <col min="12033" max="12033" width="1" style="19" customWidth="1"/>
    <col min="12034" max="12034" width="10.90625" style="19"/>
    <col min="12035" max="12035" width="17.54296875" style="19" customWidth="1"/>
    <col min="12036" max="12036" width="11.54296875" style="19" customWidth="1"/>
    <col min="12037" max="12040" width="10.90625" style="19"/>
    <col min="12041" max="12041" width="22.54296875" style="19" customWidth="1"/>
    <col min="12042" max="12042" width="14" style="19" customWidth="1"/>
    <col min="12043" max="12043" width="1.7265625" style="19" customWidth="1"/>
    <col min="12044" max="12288" width="10.90625" style="19"/>
    <col min="12289" max="12289" width="1" style="19" customWidth="1"/>
    <col min="12290" max="12290" width="10.90625" style="19"/>
    <col min="12291" max="12291" width="17.54296875" style="19" customWidth="1"/>
    <col min="12292" max="12292" width="11.54296875" style="19" customWidth="1"/>
    <col min="12293" max="12296" width="10.90625" style="19"/>
    <col min="12297" max="12297" width="22.54296875" style="19" customWidth="1"/>
    <col min="12298" max="12298" width="14" style="19" customWidth="1"/>
    <col min="12299" max="12299" width="1.7265625" style="19" customWidth="1"/>
    <col min="12300" max="12544" width="10.90625" style="19"/>
    <col min="12545" max="12545" width="1" style="19" customWidth="1"/>
    <col min="12546" max="12546" width="10.90625" style="19"/>
    <col min="12547" max="12547" width="17.54296875" style="19" customWidth="1"/>
    <col min="12548" max="12548" width="11.54296875" style="19" customWidth="1"/>
    <col min="12549" max="12552" width="10.90625" style="19"/>
    <col min="12553" max="12553" width="22.54296875" style="19" customWidth="1"/>
    <col min="12554" max="12554" width="14" style="19" customWidth="1"/>
    <col min="12555" max="12555" width="1.7265625" style="19" customWidth="1"/>
    <col min="12556" max="12800" width="10.90625" style="19"/>
    <col min="12801" max="12801" width="1" style="19" customWidth="1"/>
    <col min="12802" max="12802" width="10.90625" style="19"/>
    <col min="12803" max="12803" width="17.54296875" style="19" customWidth="1"/>
    <col min="12804" max="12804" width="11.54296875" style="19" customWidth="1"/>
    <col min="12805" max="12808" width="10.90625" style="19"/>
    <col min="12809" max="12809" width="22.54296875" style="19" customWidth="1"/>
    <col min="12810" max="12810" width="14" style="19" customWidth="1"/>
    <col min="12811" max="12811" width="1.7265625" style="19" customWidth="1"/>
    <col min="12812" max="13056" width="10.90625" style="19"/>
    <col min="13057" max="13057" width="1" style="19" customWidth="1"/>
    <col min="13058" max="13058" width="10.90625" style="19"/>
    <col min="13059" max="13059" width="17.54296875" style="19" customWidth="1"/>
    <col min="13060" max="13060" width="11.54296875" style="19" customWidth="1"/>
    <col min="13061" max="13064" width="10.90625" style="19"/>
    <col min="13065" max="13065" width="22.54296875" style="19" customWidth="1"/>
    <col min="13066" max="13066" width="14" style="19" customWidth="1"/>
    <col min="13067" max="13067" width="1.7265625" style="19" customWidth="1"/>
    <col min="13068" max="13312" width="10.90625" style="19"/>
    <col min="13313" max="13313" width="1" style="19" customWidth="1"/>
    <col min="13314" max="13314" width="10.90625" style="19"/>
    <col min="13315" max="13315" width="17.54296875" style="19" customWidth="1"/>
    <col min="13316" max="13316" width="11.54296875" style="19" customWidth="1"/>
    <col min="13317" max="13320" width="10.90625" style="19"/>
    <col min="13321" max="13321" width="22.54296875" style="19" customWidth="1"/>
    <col min="13322" max="13322" width="14" style="19" customWidth="1"/>
    <col min="13323" max="13323" width="1.7265625" style="19" customWidth="1"/>
    <col min="13324" max="13568" width="10.90625" style="19"/>
    <col min="13569" max="13569" width="1" style="19" customWidth="1"/>
    <col min="13570" max="13570" width="10.90625" style="19"/>
    <col min="13571" max="13571" width="17.54296875" style="19" customWidth="1"/>
    <col min="13572" max="13572" width="11.54296875" style="19" customWidth="1"/>
    <col min="13573" max="13576" width="10.90625" style="19"/>
    <col min="13577" max="13577" width="22.54296875" style="19" customWidth="1"/>
    <col min="13578" max="13578" width="14" style="19" customWidth="1"/>
    <col min="13579" max="13579" width="1.7265625" style="19" customWidth="1"/>
    <col min="13580" max="13824" width="10.90625" style="19"/>
    <col min="13825" max="13825" width="1" style="19" customWidth="1"/>
    <col min="13826" max="13826" width="10.90625" style="19"/>
    <col min="13827" max="13827" width="17.54296875" style="19" customWidth="1"/>
    <col min="13828" max="13828" width="11.54296875" style="19" customWidth="1"/>
    <col min="13829" max="13832" width="10.90625" style="19"/>
    <col min="13833" max="13833" width="22.54296875" style="19" customWidth="1"/>
    <col min="13834" max="13834" width="14" style="19" customWidth="1"/>
    <col min="13835" max="13835" width="1.7265625" style="19" customWidth="1"/>
    <col min="13836" max="14080" width="10.90625" style="19"/>
    <col min="14081" max="14081" width="1" style="19" customWidth="1"/>
    <col min="14082" max="14082" width="10.90625" style="19"/>
    <col min="14083" max="14083" width="17.54296875" style="19" customWidth="1"/>
    <col min="14084" max="14084" width="11.54296875" style="19" customWidth="1"/>
    <col min="14085" max="14088" width="10.90625" style="19"/>
    <col min="14089" max="14089" width="22.54296875" style="19" customWidth="1"/>
    <col min="14090" max="14090" width="14" style="19" customWidth="1"/>
    <col min="14091" max="14091" width="1.7265625" style="19" customWidth="1"/>
    <col min="14092" max="14336" width="10.90625" style="19"/>
    <col min="14337" max="14337" width="1" style="19" customWidth="1"/>
    <col min="14338" max="14338" width="10.90625" style="19"/>
    <col min="14339" max="14339" width="17.54296875" style="19" customWidth="1"/>
    <col min="14340" max="14340" width="11.54296875" style="19" customWidth="1"/>
    <col min="14341" max="14344" width="10.90625" style="19"/>
    <col min="14345" max="14345" width="22.54296875" style="19" customWidth="1"/>
    <col min="14346" max="14346" width="14" style="19" customWidth="1"/>
    <col min="14347" max="14347" width="1.7265625" style="19" customWidth="1"/>
    <col min="14348" max="14592" width="10.90625" style="19"/>
    <col min="14593" max="14593" width="1" style="19" customWidth="1"/>
    <col min="14594" max="14594" width="10.90625" style="19"/>
    <col min="14595" max="14595" width="17.54296875" style="19" customWidth="1"/>
    <col min="14596" max="14596" width="11.54296875" style="19" customWidth="1"/>
    <col min="14597" max="14600" width="10.90625" style="19"/>
    <col min="14601" max="14601" width="22.54296875" style="19" customWidth="1"/>
    <col min="14602" max="14602" width="14" style="19" customWidth="1"/>
    <col min="14603" max="14603" width="1.7265625" style="19" customWidth="1"/>
    <col min="14604" max="14848" width="10.90625" style="19"/>
    <col min="14849" max="14849" width="1" style="19" customWidth="1"/>
    <col min="14850" max="14850" width="10.90625" style="19"/>
    <col min="14851" max="14851" width="17.54296875" style="19" customWidth="1"/>
    <col min="14852" max="14852" width="11.54296875" style="19" customWidth="1"/>
    <col min="14853" max="14856" width="10.90625" style="19"/>
    <col min="14857" max="14857" width="22.54296875" style="19" customWidth="1"/>
    <col min="14858" max="14858" width="14" style="19" customWidth="1"/>
    <col min="14859" max="14859" width="1.7265625" style="19" customWidth="1"/>
    <col min="14860" max="15104" width="10.90625" style="19"/>
    <col min="15105" max="15105" width="1" style="19" customWidth="1"/>
    <col min="15106" max="15106" width="10.90625" style="19"/>
    <col min="15107" max="15107" width="17.54296875" style="19" customWidth="1"/>
    <col min="15108" max="15108" width="11.54296875" style="19" customWidth="1"/>
    <col min="15109" max="15112" width="10.90625" style="19"/>
    <col min="15113" max="15113" width="22.54296875" style="19" customWidth="1"/>
    <col min="15114" max="15114" width="14" style="19" customWidth="1"/>
    <col min="15115" max="15115" width="1.7265625" style="19" customWidth="1"/>
    <col min="15116" max="15360" width="10.90625" style="19"/>
    <col min="15361" max="15361" width="1" style="19" customWidth="1"/>
    <col min="15362" max="15362" width="10.90625" style="19"/>
    <col min="15363" max="15363" width="17.54296875" style="19" customWidth="1"/>
    <col min="15364" max="15364" width="11.54296875" style="19" customWidth="1"/>
    <col min="15365" max="15368" width="10.90625" style="19"/>
    <col min="15369" max="15369" width="22.54296875" style="19" customWidth="1"/>
    <col min="15370" max="15370" width="14" style="19" customWidth="1"/>
    <col min="15371" max="15371" width="1.7265625" style="19" customWidth="1"/>
    <col min="15372" max="15616" width="10.90625" style="19"/>
    <col min="15617" max="15617" width="1" style="19" customWidth="1"/>
    <col min="15618" max="15618" width="10.90625" style="19"/>
    <col min="15619" max="15619" width="17.54296875" style="19" customWidth="1"/>
    <col min="15620" max="15620" width="11.54296875" style="19" customWidth="1"/>
    <col min="15621" max="15624" width="10.90625" style="19"/>
    <col min="15625" max="15625" width="22.54296875" style="19" customWidth="1"/>
    <col min="15626" max="15626" width="14" style="19" customWidth="1"/>
    <col min="15627" max="15627" width="1.7265625" style="19" customWidth="1"/>
    <col min="15628" max="15872" width="10.90625" style="19"/>
    <col min="15873" max="15873" width="1" style="19" customWidth="1"/>
    <col min="15874" max="15874" width="10.90625" style="19"/>
    <col min="15875" max="15875" width="17.54296875" style="19" customWidth="1"/>
    <col min="15876" max="15876" width="11.54296875" style="19" customWidth="1"/>
    <col min="15877" max="15880" width="10.90625" style="19"/>
    <col min="15881" max="15881" width="22.54296875" style="19" customWidth="1"/>
    <col min="15882" max="15882" width="14" style="19" customWidth="1"/>
    <col min="15883" max="15883" width="1.7265625" style="19" customWidth="1"/>
    <col min="15884" max="16128" width="10.90625" style="19"/>
    <col min="16129" max="16129" width="1" style="19" customWidth="1"/>
    <col min="16130" max="16130" width="10.90625" style="19"/>
    <col min="16131" max="16131" width="17.54296875" style="19" customWidth="1"/>
    <col min="16132" max="16132" width="11.54296875" style="19" customWidth="1"/>
    <col min="16133" max="16136" width="10.90625" style="19"/>
    <col min="16137" max="16137" width="22.54296875" style="19" customWidth="1"/>
    <col min="16138" max="16138" width="14" style="19" customWidth="1"/>
    <col min="16139" max="16139" width="1.7265625" style="19" customWidth="1"/>
    <col min="16140" max="16384" width="10.90625" style="19"/>
  </cols>
  <sheetData>
    <row r="1" spans="2:10" ht="6" customHeight="1" thickBot="1" x14ac:dyDescent="0.3"/>
    <row r="2" spans="2:10" ht="19.5" customHeight="1" x14ac:dyDescent="0.25">
      <c r="B2" s="20"/>
      <c r="C2" s="21"/>
      <c r="D2" s="97" t="s">
        <v>890</v>
      </c>
      <c r="E2" s="98"/>
      <c r="F2" s="98"/>
      <c r="G2" s="98"/>
      <c r="H2" s="98"/>
      <c r="I2" s="99"/>
      <c r="J2" s="103" t="s">
        <v>876</v>
      </c>
    </row>
    <row r="3" spans="2:10" ht="15.75" customHeight="1" thickBot="1" x14ac:dyDescent="0.3">
      <c r="B3" s="22"/>
      <c r="C3" s="23"/>
      <c r="D3" s="100"/>
      <c r="E3" s="101"/>
      <c r="F3" s="101"/>
      <c r="G3" s="101"/>
      <c r="H3" s="101"/>
      <c r="I3" s="102"/>
      <c r="J3" s="104"/>
    </row>
    <row r="4" spans="2:10" ht="13" x14ac:dyDescent="0.25">
      <c r="B4" s="22"/>
      <c r="C4" s="23"/>
      <c r="D4" s="59"/>
      <c r="E4" s="24"/>
      <c r="F4" s="24"/>
      <c r="G4" s="24"/>
      <c r="H4" s="24"/>
      <c r="I4" s="25"/>
      <c r="J4" s="26"/>
    </row>
    <row r="5" spans="2:10" ht="13" x14ac:dyDescent="0.25">
      <c r="B5" s="22"/>
      <c r="C5" s="23"/>
      <c r="D5" s="60" t="s">
        <v>891</v>
      </c>
      <c r="E5" s="61"/>
      <c r="F5" s="61"/>
      <c r="G5" s="61"/>
      <c r="H5" s="61"/>
      <c r="I5" s="27"/>
      <c r="J5" s="27" t="s">
        <v>892</v>
      </c>
    </row>
    <row r="6" spans="2:10" ht="13.5" thickBot="1" x14ac:dyDescent="0.3">
      <c r="B6" s="28"/>
      <c r="C6" s="29"/>
      <c r="D6" s="30"/>
      <c r="E6" s="31"/>
      <c r="F6" s="31"/>
      <c r="G6" s="31"/>
      <c r="H6" s="31"/>
      <c r="I6" s="32"/>
      <c r="J6" s="33"/>
    </row>
    <row r="7" spans="2:10" x14ac:dyDescent="0.25">
      <c r="B7" s="34"/>
      <c r="J7" s="35"/>
    </row>
    <row r="8" spans="2:10" x14ac:dyDescent="0.25">
      <c r="B8" s="34"/>
      <c r="J8" s="35"/>
    </row>
    <row r="9" spans="2:10" x14ac:dyDescent="0.25">
      <c r="B9" s="34"/>
      <c r="C9" s="19" t="s">
        <v>893</v>
      </c>
      <c r="J9" s="35"/>
    </row>
    <row r="10" spans="2:10" ht="13" x14ac:dyDescent="0.3">
      <c r="B10" s="34"/>
      <c r="C10" s="38"/>
      <c r="E10" s="37"/>
      <c r="H10" s="36"/>
      <c r="J10" s="35"/>
    </row>
    <row r="11" spans="2:10" x14ac:dyDescent="0.25">
      <c r="B11" s="34"/>
      <c r="J11" s="35"/>
    </row>
    <row r="12" spans="2:10" ht="13" x14ac:dyDescent="0.3">
      <c r="B12" s="34"/>
      <c r="C12" s="38" t="s">
        <v>915</v>
      </c>
      <c r="J12" s="35"/>
    </row>
    <row r="13" spans="2:10" ht="13" x14ac:dyDescent="0.3">
      <c r="B13" s="34"/>
      <c r="C13" s="38" t="s">
        <v>914</v>
      </c>
      <c r="J13" s="35"/>
    </row>
    <row r="14" spans="2:10" x14ac:dyDescent="0.25">
      <c r="B14" s="34"/>
      <c r="J14" s="35"/>
    </row>
    <row r="15" spans="2:10" x14ac:dyDescent="0.25">
      <c r="B15" s="34"/>
      <c r="C15" s="19" t="s">
        <v>894</v>
      </c>
      <c r="J15" s="35"/>
    </row>
    <row r="16" spans="2:10" x14ac:dyDescent="0.25">
      <c r="B16" s="34"/>
      <c r="C16" s="42"/>
      <c r="J16" s="35"/>
    </row>
    <row r="17" spans="2:10" ht="13" x14ac:dyDescent="0.3">
      <c r="B17" s="34"/>
      <c r="C17" s="19" t="s">
        <v>882</v>
      </c>
      <c r="D17" s="37"/>
      <c r="H17" s="45" t="s">
        <v>895</v>
      </c>
      <c r="I17" s="62" t="s">
        <v>896</v>
      </c>
      <c r="J17" s="35"/>
    </row>
    <row r="18" spans="2:10" ht="13" x14ac:dyDescent="0.3">
      <c r="B18" s="34"/>
      <c r="C18" s="38" t="s">
        <v>897</v>
      </c>
      <c r="D18" s="38"/>
      <c r="E18" s="38"/>
      <c r="F18" s="38"/>
      <c r="H18" s="63">
        <v>10</v>
      </c>
      <c r="I18" s="64">
        <v>396686870</v>
      </c>
      <c r="J18" s="35"/>
    </row>
    <row r="19" spans="2:10" x14ac:dyDescent="0.25">
      <c r="B19" s="34"/>
      <c r="C19" s="19" t="s">
        <v>883</v>
      </c>
      <c r="H19" s="109">
        <v>0</v>
      </c>
      <c r="I19" s="110">
        <v>0</v>
      </c>
      <c r="J19" s="35"/>
    </row>
    <row r="20" spans="2:10" x14ac:dyDescent="0.25">
      <c r="B20" s="34"/>
      <c r="C20" s="19" t="s">
        <v>884</v>
      </c>
      <c r="H20" s="65">
        <v>2</v>
      </c>
      <c r="I20" s="52">
        <v>1095186</v>
      </c>
      <c r="J20" s="35"/>
    </row>
    <row r="21" spans="2:10" x14ac:dyDescent="0.25">
      <c r="B21" s="34"/>
      <c r="C21" s="19" t="s">
        <v>898</v>
      </c>
      <c r="H21" s="65">
        <v>3</v>
      </c>
      <c r="I21" s="52">
        <v>392622343</v>
      </c>
      <c r="J21" s="35"/>
    </row>
    <row r="22" spans="2:10" x14ac:dyDescent="0.25">
      <c r="B22" s="34"/>
      <c r="C22" s="19" t="s">
        <v>885</v>
      </c>
      <c r="H22" s="109">
        <v>0</v>
      </c>
      <c r="I22" s="110">
        <v>0</v>
      </c>
      <c r="J22" s="35"/>
    </row>
    <row r="23" spans="2:10" x14ac:dyDescent="0.25">
      <c r="B23" s="34"/>
      <c r="C23" s="19" t="s">
        <v>899</v>
      </c>
      <c r="H23" s="109">
        <v>0</v>
      </c>
      <c r="I23" s="110">
        <v>0</v>
      </c>
      <c r="J23" s="35"/>
    </row>
    <row r="24" spans="2:10" ht="13" thickBot="1" x14ac:dyDescent="0.3">
      <c r="B24" s="34"/>
      <c r="C24" s="19" t="s">
        <v>900</v>
      </c>
      <c r="H24" s="66">
        <v>2</v>
      </c>
      <c r="I24" s="67">
        <v>2516613</v>
      </c>
      <c r="J24" s="35"/>
    </row>
    <row r="25" spans="2:10" ht="13" x14ac:dyDescent="0.3">
      <c r="B25" s="34"/>
      <c r="C25" s="38" t="s">
        <v>901</v>
      </c>
      <c r="D25" s="38"/>
      <c r="E25" s="38"/>
      <c r="F25" s="38"/>
      <c r="H25" s="63">
        <f>H19+H20+H21+H22+H24+H23</f>
        <v>7</v>
      </c>
      <c r="I25" s="64">
        <f>I19+I20+I21+I22+I24+I23</f>
        <v>396234142</v>
      </c>
      <c r="J25" s="35"/>
    </row>
    <row r="26" spans="2:10" x14ac:dyDescent="0.25">
      <c r="B26" s="34"/>
      <c r="C26" s="19" t="s">
        <v>902</v>
      </c>
      <c r="H26" s="65">
        <v>3</v>
      </c>
      <c r="I26" s="52">
        <v>452728</v>
      </c>
      <c r="J26" s="35"/>
    </row>
    <row r="27" spans="2:10" ht="13" thickBot="1" x14ac:dyDescent="0.3">
      <c r="B27" s="34"/>
      <c r="C27" s="19" t="s">
        <v>903</v>
      </c>
      <c r="H27" s="111">
        <v>0</v>
      </c>
      <c r="I27" s="112">
        <v>0</v>
      </c>
      <c r="J27" s="35"/>
    </row>
    <row r="28" spans="2:10" ht="13" x14ac:dyDescent="0.3">
      <c r="B28" s="34"/>
      <c r="C28" s="38" t="s">
        <v>904</v>
      </c>
      <c r="D28" s="38"/>
      <c r="E28" s="38"/>
      <c r="F28" s="38"/>
      <c r="H28" s="63">
        <f>H26+H27</f>
        <v>3</v>
      </c>
      <c r="I28" s="64">
        <f>I26+I27</f>
        <v>452728</v>
      </c>
      <c r="J28" s="35"/>
    </row>
    <row r="29" spans="2:10" ht="13.5" thickBot="1" x14ac:dyDescent="0.35">
      <c r="B29" s="34"/>
      <c r="C29" s="19" t="s">
        <v>905</v>
      </c>
      <c r="D29" s="38"/>
      <c r="E29" s="38"/>
      <c r="F29" s="38"/>
      <c r="H29" s="111">
        <v>0</v>
      </c>
      <c r="I29" s="112">
        <v>0</v>
      </c>
      <c r="J29" s="35"/>
    </row>
    <row r="30" spans="2:10" ht="13" x14ac:dyDescent="0.3">
      <c r="B30" s="34"/>
      <c r="C30" s="38" t="s">
        <v>906</v>
      </c>
      <c r="D30" s="38"/>
      <c r="E30" s="38"/>
      <c r="F30" s="38"/>
      <c r="H30" s="109">
        <f>H29</f>
        <v>0</v>
      </c>
      <c r="I30" s="110">
        <f>I29</f>
        <v>0</v>
      </c>
      <c r="J30" s="35"/>
    </row>
    <row r="31" spans="2:10" ht="13" x14ac:dyDescent="0.3">
      <c r="B31" s="34"/>
      <c r="C31" s="38"/>
      <c r="D31" s="38"/>
      <c r="E31" s="38"/>
      <c r="F31" s="38"/>
      <c r="H31" s="68"/>
      <c r="I31" s="64"/>
      <c r="J31" s="35"/>
    </row>
    <row r="32" spans="2:10" ht="13.5" thickBot="1" x14ac:dyDescent="0.35">
      <c r="B32" s="34"/>
      <c r="C32" s="38" t="s">
        <v>907</v>
      </c>
      <c r="D32" s="38"/>
      <c r="H32" s="69">
        <f>H25+H28+H30</f>
        <v>10</v>
      </c>
      <c r="I32" s="70">
        <f>I25+I28+I30</f>
        <v>396686870</v>
      </c>
      <c r="J32" s="35"/>
    </row>
    <row r="33" spans="2:10" ht="13.5" thickTop="1" x14ac:dyDescent="0.3">
      <c r="B33" s="34"/>
      <c r="C33" s="38"/>
      <c r="D33" s="38"/>
      <c r="H33" s="113">
        <f>+H18-H32</f>
        <v>0</v>
      </c>
      <c r="I33" s="110">
        <f>+I18-I32</f>
        <v>0</v>
      </c>
      <c r="J33" s="35"/>
    </row>
    <row r="34" spans="2:10" x14ac:dyDescent="0.25">
      <c r="B34" s="34"/>
      <c r="G34" s="51"/>
      <c r="H34" s="113"/>
      <c r="I34" s="113"/>
      <c r="J34" s="35"/>
    </row>
    <row r="35" spans="2:10" x14ac:dyDescent="0.25">
      <c r="B35" s="34"/>
      <c r="G35" s="51"/>
      <c r="H35" s="51"/>
      <c r="I35" s="51"/>
      <c r="J35" s="35"/>
    </row>
    <row r="36" spans="2:10" ht="13" x14ac:dyDescent="0.3">
      <c r="B36" s="34"/>
      <c r="C36" s="38"/>
      <c r="G36" s="51"/>
      <c r="H36" s="51"/>
      <c r="I36" s="51"/>
      <c r="J36" s="35"/>
    </row>
    <row r="37" spans="2:10" ht="13.5" thickBot="1" x14ac:dyDescent="0.35">
      <c r="B37" s="34"/>
      <c r="C37" s="53" t="s">
        <v>908</v>
      </c>
      <c r="D37" s="54"/>
      <c r="H37" s="53" t="s">
        <v>888</v>
      </c>
      <c r="I37" s="54"/>
      <c r="J37" s="35"/>
    </row>
    <row r="38" spans="2:10" ht="13" x14ac:dyDescent="0.3">
      <c r="B38" s="34"/>
      <c r="C38" s="38" t="s">
        <v>909</v>
      </c>
      <c r="D38" s="51"/>
      <c r="H38" s="55" t="s">
        <v>910</v>
      </c>
      <c r="I38" s="51"/>
      <c r="J38" s="35"/>
    </row>
    <row r="39" spans="2:10" ht="13" x14ac:dyDescent="0.3">
      <c r="B39" s="34"/>
      <c r="C39" s="38" t="s">
        <v>911</v>
      </c>
      <c r="H39" s="38" t="s">
        <v>912</v>
      </c>
      <c r="I39" s="51"/>
      <c r="J39" s="35"/>
    </row>
    <row r="40" spans="2:10" x14ac:dyDescent="0.25">
      <c r="B40" s="34"/>
      <c r="G40" s="51"/>
      <c r="H40" s="51"/>
      <c r="I40" s="51"/>
      <c r="J40" s="35"/>
    </row>
    <row r="41" spans="2:10" ht="12.75" customHeight="1" x14ac:dyDescent="0.25">
      <c r="B41" s="34"/>
      <c r="C41" s="105" t="s">
        <v>913</v>
      </c>
      <c r="D41" s="105"/>
      <c r="E41" s="105"/>
      <c r="F41" s="105"/>
      <c r="G41" s="105"/>
      <c r="H41" s="105"/>
      <c r="I41" s="105"/>
      <c r="J41" s="35"/>
    </row>
    <row r="42" spans="2:10" ht="18.75" customHeight="1" thickBot="1" x14ac:dyDescent="0.3">
      <c r="B42" s="56"/>
      <c r="C42" s="57"/>
      <c r="D42" s="57"/>
      <c r="E42" s="57"/>
      <c r="F42" s="57"/>
      <c r="G42" s="57"/>
      <c r="H42" s="57"/>
      <c r="I42" s="57"/>
      <c r="J42" s="58"/>
    </row>
  </sheetData>
  <mergeCells count="3">
    <mergeCell ref="D2:I3"/>
    <mergeCell ref="J2:J3"/>
    <mergeCell ref="C41:I4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M30"/>
  <sheetViews>
    <sheetView showGridLines="0" topLeftCell="A9" workbookViewId="0">
      <selection activeCell="H17" sqref="H17:I22"/>
    </sheetView>
  </sheetViews>
  <sheetFormatPr baseColWidth="10" defaultColWidth="11.453125" defaultRowHeight="12.5" x14ac:dyDescent="0.25"/>
  <cols>
    <col min="1" max="1" width="4.453125" style="19" customWidth="1"/>
    <col min="2" max="2" width="11.453125" style="19"/>
    <col min="3" max="3" width="12.81640625" style="19" customWidth="1"/>
    <col min="4" max="4" width="22" style="19" customWidth="1"/>
    <col min="5" max="8" width="11.453125" style="19"/>
    <col min="9" max="9" width="24.7265625" style="19" customWidth="1"/>
    <col min="10" max="10" width="12.54296875" style="19" customWidth="1"/>
    <col min="11" max="11" width="1.7265625" style="19" customWidth="1"/>
    <col min="12" max="12" width="11.453125" style="19"/>
    <col min="13" max="13" width="12.1796875" style="19" bestFit="1" customWidth="1"/>
    <col min="14" max="256" width="11.453125" style="19"/>
    <col min="257" max="257" width="4.453125" style="19" customWidth="1"/>
    <col min="258" max="258" width="11.453125" style="19"/>
    <col min="259" max="259" width="12.81640625" style="19" customWidth="1"/>
    <col min="260" max="260" width="22" style="19" customWidth="1"/>
    <col min="261" max="264" width="11.453125" style="19"/>
    <col min="265" max="265" width="24.7265625" style="19" customWidth="1"/>
    <col min="266" max="266" width="12.54296875" style="19" customWidth="1"/>
    <col min="267" max="267" width="1.7265625" style="19" customWidth="1"/>
    <col min="268" max="268" width="11.453125" style="19"/>
    <col min="269" max="269" width="12.1796875" style="19" bestFit="1" customWidth="1"/>
    <col min="270" max="512" width="11.453125" style="19"/>
    <col min="513" max="513" width="4.453125" style="19" customWidth="1"/>
    <col min="514" max="514" width="11.453125" style="19"/>
    <col min="515" max="515" width="12.81640625" style="19" customWidth="1"/>
    <col min="516" max="516" width="22" style="19" customWidth="1"/>
    <col min="517" max="520" width="11.453125" style="19"/>
    <col min="521" max="521" width="24.7265625" style="19" customWidth="1"/>
    <col min="522" max="522" width="12.54296875" style="19" customWidth="1"/>
    <col min="523" max="523" width="1.7265625" style="19" customWidth="1"/>
    <col min="524" max="524" width="11.453125" style="19"/>
    <col min="525" max="525" width="12.1796875" style="19" bestFit="1" customWidth="1"/>
    <col min="526" max="768" width="11.453125" style="19"/>
    <col min="769" max="769" width="4.453125" style="19" customWidth="1"/>
    <col min="770" max="770" width="11.453125" style="19"/>
    <col min="771" max="771" width="12.81640625" style="19" customWidth="1"/>
    <col min="772" max="772" width="22" style="19" customWidth="1"/>
    <col min="773" max="776" width="11.453125" style="19"/>
    <col min="777" max="777" width="24.7265625" style="19" customWidth="1"/>
    <col min="778" max="778" width="12.54296875" style="19" customWidth="1"/>
    <col min="779" max="779" width="1.7265625" style="19" customWidth="1"/>
    <col min="780" max="780" width="11.453125" style="19"/>
    <col min="781" max="781" width="12.1796875" style="19" bestFit="1" customWidth="1"/>
    <col min="782" max="1024" width="11.453125" style="19"/>
    <col min="1025" max="1025" width="4.453125" style="19" customWidth="1"/>
    <col min="1026" max="1026" width="11.453125" style="19"/>
    <col min="1027" max="1027" width="12.81640625" style="19" customWidth="1"/>
    <col min="1028" max="1028" width="22" style="19" customWidth="1"/>
    <col min="1029" max="1032" width="11.453125" style="19"/>
    <col min="1033" max="1033" width="24.7265625" style="19" customWidth="1"/>
    <col min="1034" max="1034" width="12.54296875" style="19" customWidth="1"/>
    <col min="1035" max="1035" width="1.7265625" style="19" customWidth="1"/>
    <col min="1036" max="1036" width="11.453125" style="19"/>
    <col min="1037" max="1037" width="12.1796875" style="19" bestFit="1" customWidth="1"/>
    <col min="1038" max="1280" width="11.453125" style="19"/>
    <col min="1281" max="1281" width="4.453125" style="19" customWidth="1"/>
    <col min="1282" max="1282" width="11.453125" style="19"/>
    <col min="1283" max="1283" width="12.81640625" style="19" customWidth="1"/>
    <col min="1284" max="1284" width="22" style="19" customWidth="1"/>
    <col min="1285" max="1288" width="11.453125" style="19"/>
    <col min="1289" max="1289" width="24.7265625" style="19" customWidth="1"/>
    <col min="1290" max="1290" width="12.54296875" style="19" customWidth="1"/>
    <col min="1291" max="1291" width="1.7265625" style="19" customWidth="1"/>
    <col min="1292" max="1292" width="11.453125" style="19"/>
    <col min="1293" max="1293" width="12.1796875" style="19" bestFit="1" customWidth="1"/>
    <col min="1294" max="1536" width="11.453125" style="19"/>
    <col min="1537" max="1537" width="4.453125" style="19" customWidth="1"/>
    <col min="1538" max="1538" width="11.453125" style="19"/>
    <col min="1539" max="1539" width="12.81640625" style="19" customWidth="1"/>
    <col min="1540" max="1540" width="22" style="19" customWidth="1"/>
    <col min="1541" max="1544" width="11.453125" style="19"/>
    <col min="1545" max="1545" width="24.7265625" style="19" customWidth="1"/>
    <col min="1546" max="1546" width="12.54296875" style="19" customWidth="1"/>
    <col min="1547" max="1547" width="1.7265625" style="19" customWidth="1"/>
    <col min="1548" max="1548" width="11.453125" style="19"/>
    <col min="1549" max="1549" width="12.1796875" style="19" bestFit="1" customWidth="1"/>
    <col min="1550" max="1792" width="11.453125" style="19"/>
    <col min="1793" max="1793" width="4.453125" style="19" customWidth="1"/>
    <col min="1794" max="1794" width="11.453125" style="19"/>
    <col min="1795" max="1795" width="12.81640625" style="19" customWidth="1"/>
    <col min="1796" max="1796" width="22" style="19" customWidth="1"/>
    <col min="1797" max="1800" width="11.453125" style="19"/>
    <col min="1801" max="1801" width="24.7265625" style="19" customWidth="1"/>
    <col min="1802" max="1802" width="12.54296875" style="19" customWidth="1"/>
    <col min="1803" max="1803" width="1.7265625" style="19" customWidth="1"/>
    <col min="1804" max="1804" width="11.453125" style="19"/>
    <col min="1805" max="1805" width="12.1796875" style="19" bestFit="1" customWidth="1"/>
    <col min="1806" max="2048" width="11.453125" style="19"/>
    <col min="2049" max="2049" width="4.453125" style="19" customWidth="1"/>
    <col min="2050" max="2050" width="11.453125" style="19"/>
    <col min="2051" max="2051" width="12.81640625" style="19" customWidth="1"/>
    <col min="2052" max="2052" width="22" style="19" customWidth="1"/>
    <col min="2053" max="2056" width="11.453125" style="19"/>
    <col min="2057" max="2057" width="24.7265625" style="19" customWidth="1"/>
    <col min="2058" max="2058" width="12.54296875" style="19" customWidth="1"/>
    <col min="2059" max="2059" width="1.7265625" style="19" customWidth="1"/>
    <col min="2060" max="2060" width="11.453125" style="19"/>
    <col min="2061" max="2061" width="12.1796875" style="19" bestFit="1" customWidth="1"/>
    <col min="2062" max="2304" width="11.453125" style="19"/>
    <col min="2305" max="2305" width="4.453125" style="19" customWidth="1"/>
    <col min="2306" max="2306" width="11.453125" style="19"/>
    <col min="2307" max="2307" width="12.81640625" style="19" customWidth="1"/>
    <col min="2308" max="2308" width="22" style="19" customWidth="1"/>
    <col min="2309" max="2312" width="11.453125" style="19"/>
    <col min="2313" max="2313" width="24.7265625" style="19" customWidth="1"/>
    <col min="2314" max="2314" width="12.54296875" style="19" customWidth="1"/>
    <col min="2315" max="2315" width="1.7265625" style="19" customWidth="1"/>
    <col min="2316" max="2316" width="11.453125" style="19"/>
    <col min="2317" max="2317" width="12.1796875" style="19" bestFit="1" customWidth="1"/>
    <col min="2318" max="2560" width="11.453125" style="19"/>
    <col min="2561" max="2561" width="4.453125" style="19" customWidth="1"/>
    <col min="2562" max="2562" width="11.453125" style="19"/>
    <col min="2563" max="2563" width="12.81640625" style="19" customWidth="1"/>
    <col min="2564" max="2564" width="22" style="19" customWidth="1"/>
    <col min="2565" max="2568" width="11.453125" style="19"/>
    <col min="2569" max="2569" width="24.7265625" style="19" customWidth="1"/>
    <col min="2570" max="2570" width="12.54296875" style="19" customWidth="1"/>
    <col min="2571" max="2571" width="1.7265625" style="19" customWidth="1"/>
    <col min="2572" max="2572" width="11.453125" style="19"/>
    <col min="2573" max="2573" width="12.1796875" style="19" bestFit="1" customWidth="1"/>
    <col min="2574" max="2816" width="11.453125" style="19"/>
    <col min="2817" max="2817" width="4.453125" style="19" customWidth="1"/>
    <col min="2818" max="2818" width="11.453125" style="19"/>
    <col min="2819" max="2819" width="12.81640625" style="19" customWidth="1"/>
    <col min="2820" max="2820" width="22" style="19" customWidth="1"/>
    <col min="2821" max="2824" width="11.453125" style="19"/>
    <col min="2825" max="2825" width="24.7265625" style="19" customWidth="1"/>
    <col min="2826" max="2826" width="12.54296875" style="19" customWidth="1"/>
    <col min="2827" max="2827" width="1.7265625" style="19" customWidth="1"/>
    <col min="2828" max="2828" width="11.453125" style="19"/>
    <col min="2829" max="2829" width="12.1796875" style="19" bestFit="1" customWidth="1"/>
    <col min="2830" max="3072" width="11.453125" style="19"/>
    <col min="3073" max="3073" width="4.453125" style="19" customWidth="1"/>
    <col min="3074" max="3074" width="11.453125" style="19"/>
    <col min="3075" max="3075" width="12.81640625" style="19" customWidth="1"/>
    <col min="3076" max="3076" width="22" style="19" customWidth="1"/>
    <col min="3077" max="3080" width="11.453125" style="19"/>
    <col min="3081" max="3081" width="24.7265625" style="19" customWidth="1"/>
    <col min="3082" max="3082" width="12.54296875" style="19" customWidth="1"/>
    <col min="3083" max="3083" width="1.7265625" style="19" customWidth="1"/>
    <col min="3084" max="3084" width="11.453125" style="19"/>
    <col min="3085" max="3085" width="12.1796875" style="19" bestFit="1" customWidth="1"/>
    <col min="3086" max="3328" width="11.453125" style="19"/>
    <col min="3329" max="3329" width="4.453125" style="19" customWidth="1"/>
    <col min="3330" max="3330" width="11.453125" style="19"/>
    <col min="3331" max="3331" width="12.81640625" style="19" customWidth="1"/>
    <col min="3332" max="3332" width="22" style="19" customWidth="1"/>
    <col min="3333" max="3336" width="11.453125" style="19"/>
    <col min="3337" max="3337" width="24.7265625" style="19" customWidth="1"/>
    <col min="3338" max="3338" width="12.54296875" style="19" customWidth="1"/>
    <col min="3339" max="3339" width="1.7265625" style="19" customWidth="1"/>
    <col min="3340" max="3340" width="11.453125" style="19"/>
    <col min="3341" max="3341" width="12.1796875" style="19" bestFit="1" customWidth="1"/>
    <col min="3342" max="3584" width="11.453125" style="19"/>
    <col min="3585" max="3585" width="4.453125" style="19" customWidth="1"/>
    <col min="3586" max="3586" width="11.453125" style="19"/>
    <col min="3587" max="3587" width="12.81640625" style="19" customWidth="1"/>
    <col min="3588" max="3588" width="22" style="19" customWidth="1"/>
    <col min="3589" max="3592" width="11.453125" style="19"/>
    <col min="3593" max="3593" width="24.7265625" style="19" customWidth="1"/>
    <col min="3594" max="3594" width="12.54296875" style="19" customWidth="1"/>
    <col min="3595" max="3595" width="1.7265625" style="19" customWidth="1"/>
    <col min="3596" max="3596" width="11.453125" style="19"/>
    <col min="3597" max="3597" width="12.1796875" style="19" bestFit="1" customWidth="1"/>
    <col min="3598" max="3840" width="11.453125" style="19"/>
    <col min="3841" max="3841" width="4.453125" style="19" customWidth="1"/>
    <col min="3842" max="3842" width="11.453125" style="19"/>
    <col min="3843" max="3843" width="12.81640625" style="19" customWidth="1"/>
    <col min="3844" max="3844" width="22" style="19" customWidth="1"/>
    <col min="3845" max="3848" width="11.453125" style="19"/>
    <col min="3849" max="3849" width="24.7265625" style="19" customWidth="1"/>
    <col min="3850" max="3850" width="12.54296875" style="19" customWidth="1"/>
    <col min="3851" max="3851" width="1.7265625" style="19" customWidth="1"/>
    <col min="3852" max="3852" width="11.453125" style="19"/>
    <col min="3853" max="3853" width="12.1796875" style="19" bestFit="1" customWidth="1"/>
    <col min="3854" max="4096" width="11.453125" style="19"/>
    <col min="4097" max="4097" width="4.453125" style="19" customWidth="1"/>
    <col min="4098" max="4098" width="11.453125" style="19"/>
    <col min="4099" max="4099" width="12.81640625" style="19" customWidth="1"/>
    <col min="4100" max="4100" width="22" style="19" customWidth="1"/>
    <col min="4101" max="4104" width="11.453125" style="19"/>
    <col min="4105" max="4105" width="24.7265625" style="19" customWidth="1"/>
    <col min="4106" max="4106" width="12.54296875" style="19" customWidth="1"/>
    <col min="4107" max="4107" width="1.7265625" style="19" customWidth="1"/>
    <col min="4108" max="4108" width="11.453125" style="19"/>
    <col min="4109" max="4109" width="12.1796875" style="19" bestFit="1" customWidth="1"/>
    <col min="4110" max="4352" width="11.453125" style="19"/>
    <col min="4353" max="4353" width="4.453125" style="19" customWidth="1"/>
    <col min="4354" max="4354" width="11.453125" style="19"/>
    <col min="4355" max="4355" width="12.81640625" style="19" customWidth="1"/>
    <col min="4356" max="4356" width="22" style="19" customWidth="1"/>
    <col min="4357" max="4360" width="11.453125" style="19"/>
    <col min="4361" max="4361" width="24.7265625" style="19" customWidth="1"/>
    <col min="4362" max="4362" width="12.54296875" style="19" customWidth="1"/>
    <col min="4363" max="4363" width="1.7265625" style="19" customWidth="1"/>
    <col min="4364" max="4364" width="11.453125" style="19"/>
    <col min="4365" max="4365" width="12.1796875" style="19" bestFit="1" customWidth="1"/>
    <col min="4366" max="4608" width="11.453125" style="19"/>
    <col min="4609" max="4609" width="4.453125" style="19" customWidth="1"/>
    <col min="4610" max="4610" width="11.453125" style="19"/>
    <col min="4611" max="4611" width="12.81640625" style="19" customWidth="1"/>
    <col min="4612" max="4612" width="22" style="19" customWidth="1"/>
    <col min="4613" max="4616" width="11.453125" style="19"/>
    <col min="4617" max="4617" width="24.7265625" style="19" customWidth="1"/>
    <col min="4618" max="4618" width="12.54296875" style="19" customWidth="1"/>
    <col min="4619" max="4619" width="1.7265625" style="19" customWidth="1"/>
    <col min="4620" max="4620" width="11.453125" style="19"/>
    <col min="4621" max="4621" width="12.1796875" style="19" bestFit="1" customWidth="1"/>
    <col min="4622" max="4864" width="11.453125" style="19"/>
    <col min="4865" max="4865" width="4.453125" style="19" customWidth="1"/>
    <col min="4866" max="4866" width="11.453125" style="19"/>
    <col min="4867" max="4867" width="12.81640625" style="19" customWidth="1"/>
    <col min="4868" max="4868" width="22" style="19" customWidth="1"/>
    <col min="4869" max="4872" width="11.453125" style="19"/>
    <col min="4873" max="4873" width="24.7265625" style="19" customWidth="1"/>
    <col min="4874" max="4874" width="12.54296875" style="19" customWidth="1"/>
    <col min="4875" max="4875" width="1.7265625" style="19" customWidth="1"/>
    <col min="4876" max="4876" width="11.453125" style="19"/>
    <col min="4877" max="4877" width="12.1796875" style="19" bestFit="1" customWidth="1"/>
    <col min="4878" max="5120" width="11.453125" style="19"/>
    <col min="5121" max="5121" width="4.453125" style="19" customWidth="1"/>
    <col min="5122" max="5122" width="11.453125" style="19"/>
    <col min="5123" max="5123" width="12.81640625" style="19" customWidth="1"/>
    <col min="5124" max="5124" width="22" style="19" customWidth="1"/>
    <col min="5125" max="5128" width="11.453125" style="19"/>
    <col min="5129" max="5129" width="24.7265625" style="19" customWidth="1"/>
    <col min="5130" max="5130" width="12.54296875" style="19" customWidth="1"/>
    <col min="5131" max="5131" width="1.7265625" style="19" customWidth="1"/>
    <col min="5132" max="5132" width="11.453125" style="19"/>
    <col min="5133" max="5133" width="12.1796875" style="19" bestFit="1" customWidth="1"/>
    <col min="5134" max="5376" width="11.453125" style="19"/>
    <col min="5377" max="5377" width="4.453125" style="19" customWidth="1"/>
    <col min="5378" max="5378" width="11.453125" style="19"/>
    <col min="5379" max="5379" width="12.81640625" style="19" customWidth="1"/>
    <col min="5380" max="5380" width="22" style="19" customWidth="1"/>
    <col min="5381" max="5384" width="11.453125" style="19"/>
    <col min="5385" max="5385" width="24.7265625" style="19" customWidth="1"/>
    <col min="5386" max="5386" width="12.54296875" style="19" customWidth="1"/>
    <col min="5387" max="5387" width="1.7265625" style="19" customWidth="1"/>
    <col min="5388" max="5388" width="11.453125" style="19"/>
    <col min="5389" max="5389" width="12.1796875" style="19" bestFit="1" customWidth="1"/>
    <col min="5390" max="5632" width="11.453125" style="19"/>
    <col min="5633" max="5633" width="4.453125" style="19" customWidth="1"/>
    <col min="5634" max="5634" width="11.453125" style="19"/>
    <col min="5635" max="5635" width="12.81640625" style="19" customWidth="1"/>
    <col min="5636" max="5636" width="22" style="19" customWidth="1"/>
    <col min="5637" max="5640" width="11.453125" style="19"/>
    <col min="5641" max="5641" width="24.7265625" style="19" customWidth="1"/>
    <col min="5642" max="5642" width="12.54296875" style="19" customWidth="1"/>
    <col min="5643" max="5643" width="1.7265625" style="19" customWidth="1"/>
    <col min="5644" max="5644" width="11.453125" style="19"/>
    <col min="5645" max="5645" width="12.1796875" style="19" bestFit="1" customWidth="1"/>
    <col min="5646" max="5888" width="11.453125" style="19"/>
    <col min="5889" max="5889" width="4.453125" style="19" customWidth="1"/>
    <col min="5890" max="5890" width="11.453125" style="19"/>
    <col min="5891" max="5891" width="12.81640625" style="19" customWidth="1"/>
    <col min="5892" max="5892" width="22" style="19" customWidth="1"/>
    <col min="5893" max="5896" width="11.453125" style="19"/>
    <col min="5897" max="5897" width="24.7265625" style="19" customWidth="1"/>
    <col min="5898" max="5898" width="12.54296875" style="19" customWidth="1"/>
    <col min="5899" max="5899" width="1.7265625" style="19" customWidth="1"/>
    <col min="5900" max="5900" width="11.453125" style="19"/>
    <col min="5901" max="5901" width="12.1796875" style="19" bestFit="1" customWidth="1"/>
    <col min="5902" max="6144" width="11.453125" style="19"/>
    <col min="6145" max="6145" width="4.453125" style="19" customWidth="1"/>
    <col min="6146" max="6146" width="11.453125" style="19"/>
    <col min="6147" max="6147" width="12.81640625" style="19" customWidth="1"/>
    <col min="6148" max="6148" width="22" style="19" customWidth="1"/>
    <col min="6149" max="6152" width="11.453125" style="19"/>
    <col min="6153" max="6153" width="24.7265625" style="19" customWidth="1"/>
    <col min="6154" max="6154" width="12.54296875" style="19" customWidth="1"/>
    <col min="6155" max="6155" width="1.7265625" style="19" customWidth="1"/>
    <col min="6156" max="6156" width="11.453125" style="19"/>
    <col min="6157" max="6157" width="12.1796875" style="19" bestFit="1" customWidth="1"/>
    <col min="6158" max="6400" width="11.453125" style="19"/>
    <col min="6401" max="6401" width="4.453125" style="19" customWidth="1"/>
    <col min="6402" max="6402" width="11.453125" style="19"/>
    <col min="6403" max="6403" width="12.81640625" style="19" customWidth="1"/>
    <col min="6404" max="6404" width="22" style="19" customWidth="1"/>
    <col min="6405" max="6408" width="11.453125" style="19"/>
    <col min="6409" max="6409" width="24.7265625" style="19" customWidth="1"/>
    <col min="6410" max="6410" width="12.54296875" style="19" customWidth="1"/>
    <col min="6411" max="6411" width="1.7265625" style="19" customWidth="1"/>
    <col min="6412" max="6412" width="11.453125" style="19"/>
    <col min="6413" max="6413" width="12.1796875" style="19" bestFit="1" customWidth="1"/>
    <col min="6414" max="6656" width="11.453125" style="19"/>
    <col min="6657" max="6657" width="4.453125" style="19" customWidth="1"/>
    <col min="6658" max="6658" width="11.453125" style="19"/>
    <col min="6659" max="6659" width="12.81640625" style="19" customWidth="1"/>
    <col min="6660" max="6660" width="22" style="19" customWidth="1"/>
    <col min="6661" max="6664" width="11.453125" style="19"/>
    <col min="6665" max="6665" width="24.7265625" style="19" customWidth="1"/>
    <col min="6666" max="6666" width="12.54296875" style="19" customWidth="1"/>
    <col min="6667" max="6667" width="1.7265625" style="19" customWidth="1"/>
    <col min="6668" max="6668" width="11.453125" style="19"/>
    <col min="6669" max="6669" width="12.1796875" style="19" bestFit="1" customWidth="1"/>
    <col min="6670" max="6912" width="11.453125" style="19"/>
    <col min="6913" max="6913" width="4.453125" style="19" customWidth="1"/>
    <col min="6914" max="6914" width="11.453125" style="19"/>
    <col min="6915" max="6915" width="12.81640625" style="19" customWidth="1"/>
    <col min="6916" max="6916" width="22" style="19" customWidth="1"/>
    <col min="6917" max="6920" width="11.453125" style="19"/>
    <col min="6921" max="6921" width="24.7265625" style="19" customWidth="1"/>
    <col min="6922" max="6922" width="12.54296875" style="19" customWidth="1"/>
    <col min="6923" max="6923" width="1.7265625" style="19" customWidth="1"/>
    <col min="6924" max="6924" width="11.453125" style="19"/>
    <col min="6925" max="6925" width="12.1796875" style="19" bestFit="1" customWidth="1"/>
    <col min="6926" max="7168" width="11.453125" style="19"/>
    <col min="7169" max="7169" width="4.453125" style="19" customWidth="1"/>
    <col min="7170" max="7170" width="11.453125" style="19"/>
    <col min="7171" max="7171" width="12.81640625" style="19" customWidth="1"/>
    <col min="7172" max="7172" width="22" style="19" customWidth="1"/>
    <col min="7173" max="7176" width="11.453125" style="19"/>
    <col min="7177" max="7177" width="24.7265625" style="19" customWidth="1"/>
    <col min="7178" max="7178" width="12.54296875" style="19" customWidth="1"/>
    <col min="7179" max="7179" width="1.7265625" style="19" customWidth="1"/>
    <col min="7180" max="7180" width="11.453125" style="19"/>
    <col min="7181" max="7181" width="12.1796875" style="19" bestFit="1" customWidth="1"/>
    <col min="7182" max="7424" width="11.453125" style="19"/>
    <col min="7425" max="7425" width="4.453125" style="19" customWidth="1"/>
    <col min="7426" max="7426" width="11.453125" style="19"/>
    <col min="7427" max="7427" width="12.81640625" style="19" customWidth="1"/>
    <col min="7428" max="7428" width="22" style="19" customWidth="1"/>
    <col min="7429" max="7432" width="11.453125" style="19"/>
    <col min="7433" max="7433" width="24.7265625" style="19" customWidth="1"/>
    <col min="7434" max="7434" width="12.54296875" style="19" customWidth="1"/>
    <col min="7435" max="7435" width="1.7265625" style="19" customWidth="1"/>
    <col min="7436" max="7436" width="11.453125" style="19"/>
    <col min="7437" max="7437" width="12.1796875" style="19" bestFit="1" customWidth="1"/>
    <col min="7438" max="7680" width="11.453125" style="19"/>
    <col min="7681" max="7681" width="4.453125" style="19" customWidth="1"/>
    <col min="7682" max="7682" width="11.453125" style="19"/>
    <col min="7683" max="7683" width="12.81640625" style="19" customWidth="1"/>
    <col min="7684" max="7684" width="22" style="19" customWidth="1"/>
    <col min="7685" max="7688" width="11.453125" style="19"/>
    <col min="7689" max="7689" width="24.7265625" style="19" customWidth="1"/>
    <col min="7690" max="7690" width="12.54296875" style="19" customWidth="1"/>
    <col min="7691" max="7691" width="1.7265625" style="19" customWidth="1"/>
    <col min="7692" max="7692" width="11.453125" style="19"/>
    <col min="7693" max="7693" width="12.1796875" style="19" bestFit="1" customWidth="1"/>
    <col min="7694" max="7936" width="11.453125" style="19"/>
    <col min="7937" max="7937" width="4.453125" style="19" customWidth="1"/>
    <col min="7938" max="7938" width="11.453125" style="19"/>
    <col min="7939" max="7939" width="12.81640625" style="19" customWidth="1"/>
    <col min="7940" max="7940" width="22" style="19" customWidth="1"/>
    <col min="7941" max="7944" width="11.453125" style="19"/>
    <col min="7945" max="7945" width="24.7265625" style="19" customWidth="1"/>
    <col min="7946" max="7946" width="12.54296875" style="19" customWidth="1"/>
    <col min="7947" max="7947" width="1.7265625" style="19" customWidth="1"/>
    <col min="7948" max="7948" width="11.453125" style="19"/>
    <col min="7949" max="7949" width="12.1796875" style="19" bestFit="1" customWidth="1"/>
    <col min="7950" max="8192" width="11.453125" style="19"/>
    <col min="8193" max="8193" width="4.453125" style="19" customWidth="1"/>
    <col min="8194" max="8194" width="11.453125" style="19"/>
    <col min="8195" max="8195" width="12.81640625" style="19" customWidth="1"/>
    <col min="8196" max="8196" width="22" style="19" customWidth="1"/>
    <col min="8197" max="8200" width="11.453125" style="19"/>
    <col min="8201" max="8201" width="24.7265625" style="19" customWidth="1"/>
    <col min="8202" max="8202" width="12.54296875" style="19" customWidth="1"/>
    <col min="8203" max="8203" width="1.7265625" style="19" customWidth="1"/>
    <col min="8204" max="8204" width="11.453125" style="19"/>
    <col min="8205" max="8205" width="12.1796875" style="19" bestFit="1" customWidth="1"/>
    <col min="8206" max="8448" width="11.453125" style="19"/>
    <col min="8449" max="8449" width="4.453125" style="19" customWidth="1"/>
    <col min="8450" max="8450" width="11.453125" style="19"/>
    <col min="8451" max="8451" width="12.81640625" style="19" customWidth="1"/>
    <col min="8452" max="8452" width="22" style="19" customWidth="1"/>
    <col min="8453" max="8456" width="11.453125" style="19"/>
    <col min="8457" max="8457" width="24.7265625" style="19" customWidth="1"/>
    <col min="8458" max="8458" width="12.54296875" style="19" customWidth="1"/>
    <col min="8459" max="8459" width="1.7265625" style="19" customWidth="1"/>
    <col min="8460" max="8460" width="11.453125" style="19"/>
    <col min="8461" max="8461" width="12.1796875" style="19" bestFit="1" customWidth="1"/>
    <col min="8462" max="8704" width="11.453125" style="19"/>
    <col min="8705" max="8705" width="4.453125" style="19" customWidth="1"/>
    <col min="8706" max="8706" width="11.453125" style="19"/>
    <col min="8707" max="8707" width="12.81640625" style="19" customWidth="1"/>
    <col min="8708" max="8708" width="22" style="19" customWidth="1"/>
    <col min="8709" max="8712" width="11.453125" style="19"/>
    <col min="8713" max="8713" width="24.7265625" style="19" customWidth="1"/>
    <col min="8714" max="8714" width="12.54296875" style="19" customWidth="1"/>
    <col min="8715" max="8715" width="1.7265625" style="19" customWidth="1"/>
    <col min="8716" max="8716" width="11.453125" style="19"/>
    <col min="8717" max="8717" width="12.1796875" style="19" bestFit="1" customWidth="1"/>
    <col min="8718" max="8960" width="11.453125" style="19"/>
    <col min="8961" max="8961" width="4.453125" style="19" customWidth="1"/>
    <col min="8962" max="8962" width="11.453125" style="19"/>
    <col min="8963" max="8963" width="12.81640625" style="19" customWidth="1"/>
    <col min="8964" max="8964" width="22" style="19" customWidth="1"/>
    <col min="8965" max="8968" width="11.453125" style="19"/>
    <col min="8969" max="8969" width="24.7265625" style="19" customWidth="1"/>
    <col min="8970" max="8970" width="12.54296875" style="19" customWidth="1"/>
    <col min="8971" max="8971" width="1.7265625" style="19" customWidth="1"/>
    <col min="8972" max="8972" width="11.453125" style="19"/>
    <col min="8973" max="8973" width="12.1796875" style="19" bestFit="1" customWidth="1"/>
    <col min="8974" max="9216" width="11.453125" style="19"/>
    <col min="9217" max="9217" width="4.453125" style="19" customWidth="1"/>
    <col min="9218" max="9218" width="11.453125" style="19"/>
    <col min="9219" max="9219" width="12.81640625" style="19" customWidth="1"/>
    <col min="9220" max="9220" width="22" style="19" customWidth="1"/>
    <col min="9221" max="9224" width="11.453125" style="19"/>
    <col min="9225" max="9225" width="24.7265625" style="19" customWidth="1"/>
    <col min="9226" max="9226" width="12.54296875" style="19" customWidth="1"/>
    <col min="9227" max="9227" width="1.7265625" style="19" customWidth="1"/>
    <col min="9228" max="9228" width="11.453125" style="19"/>
    <col min="9229" max="9229" width="12.1796875" style="19" bestFit="1" customWidth="1"/>
    <col min="9230" max="9472" width="11.453125" style="19"/>
    <col min="9473" max="9473" width="4.453125" style="19" customWidth="1"/>
    <col min="9474" max="9474" width="11.453125" style="19"/>
    <col min="9475" max="9475" width="12.81640625" style="19" customWidth="1"/>
    <col min="9476" max="9476" width="22" style="19" customWidth="1"/>
    <col min="9477" max="9480" width="11.453125" style="19"/>
    <col min="9481" max="9481" width="24.7265625" style="19" customWidth="1"/>
    <col min="9482" max="9482" width="12.54296875" style="19" customWidth="1"/>
    <col min="9483" max="9483" width="1.7265625" style="19" customWidth="1"/>
    <col min="9484" max="9484" width="11.453125" style="19"/>
    <col min="9485" max="9485" width="12.1796875" style="19" bestFit="1" customWidth="1"/>
    <col min="9486" max="9728" width="11.453125" style="19"/>
    <col min="9729" max="9729" width="4.453125" style="19" customWidth="1"/>
    <col min="9730" max="9730" width="11.453125" style="19"/>
    <col min="9731" max="9731" width="12.81640625" style="19" customWidth="1"/>
    <col min="9732" max="9732" width="22" style="19" customWidth="1"/>
    <col min="9733" max="9736" width="11.453125" style="19"/>
    <col min="9737" max="9737" width="24.7265625" style="19" customWidth="1"/>
    <col min="9738" max="9738" width="12.54296875" style="19" customWidth="1"/>
    <col min="9739" max="9739" width="1.7265625" style="19" customWidth="1"/>
    <col min="9740" max="9740" width="11.453125" style="19"/>
    <col min="9741" max="9741" width="12.1796875" style="19" bestFit="1" customWidth="1"/>
    <col min="9742" max="9984" width="11.453125" style="19"/>
    <col min="9985" max="9985" width="4.453125" style="19" customWidth="1"/>
    <col min="9986" max="9986" width="11.453125" style="19"/>
    <col min="9987" max="9987" width="12.81640625" style="19" customWidth="1"/>
    <col min="9988" max="9988" width="22" style="19" customWidth="1"/>
    <col min="9989" max="9992" width="11.453125" style="19"/>
    <col min="9993" max="9993" width="24.7265625" style="19" customWidth="1"/>
    <col min="9994" max="9994" width="12.54296875" style="19" customWidth="1"/>
    <col min="9995" max="9995" width="1.7265625" style="19" customWidth="1"/>
    <col min="9996" max="9996" width="11.453125" style="19"/>
    <col min="9997" max="9997" width="12.1796875" style="19" bestFit="1" customWidth="1"/>
    <col min="9998" max="10240" width="11.453125" style="19"/>
    <col min="10241" max="10241" width="4.453125" style="19" customWidth="1"/>
    <col min="10242" max="10242" width="11.453125" style="19"/>
    <col min="10243" max="10243" width="12.81640625" style="19" customWidth="1"/>
    <col min="10244" max="10244" width="22" style="19" customWidth="1"/>
    <col min="10245" max="10248" width="11.453125" style="19"/>
    <col min="10249" max="10249" width="24.7265625" style="19" customWidth="1"/>
    <col min="10250" max="10250" width="12.54296875" style="19" customWidth="1"/>
    <col min="10251" max="10251" width="1.7265625" style="19" customWidth="1"/>
    <col min="10252" max="10252" width="11.453125" style="19"/>
    <col min="10253" max="10253" width="12.1796875" style="19" bestFit="1" customWidth="1"/>
    <col min="10254" max="10496" width="11.453125" style="19"/>
    <col min="10497" max="10497" width="4.453125" style="19" customWidth="1"/>
    <col min="10498" max="10498" width="11.453125" style="19"/>
    <col min="10499" max="10499" width="12.81640625" style="19" customWidth="1"/>
    <col min="10500" max="10500" width="22" style="19" customWidth="1"/>
    <col min="10501" max="10504" width="11.453125" style="19"/>
    <col min="10505" max="10505" width="24.7265625" style="19" customWidth="1"/>
    <col min="10506" max="10506" width="12.54296875" style="19" customWidth="1"/>
    <col min="10507" max="10507" width="1.7265625" style="19" customWidth="1"/>
    <col min="10508" max="10508" width="11.453125" style="19"/>
    <col min="10509" max="10509" width="12.1796875" style="19" bestFit="1" customWidth="1"/>
    <col min="10510" max="10752" width="11.453125" style="19"/>
    <col min="10753" max="10753" width="4.453125" style="19" customWidth="1"/>
    <col min="10754" max="10754" width="11.453125" style="19"/>
    <col min="10755" max="10755" width="12.81640625" style="19" customWidth="1"/>
    <col min="10756" max="10756" width="22" style="19" customWidth="1"/>
    <col min="10757" max="10760" width="11.453125" style="19"/>
    <col min="10761" max="10761" width="24.7265625" style="19" customWidth="1"/>
    <col min="10762" max="10762" width="12.54296875" style="19" customWidth="1"/>
    <col min="10763" max="10763" width="1.7265625" style="19" customWidth="1"/>
    <col min="10764" max="10764" width="11.453125" style="19"/>
    <col min="10765" max="10765" width="12.1796875" style="19" bestFit="1" customWidth="1"/>
    <col min="10766" max="11008" width="11.453125" style="19"/>
    <col min="11009" max="11009" width="4.453125" style="19" customWidth="1"/>
    <col min="11010" max="11010" width="11.453125" style="19"/>
    <col min="11011" max="11011" width="12.81640625" style="19" customWidth="1"/>
    <col min="11012" max="11012" width="22" style="19" customWidth="1"/>
    <col min="11013" max="11016" width="11.453125" style="19"/>
    <col min="11017" max="11017" width="24.7265625" style="19" customWidth="1"/>
    <col min="11018" max="11018" width="12.54296875" style="19" customWidth="1"/>
    <col min="11019" max="11019" width="1.7265625" style="19" customWidth="1"/>
    <col min="11020" max="11020" width="11.453125" style="19"/>
    <col min="11021" max="11021" width="12.1796875" style="19" bestFit="1" customWidth="1"/>
    <col min="11022" max="11264" width="11.453125" style="19"/>
    <col min="11265" max="11265" width="4.453125" style="19" customWidth="1"/>
    <col min="11266" max="11266" width="11.453125" style="19"/>
    <col min="11267" max="11267" width="12.81640625" style="19" customWidth="1"/>
    <col min="11268" max="11268" width="22" style="19" customWidth="1"/>
    <col min="11269" max="11272" width="11.453125" style="19"/>
    <col min="11273" max="11273" width="24.7265625" style="19" customWidth="1"/>
    <col min="11274" max="11274" width="12.54296875" style="19" customWidth="1"/>
    <col min="11275" max="11275" width="1.7265625" style="19" customWidth="1"/>
    <col min="11276" max="11276" width="11.453125" style="19"/>
    <col min="11277" max="11277" width="12.1796875" style="19" bestFit="1" customWidth="1"/>
    <col min="11278" max="11520" width="11.453125" style="19"/>
    <col min="11521" max="11521" width="4.453125" style="19" customWidth="1"/>
    <col min="11522" max="11522" width="11.453125" style="19"/>
    <col min="11523" max="11523" width="12.81640625" style="19" customWidth="1"/>
    <col min="11524" max="11524" width="22" style="19" customWidth="1"/>
    <col min="11525" max="11528" width="11.453125" style="19"/>
    <col min="11529" max="11529" width="24.7265625" style="19" customWidth="1"/>
    <col min="11530" max="11530" width="12.54296875" style="19" customWidth="1"/>
    <col min="11531" max="11531" width="1.7265625" style="19" customWidth="1"/>
    <col min="11532" max="11532" width="11.453125" style="19"/>
    <col min="11533" max="11533" width="12.1796875" style="19" bestFit="1" customWidth="1"/>
    <col min="11534" max="11776" width="11.453125" style="19"/>
    <col min="11777" max="11777" width="4.453125" style="19" customWidth="1"/>
    <col min="11778" max="11778" width="11.453125" style="19"/>
    <col min="11779" max="11779" width="12.81640625" style="19" customWidth="1"/>
    <col min="11780" max="11780" width="22" style="19" customWidth="1"/>
    <col min="11781" max="11784" width="11.453125" style="19"/>
    <col min="11785" max="11785" width="24.7265625" style="19" customWidth="1"/>
    <col min="11786" max="11786" width="12.54296875" style="19" customWidth="1"/>
    <col min="11787" max="11787" width="1.7265625" style="19" customWidth="1"/>
    <col min="11788" max="11788" width="11.453125" style="19"/>
    <col min="11789" max="11789" width="12.1796875" style="19" bestFit="1" customWidth="1"/>
    <col min="11790" max="12032" width="11.453125" style="19"/>
    <col min="12033" max="12033" width="4.453125" style="19" customWidth="1"/>
    <col min="12034" max="12034" width="11.453125" style="19"/>
    <col min="12035" max="12035" width="12.81640625" style="19" customWidth="1"/>
    <col min="12036" max="12036" width="22" style="19" customWidth="1"/>
    <col min="12037" max="12040" width="11.453125" style="19"/>
    <col min="12041" max="12041" width="24.7265625" style="19" customWidth="1"/>
    <col min="12042" max="12042" width="12.54296875" style="19" customWidth="1"/>
    <col min="12043" max="12043" width="1.7265625" style="19" customWidth="1"/>
    <col min="12044" max="12044" width="11.453125" style="19"/>
    <col min="12045" max="12045" width="12.1796875" style="19" bestFit="1" customWidth="1"/>
    <col min="12046" max="12288" width="11.453125" style="19"/>
    <col min="12289" max="12289" width="4.453125" style="19" customWidth="1"/>
    <col min="12290" max="12290" width="11.453125" style="19"/>
    <col min="12291" max="12291" width="12.81640625" style="19" customWidth="1"/>
    <col min="12292" max="12292" width="22" style="19" customWidth="1"/>
    <col min="12293" max="12296" width="11.453125" style="19"/>
    <col min="12297" max="12297" width="24.7265625" style="19" customWidth="1"/>
    <col min="12298" max="12298" width="12.54296875" style="19" customWidth="1"/>
    <col min="12299" max="12299" width="1.7265625" style="19" customWidth="1"/>
    <col min="12300" max="12300" width="11.453125" style="19"/>
    <col min="12301" max="12301" width="12.1796875" style="19" bestFit="1" customWidth="1"/>
    <col min="12302" max="12544" width="11.453125" style="19"/>
    <col min="12545" max="12545" width="4.453125" style="19" customWidth="1"/>
    <col min="12546" max="12546" width="11.453125" style="19"/>
    <col min="12547" max="12547" width="12.81640625" style="19" customWidth="1"/>
    <col min="12548" max="12548" width="22" style="19" customWidth="1"/>
    <col min="12549" max="12552" width="11.453125" style="19"/>
    <col min="12553" max="12553" width="24.7265625" style="19" customWidth="1"/>
    <col min="12554" max="12554" width="12.54296875" style="19" customWidth="1"/>
    <col min="12555" max="12555" width="1.7265625" style="19" customWidth="1"/>
    <col min="12556" max="12556" width="11.453125" style="19"/>
    <col min="12557" max="12557" width="12.1796875" style="19" bestFit="1" customWidth="1"/>
    <col min="12558" max="12800" width="11.453125" style="19"/>
    <col min="12801" max="12801" width="4.453125" style="19" customWidth="1"/>
    <col min="12802" max="12802" width="11.453125" style="19"/>
    <col min="12803" max="12803" width="12.81640625" style="19" customWidth="1"/>
    <col min="12804" max="12804" width="22" style="19" customWidth="1"/>
    <col min="12805" max="12808" width="11.453125" style="19"/>
    <col min="12809" max="12809" width="24.7265625" style="19" customWidth="1"/>
    <col min="12810" max="12810" width="12.54296875" style="19" customWidth="1"/>
    <col min="12811" max="12811" width="1.7265625" style="19" customWidth="1"/>
    <col min="12812" max="12812" width="11.453125" style="19"/>
    <col min="12813" max="12813" width="12.1796875" style="19" bestFit="1" customWidth="1"/>
    <col min="12814" max="13056" width="11.453125" style="19"/>
    <col min="13057" max="13057" width="4.453125" style="19" customWidth="1"/>
    <col min="13058" max="13058" width="11.453125" style="19"/>
    <col min="13059" max="13059" width="12.81640625" style="19" customWidth="1"/>
    <col min="13060" max="13060" width="22" style="19" customWidth="1"/>
    <col min="13061" max="13064" width="11.453125" style="19"/>
    <col min="13065" max="13065" width="24.7265625" style="19" customWidth="1"/>
    <col min="13066" max="13066" width="12.54296875" style="19" customWidth="1"/>
    <col min="13067" max="13067" width="1.7265625" style="19" customWidth="1"/>
    <col min="13068" max="13068" width="11.453125" style="19"/>
    <col min="13069" max="13069" width="12.1796875" style="19" bestFit="1" customWidth="1"/>
    <col min="13070" max="13312" width="11.453125" style="19"/>
    <col min="13313" max="13313" width="4.453125" style="19" customWidth="1"/>
    <col min="13314" max="13314" width="11.453125" style="19"/>
    <col min="13315" max="13315" width="12.81640625" style="19" customWidth="1"/>
    <col min="13316" max="13316" width="22" style="19" customWidth="1"/>
    <col min="13317" max="13320" width="11.453125" style="19"/>
    <col min="13321" max="13321" width="24.7265625" style="19" customWidth="1"/>
    <col min="13322" max="13322" width="12.54296875" style="19" customWidth="1"/>
    <col min="13323" max="13323" width="1.7265625" style="19" customWidth="1"/>
    <col min="13324" max="13324" width="11.453125" style="19"/>
    <col min="13325" max="13325" width="12.1796875" style="19" bestFit="1" customWidth="1"/>
    <col min="13326" max="13568" width="11.453125" style="19"/>
    <col min="13569" max="13569" width="4.453125" style="19" customWidth="1"/>
    <col min="13570" max="13570" width="11.453125" style="19"/>
    <col min="13571" max="13571" width="12.81640625" style="19" customWidth="1"/>
    <col min="13572" max="13572" width="22" style="19" customWidth="1"/>
    <col min="13573" max="13576" width="11.453125" style="19"/>
    <col min="13577" max="13577" width="24.7265625" style="19" customWidth="1"/>
    <col min="13578" max="13578" width="12.54296875" style="19" customWidth="1"/>
    <col min="13579" max="13579" width="1.7265625" style="19" customWidth="1"/>
    <col min="13580" max="13580" width="11.453125" style="19"/>
    <col min="13581" max="13581" width="12.1796875" style="19" bestFit="1" customWidth="1"/>
    <col min="13582" max="13824" width="11.453125" style="19"/>
    <col min="13825" max="13825" width="4.453125" style="19" customWidth="1"/>
    <col min="13826" max="13826" width="11.453125" style="19"/>
    <col min="13827" max="13827" width="12.81640625" style="19" customWidth="1"/>
    <col min="13828" max="13828" width="22" style="19" customWidth="1"/>
    <col min="13829" max="13832" width="11.453125" style="19"/>
    <col min="13833" max="13833" width="24.7265625" style="19" customWidth="1"/>
    <col min="13834" max="13834" width="12.54296875" style="19" customWidth="1"/>
    <col min="13835" max="13835" width="1.7265625" style="19" customWidth="1"/>
    <col min="13836" max="13836" width="11.453125" style="19"/>
    <col min="13837" max="13837" width="12.1796875" style="19" bestFit="1" customWidth="1"/>
    <col min="13838" max="14080" width="11.453125" style="19"/>
    <col min="14081" max="14081" width="4.453125" style="19" customWidth="1"/>
    <col min="14082" max="14082" width="11.453125" style="19"/>
    <col min="14083" max="14083" width="12.81640625" style="19" customWidth="1"/>
    <col min="14084" max="14084" width="22" style="19" customWidth="1"/>
    <col min="14085" max="14088" width="11.453125" style="19"/>
    <col min="14089" max="14089" width="24.7265625" style="19" customWidth="1"/>
    <col min="14090" max="14090" width="12.54296875" style="19" customWidth="1"/>
    <col min="14091" max="14091" width="1.7265625" style="19" customWidth="1"/>
    <col min="14092" max="14092" width="11.453125" style="19"/>
    <col min="14093" max="14093" width="12.1796875" style="19" bestFit="1" customWidth="1"/>
    <col min="14094" max="14336" width="11.453125" style="19"/>
    <col min="14337" max="14337" width="4.453125" style="19" customWidth="1"/>
    <col min="14338" max="14338" width="11.453125" style="19"/>
    <col min="14339" max="14339" width="12.81640625" style="19" customWidth="1"/>
    <col min="14340" max="14340" width="22" style="19" customWidth="1"/>
    <col min="14341" max="14344" width="11.453125" style="19"/>
    <col min="14345" max="14345" width="24.7265625" style="19" customWidth="1"/>
    <col min="14346" max="14346" width="12.54296875" style="19" customWidth="1"/>
    <col min="14347" max="14347" width="1.7265625" style="19" customWidth="1"/>
    <col min="14348" max="14348" width="11.453125" style="19"/>
    <col min="14349" max="14349" width="12.1796875" style="19" bestFit="1" customWidth="1"/>
    <col min="14350" max="14592" width="11.453125" style="19"/>
    <col min="14593" max="14593" width="4.453125" style="19" customWidth="1"/>
    <col min="14594" max="14594" width="11.453125" style="19"/>
    <col min="14595" max="14595" width="12.81640625" style="19" customWidth="1"/>
    <col min="14596" max="14596" width="22" style="19" customWidth="1"/>
    <col min="14597" max="14600" width="11.453125" style="19"/>
    <col min="14601" max="14601" width="24.7265625" style="19" customWidth="1"/>
    <col min="14602" max="14602" width="12.54296875" style="19" customWidth="1"/>
    <col min="14603" max="14603" width="1.7265625" style="19" customWidth="1"/>
    <col min="14604" max="14604" width="11.453125" style="19"/>
    <col min="14605" max="14605" width="12.1796875" style="19" bestFit="1" customWidth="1"/>
    <col min="14606" max="14848" width="11.453125" style="19"/>
    <col min="14849" max="14849" width="4.453125" style="19" customWidth="1"/>
    <col min="14850" max="14850" width="11.453125" style="19"/>
    <col min="14851" max="14851" width="12.81640625" style="19" customWidth="1"/>
    <col min="14852" max="14852" width="22" style="19" customWidth="1"/>
    <col min="14853" max="14856" width="11.453125" style="19"/>
    <col min="14857" max="14857" width="24.7265625" style="19" customWidth="1"/>
    <col min="14858" max="14858" width="12.54296875" style="19" customWidth="1"/>
    <col min="14859" max="14859" width="1.7265625" style="19" customWidth="1"/>
    <col min="14860" max="14860" width="11.453125" style="19"/>
    <col min="14861" max="14861" width="12.1796875" style="19" bestFit="1" customWidth="1"/>
    <col min="14862" max="15104" width="11.453125" style="19"/>
    <col min="15105" max="15105" width="4.453125" style="19" customWidth="1"/>
    <col min="15106" max="15106" width="11.453125" style="19"/>
    <col min="15107" max="15107" width="12.81640625" style="19" customWidth="1"/>
    <col min="15108" max="15108" width="22" style="19" customWidth="1"/>
    <col min="15109" max="15112" width="11.453125" style="19"/>
    <col min="15113" max="15113" width="24.7265625" style="19" customWidth="1"/>
    <col min="15114" max="15114" width="12.54296875" style="19" customWidth="1"/>
    <col min="15115" max="15115" width="1.7265625" style="19" customWidth="1"/>
    <col min="15116" max="15116" width="11.453125" style="19"/>
    <col min="15117" max="15117" width="12.1796875" style="19" bestFit="1" customWidth="1"/>
    <col min="15118" max="15360" width="11.453125" style="19"/>
    <col min="15361" max="15361" width="4.453125" style="19" customWidth="1"/>
    <col min="15362" max="15362" width="11.453125" style="19"/>
    <col min="15363" max="15363" width="12.81640625" style="19" customWidth="1"/>
    <col min="15364" max="15364" width="22" style="19" customWidth="1"/>
    <col min="15365" max="15368" width="11.453125" style="19"/>
    <col min="15369" max="15369" width="24.7265625" style="19" customWidth="1"/>
    <col min="15370" max="15370" width="12.54296875" style="19" customWidth="1"/>
    <col min="15371" max="15371" width="1.7265625" style="19" customWidth="1"/>
    <col min="15372" max="15372" width="11.453125" style="19"/>
    <col min="15373" max="15373" width="12.1796875" style="19" bestFit="1" customWidth="1"/>
    <col min="15374" max="15616" width="11.453125" style="19"/>
    <col min="15617" max="15617" width="4.453125" style="19" customWidth="1"/>
    <col min="15618" max="15618" width="11.453125" style="19"/>
    <col min="15619" max="15619" width="12.81640625" style="19" customWidth="1"/>
    <col min="15620" max="15620" width="22" style="19" customWidth="1"/>
    <col min="15621" max="15624" width="11.453125" style="19"/>
    <col min="15625" max="15625" width="24.7265625" style="19" customWidth="1"/>
    <col min="15626" max="15626" width="12.54296875" style="19" customWidth="1"/>
    <col min="15627" max="15627" width="1.7265625" style="19" customWidth="1"/>
    <col min="15628" max="15628" width="11.453125" style="19"/>
    <col min="15629" max="15629" width="12.1796875" style="19" bestFit="1" customWidth="1"/>
    <col min="15630" max="15872" width="11.453125" style="19"/>
    <col min="15873" max="15873" width="4.453125" style="19" customWidth="1"/>
    <col min="15874" max="15874" width="11.453125" style="19"/>
    <col min="15875" max="15875" width="12.81640625" style="19" customWidth="1"/>
    <col min="15876" max="15876" width="22" style="19" customWidth="1"/>
    <col min="15877" max="15880" width="11.453125" style="19"/>
    <col min="15881" max="15881" width="24.7265625" style="19" customWidth="1"/>
    <col min="15882" max="15882" width="12.54296875" style="19" customWidth="1"/>
    <col min="15883" max="15883" width="1.7265625" style="19" customWidth="1"/>
    <col min="15884" max="15884" width="11.453125" style="19"/>
    <col min="15885" max="15885" width="12.1796875" style="19" bestFit="1" customWidth="1"/>
    <col min="15886" max="16128" width="11.453125" style="19"/>
    <col min="16129" max="16129" width="4.453125" style="19" customWidth="1"/>
    <col min="16130" max="16130" width="11.453125" style="19"/>
    <col min="16131" max="16131" width="12.81640625" style="19" customWidth="1"/>
    <col min="16132" max="16132" width="22" style="19" customWidth="1"/>
    <col min="16133" max="16136" width="11.453125" style="19"/>
    <col min="16137" max="16137" width="24.7265625" style="19" customWidth="1"/>
    <col min="16138" max="16138" width="12.54296875" style="19" customWidth="1"/>
    <col min="16139" max="16139" width="1.7265625" style="19" customWidth="1"/>
    <col min="16140" max="16140" width="11.453125" style="19"/>
    <col min="16141" max="16141" width="12.1796875" style="19" bestFit="1" customWidth="1"/>
    <col min="16142" max="16384" width="11.453125" style="19"/>
  </cols>
  <sheetData>
    <row r="1" spans="2:13" ht="13" thickBot="1" x14ac:dyDescent="0.3"/>
    <row r="2" spans="2:13" x14ac:dyDescent="0.25">
      <c r="B2" s="20"/>
      <c r="C2" s="21"/>
      <c r="D2" s="97" t="s">
        <v>875</v>
      </c>
      <c r="E2" s="98"/>
      <c r="F2" s="98"/>
      <c r="G2" s="98"/>
      <c r="H2" s="98"/>
      <c r="I2" s="99"/>
      <c r="J2" s="103" t="s">
        <v>876</v>
      </c>
    </row>
    <row r="3" spans="2:13" ht="13" thickBot="1" x14ac:dyDescent="0.3">
      <c r="B3" s="22"/>
      <c r="C3" s="23"/>
      <c r="D3" s="100"/>
      <c r="E3" s="101"/>
      <c r="F3" s="101"/>
      <c r="G3" s="101"/>
      <c r="H3" s="101"/>
      <c r="I3" s="102"/>
      <c r="J3" s="104"/>
    </row>
    <row r="4" spans="2:13" ht="13" x14ac:dyDescent="0.25">
      <c r="B4" s="22"/>
      <c r="C4" s="23"/>
      <c r="E4" s="24"/>
      <c r="F4" s="24"/>
      <c r="G4" s="24"/>
      <c r="H4" s="24"/>
      <c r="I4" s="25"/>
      <c r="J4" s="26"/>
    </row>
    <row r="5" spans="2:13" ht="13" x14ac:dyDescent="0.25">
      <c r="B5" s="22"/>
      <c r="C5" s="23"/>
      <c r="D5" s="106" t="s">
        <v>877</v>
      </c>
      <c r="E5" s="107"/>
      <c r="F5" s="107"/>
      <c r="G5" s="107"/>
      <c r="H5" s="107"/>
      <c r="I5" s="108"/>
      <c r="J5" s="27" t="s">
        <v>878</v>
      </c>
    </row>
    <row r="6" spans="2:13" ht="13.5" thickBot="1" x14ac:dyDescent="0.3">
      <c r="B6" s="28"/>
      <c r="C6" s="29"/>
      <c r="D6" s="30"/>
      <c r="E6" s="31"/>
      <c r="F6" s="31"/>
      <c r="G6" s="31"/>
      <c r="H6" s="31"/>
      <c r="I6" s="32"/>
      <c r="J6" s="33"/>
    </row>
    <row r="7" spans="2:13" x14ac:dyDescent="0.25">
      <c r="B7" s="34"/>
      <c r="J7" s="35"/>
    </row>
    <row r="8" spans="2:13" x14ac:dyDescent="0.25">
      <c r="B8" s="34"/>
      <c r="J8" s="35"/>
    </row>
    <row r="9" spans="2:13" x14ac:dyDescent="0.25">
      <c r="B9" s="34"/>
      <c r="C9" s="19" t="str">
        <f ca="1">+CONCATENATE("Santiago de Cali, ",TEXT(TODAY(),"MMMM DD YYYY"))</f>
        <v>Santiago de Cali, diciembre 23 2024</v>
      </c>
      <c r="D9" s="36"/>
      <c r="E9" s="37"/>
      <c r="J9" s="35"/>
    </row>
    <row r="10" spans="2:13" ht="15.5" x14ac:dyDescent="0.35">
      <c r="B10" s="34"/>
      <c r="C10" s="38"/>
      <c r="J10" s="35"/>
      <c r="L10" s="39"/>
      <c r="M10" s="40"/>
    </row>
    <row r="11" spans="2:13" ht="13" x14ac:dyDescent="0.3">
      <c r="B11" s="34"/>
      <c r="C11" s="38" t="str">
        <f>+'[1]FOR-CSA-018'!C12</f>
        <v>Señores : carlos andres ortiz pinilla</v>
      </c>
      <c r="J11" s="35"/>
    </row>
    <row r="12" spans="2:13" ht="13" x14ac:dyDescent="0.3">
      <c r="B12" s="34"/>
      <c r="C12" s="38" t="str">
        <f>+'[1]FOR-CSA-018'!C13</f>
        <v>NIT: 80091508</v>
      </c>
      <c r="J12" s="35"/>
      <c r="M12" s="41"/>
    </row>
    <row r="13" spans="2:13" x14ac:dyDescent="0.25">
      <c r="B13" s="34"/>
      <c r="J13" s="35"/>
    </row>
    <row r="14" spans="2:13" x14ac:dyDescent="0.25">
      <c r="B14" s="34"/>
      <c r="C14" s="19" t="s">
        <v>879</v>
      </c>
      <c r="J14" s="35"/>
    </row>
    <row r="15" spans="2:13" x14ac:dyDescent="0.25">
      <c r="B15" s="34"/>
      <c r="C15" s="42"/>
      <c r="J15" s="35"/>
    </row>
    <row r="16" spans="2:13" ht="13" x14ac:dyDescent="0.3">
      <c r="B16" s="34"/>
      <c r="C16" s="43"/>
      <c r="D16" s="37"/>
      <c r="H16" s="44" t="s">
        <v>880</v>
      </c>
      <c r="I16" s="44" t="s">
        <v>881</v>
      </c>
      <c r="J16" s="35"/>
    </row>
    <row r="17" spans="2:10" ht="13" x14ac:dyDescent="0.3">
      <c r="B17" s="34"/>
      <c r="C17" s="38" t="s">
        <v>882</v>
      </c>
      <c r="D17" s="38"/>
      <c r="E17" s="38"/>
      <c r="F17" s="38"/>
      <c r="H17" s="45"/>
      <c r="I17" s="46"/>
      <c r="J17" s="35"/>
    </row>
    <row r="18" spans="2:10" x14ac:dyDescent="0.25">
      <c r="B18" s="34"/>
      <c r="C18" s="19" t="s">
        <v>883</v>
      </c>
      <c r="H18" s="47"/>
      <c r="I18" s="48"/>
      <c r="J18" s="35"/>
    </row>
    <row r="19" spans="2:10" x14ac:dyDescent="0.25">
      <c r="B19" s="34"/>
      <c r="C19" s="19" t="s">
        <v>884</v>
      </c>
      <c r="H19" s="47"/>
      <c r="I19" s="48"/>
      <c r="J19" s="35"/>
    </row>
    <row r="20" spans="2:10" x14ac:dyDescent="0.25">
      <c r="B20" s="34"/>
      <c r="C20" s="19" t="s">
        <v>885</v>
      </c>
      <c r="H20" s="47"/>
      <c r="I20" s="48"/>
      <c r="J20" s="35"/>
    </row>
    <row r="21" spans="2:10" x14ac:dyDescent="0.25">
      <c r="B21" s="34"/>
      <c r="C21" s="19" t="s">
        <v>886</v>
      </c>
      <c r="H21" s="47"/>
      <c r="I21" s="48"/>
      <c r="J21" s="35"/>
    </row>
    <row r="22" spans="2:10" ht="13" x14ac:dyDescent="0.3">
      <c r="B22" s="34"/>
      <c r="C22" s="38" t="s">
        <v>887</v>
      </c>
      <c r="D22" s="38"/>
      <c r="E22" s="38"/>
      <c r="F22" s="38"/>
      <c r="H22" s="45"/>
      <c r="I22" s="46"/>
      <c r="J22" s="35"/>
    </row>
    <row r="23" spans="2:10" ht="13.5" thickBot="1" x14ac:dyDescent="0.35">
      <c r="B23" s="34"/>
      <c r="C23" s="38"/>
      <c r="D23" s="38"/>
      <c r="H23" s="49"/>
      <c r="I23" s="50"/>
      <c r="J23" s="35"/>
    </row>
    <row r="24" spans="2:10" ht="13.5" thickTop="1" x14ac:dyDescent="0.3">
      <c r="B24" s="34"/>
      <c r="C24" s="38"/>
      <c r="D24" s="38"/>
      <c r="H24" s="51"/>
      <c r="I24" s="52"/>
      <c r="J24" s="35"/>
    </row>
    <row r="25" spans="2:10" ht="13" x14ac:dyDescent="0.3">
      <c r="B25" s="34"/>
      <c r="C25" s="38"/>
      <c r="D25" s="38"/>
      <c r="H25" s="51"/>
      <c r="I25" s="52"/>
      <c r="J25" s="35"/>
    </row>
    <row r="26" spans="2:10" ht="13" x14ac:dyDescent="0.3">
      <c r="B26" s="34"/>
      <c r="C26" s="38"/>
      <c r="D26" s="38"/>
      <c r="H26" s="51"/>
      <c r="I26" s="52"/>
      <c r="J26" s="35"/>
    </row>
    <row r="27" spans="2:10" x14ac:dyDescent="0.25">
      <c r="B27" s="34"/>
      <c r="G27" s="51"/>
      <c r="H27" s="51"/>
      <c r="I27" s="51"/>
      <c r="J27" s="35"/>
    </row>
    <row r="28" spans="2:10" ht="13.5" thickBot="1" x14ac:dyDescent="0.35">
      <c r="B28" s="34"/>
      <c r="C28" s="53" t="str">
        <f>+'[1]FOR-CSA-018'!C37</f>
        <v>Nombre</v>
      </c>
      <c r="D28" s="53"/>
      <c r="G28" s="53" t="s">
        <v>888</v>
      </c>
      <c r="H28" s="54"/>
      <c r="I28" s="51"/>
      <c r="J28" s="35"/>
    </row>
    <row r="29" spans="2:10" ht="13" x14ac:dyDescent="0.3">
      <c r="B29" s="34"/>
      <c r="C29" s="55" t="str">
        <f>+'[1]FOR-CSA-018'!C38</f>
        <v>Cargo</v>
      </c>
      <c r="D29" s="55"/>
      <c r="G29" s="55" t="s">
        <v>889</v>
      </c>
      <c r="H29" s="51"/>
      <c r="I29" s="51"/>
      <c r="J29" s="35"/>
    </row>
    <row r="30" spans="2:10" ht="13" thickBot="1" x14ac:dyDescent="0.3">
      <c r="B30" s="56"/>
      <c r="C30" s="57"/>
      <c r="D30" s="57"/>
      <c r="E30" s="57"/>
      <c r="F30" s="57"/>
      <c r="G30" s="54"/>
      <c r="H30" s="54"/>
      <c r="I30" s="54"/>
      <c r="J30" s="58"/>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DATOS</vt:lpstr>
      <vt:lpstr>INFO IPS</vt:lpstr>
      <vt:lpstr>TD</vt:lpstr>
      <vt:lpstr>ESTADO DE CADA FACTURA</vt:lpstr>
      <vt:lpstr>FOR CSA 018</vt:lpstr>
      <vt:lpstr>FOR CSA 004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Stefany Arana Garcia</cp:lastModifiedBy>
  <dcterms:created xsi:type="dcterms:W3CDTF">2024-11-21T20:20:03Z</dcterms:created>
  <dcterms:modified xsi:type="dcterms:W3CDTF">2024-12-23T22:05:37Z</dcterms:modified>
</cp:coreProperties>
</file>