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00205977 AP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definedNames>
    <definedName name="_xlnm._FilterDatabase" localSheetId="2" hidden="1">'ESTADO DE CADA FACTURA'!$A$2:$V$208</definedName>
  </definedNames>
  <calcPr calcId="152511"/>
  <pivotCaches>
    <pivotCache cacheId="9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5" l="1"/>
  <c r="I17" i="5" s="1"/>
  <c r="H23" i="5"/>
  <c r="H17" i="5" s="1"/>
  <c r="WUK6" i="5"/>
  <c r="I28" i="4"/>
  <c r="H28" i="4"/>
  <c r="I26" i="4"/>
  <c r="H26" i="4"/>
  <c r="I23" i="4"/>
  <c r="I31" i="4" s="1"/>
  <c r="H23" i="4"/>
  <c r="H31" i="4" l="1"/>
  <c r="S1" i="2" l="1"/>
  <c r="Q1" i="2"/>
  <c r="P1" i="2"/>
  <c r="O1" i="2"/>
  <c r="N1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1" i="2" l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H21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<sst xmlns="http://schemas.openxmlformats.org/spreadsheetml/2006/main" count="3210" uniqueCount="536">
  <si>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</si>
  <si>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</si>
  <si>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</si>
  <si>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</si>
  <si>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</si>
  <si>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</si>
  <si>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</si>
  <si>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</si>
  <si>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</si>
  <si>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</si>
  <si>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</si>
  <si>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ASOCIACION DE PERSONAS CON AUTISMO-APA</t>
  </si>
  <si>
    <t>APAC</t>
  </si>
  <si>
    <t>EVENTO</t>
  </si>
  <si>
    <t>CALI</t>
  </si>
  <si>
    <t>SERVICIOS DE APOYO TERAPEUTICO PARA PERSONAS CON AUTISMO</t>
  </si>
  <si>
    <t>JUN-08-2023</t>
  </si>
  <si>
    <t>JUN-09-2023</t>
  </si>
  <si>
    <t>JUN-14-2023</t>
  </si>
  <si>
    <t>JUL-04-2023</t>
  </si>
  <si>
    <t>JUL-11-2023</t>
  </si>
  <si>
    <t>JUL-12-2023</t>
  </si>
  <si>
    <t>AGO-09-2023</t>
  </si>
  <si>
    <t>AGO-10-2023</t>
  </si>
  <si>
    <t>SEP-07-2023</t>
  </si>
  <si>
    <t>SEP-12-2023</t>
  </si>
  <si>
    <t>OCT-05-2023</t>
  </si>
  <si>
    <t>OCT-09-2023</t>
  </si>
  <si>
    <t>NOV-08-2023</t>
  </si>
  <si>
    <t>NOV-10-2023</t>
  </si>
  <si>
    <t>DIC-14-2023</t>
  </si>
  <si>
    <t>DIC-15-2023</t>
  </si>
  <si>
    <t>ENE-11-2024</t>
  </si>
  <si>
    <t>ENE-15-2024</t>
  </si>
  <si>
    <t>FEB-07-2024</t>
  </si>
  <si>
    <t>FEB-09-2024</t>
  </si>
  <si>
    <t>FEB-13-2024</t>
  </si>
  <si>
    <t>FEB-14-2024</t>
  </si>
  <si>
    <t>JUN/08/2023</t>
  </si>
  <si>
    <t>JUN/14/2023</t>
  </si>
  <si>
    <t>JUL/11/2023</t>
  </si>
  <si>
    <t>AGO/09/2023</t>
  </si>
  <si>
    <t>AGO/10/2023</t>
  </si>
  <si>
    <t>SEP/07/2023</t>
  </si>
  <si>
    <t>OCT/05/2023</t>
  </si>
  <si>
    <t>NOV/08/2023</t>
  </si>
  <si>
    <t>DIC/14/2023</t>
  </si>
  <si>
    <t>ENE/11/2024</t>
  </si>
  <si>
    <t>FEB/07/2024</t>
  </si>
  <si>
    <t>FEB/13/2024</t>
  </si>
  <si>
    <t>JUN/09/2023</t>
  </si>
  <si>
    <t>JUL/04/2023</t>
  </si>
  <si>
    <t>JUL/12/2023</t>
  </si>
  <si>
    <t>SEP/12/2023</t>
  </si>
  <si>
    <t>OCT/09/2023</t>
  </si>
  <si>
    <t>NOV/10/2023</t>
  </si>
  <si>
    <t>DIC/15/2023</t>
  </si>
  <si>
    <t>ENE/15/2024</t>
  </si>
  <si>
    <t>FEB/09/2024</t>
  </si>
  <si>
    <t>FEB/14/2024</t>
  </si>
  <si>
    <t>Alf+Fac</t>
  </si>
  <si>
    <t>Llave</t>
  </si>
  <si>
    <t>APAC2447</t>
  </si>
  <si>
    <t>APAC2454</t>
  </si>
  <si>
    <t>APAC2455</t>
  </si>
  <si>
    <t>APAC2456</t>
  </si>
  <si>
    <t>APAC2457</t>
  </si>
  <si>
    <t>APAC2458</t>
  </si>
  <si>
    <t>APAC2459</t>
  </si>
  <si>
    <t>APAC2460</t>
  </si>
  <si>
    <t>APAC2461</t>
  </si>
  <si>
    <t>APAC2462</t>
  </si>
  <si>
    <t>APAC2463</t>
  </si>
  <si>
    <t>APAC2464</t>
  </si>
  <si>
    <t>APAC2465</t>
  </si>
  <si>
    <t>APAC2467</t>
  </si>
  <si>
    <t>APAC2468</t>
  </si>
  <si>
    <t>APAC2469</t>
  </si>
  <si>
    <t>APAC2512</t>
  </si>
  <si>
    <t>APAC2513</t>
  </si>
  <si>
    <t>APAC2514</t>
  </si>
  <si>
    <t>APAC2515</t>
  </si>
  <si>
    <t>APAC2516</t>
  </si>
  <si>
    <t>APAC2517</t>
  </si>
  <si>
    <t>APAC2518</t>
  </si>
  <si>
    <t>APAC2519</t>
  </si>
  <si>
    <t>APAC2520</t>
  </si>
  <si>
    <t>APAC2521</t>
  </si>
  <si>
    <t>APAC2522</t>
  </si>
  <si>
    <t>APAC2523</t>
  </si>
  <si>
    <t>APAC2525</t>
  </si>
  <si>
    <t>APAC2526</t>
  </si>
  <si>
    <t>APAC2527</t>
  </si>
  <si>
    <t>APAC2528</t>
  </si>
  <si>
    <t>APAC2530</t>
  </si>
  <si>
    <t>APAC2531</t>
  </si>
  <si>
    <t>APAC2533</t>
  </si>
  <si>
    <t>APAC2534</t>
  </si>
  <si>
    <t>APAC2535</t>
  </si>
  <si>
    <t>APAC2536</t>
  </si>
  <si>
    <t>APAC2537</t>
  </si>
  <si>
    <t>APAC2538</t>
  </si>
  <si>
    <t>APAC2580</t>
  </si>
  <si>
    <t>APAC2581</t>
  </si>
  <si>
    <t>APAC2582</t>
  </si>
  <si>
    <t>APAC2583</t>
  </si>
  <si>
    <t>APAC2584</t>
  </si>
  <si>
    <t>APAC2586</t>
  </si>
  <si>
    <t>APAC2587</t>
  </si>
  <si>
    <t>APAC2589</t>
  </si>
  <si>
    <t>APAC2590</t>
  </si>
  <si>
    <t>APAC2591</t>
  </si>
  <si>
    <t>APAC2592</t>
  </si>
  <si>
    <t>APAC2594</t>
  </si>
  <si>
    <t>APAC2595</t>
  </si>
  <si>
    <t>APAC2596</t>
  </si>
  <si>
    <t>APAC2597</t>
  </si>
  <si>
    <t>APAC2598</t>
  </si>
  <si>
    <t>APAC2599</t>
  </si>
  <si>
    <t>APAC2600</t>
  </si>
  <si>
    <t>APAC2601</t>
  </si>
  <si>
    <t>APAC2602</t>
  </si>
  <si>
    <t>APAC2603</t>
  </si>
  <si>
    <t>APAC2604</t>
  </si>
  <si>
    <t>APAC2605</t>
  </si>
  <si>
    <t>APAC2606</t>
  </si>
  <si>
    <t>APAC2607</t>
  </si>
  <si>
    <t>APAC2676</t>
  </si>
  <si>
    <t>APAC2677</t>
  </si>
  <si>
    <t>APAC2679</t>
  </si>
  <si>
    <t>APAC2680</t>
  </si>
  <si>
    <t>APAC2681</t>
  </si>
  <si>
    <t>APAC2682</t>
  </si>
  <si>
    <t>APAC2683</t>
  </si>
  <si>
    <t>APAC2684</t>
  </si>
  <si>
    <t>APAC2685</t>
  </si>
  <si>
    <t>APAC2686</t>
  </si>
  <si>
    <t>APAC2687</t>
  </si>
  <si>
    <t>APAC2688</t>
  </si>
  <si>
    <t>APAC2689</t>
  </si>
  <si>
    <t>APAC2690</t>
  </si>
  <si>
    <t>APAC2691</t>
  </si>
  <si>
    <t>APAC2692</t>
  </si>
  <si>
    <t>APAC2695</t>
  </si>
  <si>
    <t>APAC2696</t>
  </si>
  <si>
    <t>APAC2697</t>
  </si>
  <si>
    <t>APAC2698</t>
  </si>
  <si>
    <t>APAC2754</t>
  </si>
  <si>
    <t>APAC2755</t>
  </si>
  <si>
    <t>APAC2756</t>
  </si>
  <si>
    <t>APAC2757</t>
  </si>
  <si>
    <t>APAC2759</t>
  </si>
  <si>
    <t>APAC2761</t>
  </si>
  <si>
    <t>APAC2762</t>
  </si>
  <si>
    <t>APAC2763</t>
  </si>
  <si>
    <t>APAC2764</t>
  </si>
  <si>
    <t>APAC2765</t>
  </si>
  <si>
    <t>APAC2766</t>
  </si>
  <si>
    <t>APAC2767</t>
  </si>
  <si>
    <t>APAC2768</t>
  </si>
  <si>
    <t>APAC2769</t>
  </si>
  <si>
    <t>APAC2770</t>
  </si>
  <si>
    <t>APAC2771</t>
  </si>
  <si>
    <t>APAC2773</t>
  </si>
  <si>
    <t>APAC2774</t>
  </si>
  <si>
    <t>APAC2775</t>
  </si>
  <si>
    <t>APAC2776</t>
  </si>
  <si>
    <t>APAC2778</t>
  </si>
  <si>
    <t>APAC2839</t>
  </si>
  <si>
    <t>APAC2840</t>
  </si>
  <si>
    <t>APAC2841</t>
  </si>
  <si>
    <t>APAC2842</t>
  </si>
  <si>
    <t>APAC2843</t>
  </si>
  <si>
    <t>APAC2844</t>
  </si>
  <si>
    <t>APAC2845</t>
  </si>
  <si>
    <t>APAC2846</t>
  </si>
  <si>
    <t>APAC2847</t>
  </si>
  <si>
    <t>APAC2848</t>
  </si>
  <si>
    <t>APAC2849</t>
  </si>
  <si>
    <t>APAC2852</t>
  </si>
  <si>
    <t>APAC2853</t>
  </si>
  <si>
    <t>APAC2855</t>
  </si>
  <si>
    <t>APAC2856</t>
  </si>
  <si>
    <t>APAC2857</t>
  </si>
  <si>
    <t>APAC2858</t>
  </si>
  <si>
    <t>APAC2859</t>
  </si>
  <si>
    <t>APAC2860</t>
  </si>
  <si>
    <t>APAC2861</t>
  </si>
  <si>
    <t>APAC2862</t>
  </si>
  <si>
    <t>APAC2863</t>
  </si>
  <si>
    <t>APAC2864</t>
  </si>
  <si>
    <t>APAC2865</t>
  </si>
  <si>
    <t>APAC2911</t>
  </si>
  <si>
    <t>APAC2916</t>
  </si>
  <si>
    <t>APAC2917</t>
  </si>
  <si>
    <t>APAC2919</t>
  </si>
  <si>
    <t>APAC2920</t>
  </si>
  <si>
    <t>APAC2921</t>
  </si>
  <si>
    <t>APAC2922</t>
  </si>
  <si>
    <t>APAC2923</t>
  </si>
  <si>
    <t>APAC2924</t>
  </si>
  <si>
    <t>APAC2925</t>
  </si>
  <si>
    <t>APAC2926</t>
  </si>
  <si>
    <t>APAC2927</t>
  </si>
  <si>
    <t>APAC2928</t>
  </si>
  <si>
    <t>APAC2929</t>
  </si>
  <si>
    <t>APAC2930</t>
  </si>
  <si>
    <t>APAC2931</t>
  </si>
  <si>
    <t>APAC2932</t>
  </si>
  <si>
    <t>APAC2933</t>
  </si>
  <si>
    <t>APAC2934</t>
  </si>
  <si>
    <t>APAC2935</t>
  </si>
  <si>
    <t>APAC2936</t>
  </si>
  <si>
    <t>APAC2938</t>
  </si>
  <si>
    <t>APAC2939</t>
  </si>
  <si>
    <t>APAC2940</t>
  </si>
  <si>
    <t>APAC2941</t>
  </si>
  <si>
    <t>APAC2942</t>
  </si>
  <si>
    <t>APAC2943</t>
  </si>
  <si>
    <t>APAC2944</t>
  </si>
  <si>
    <t>APAC2945</t>
  </si>
  <si>
    <t>APAC2946</t>
  </si>
  <si>
    <t>APAC2988</t>
  </si>
  <si>
    <t>APAC2989</t>
  </si>
  <si>
    <t>APAC2990</t>
  </si>
  <si>
    <t>APAC2991</t>
  </si>
  <si>
    <t>APAC2992</t>
  </si>
  <si>
    <t>APAC2993</t>
  </si>
  <si>
    <t>APAC2994</t>
  </si>
  <si>
    <t>APAC2995</t>
  </si>
  <si>
    <t>APAC2996</t>
  </si>
  <si>
    <t>APAC2997</t>
  </si>
  <si>
    <t>APAC2998</t>
  </si>
  <si>
    <t>APAC2999</t>
  </si>
  <si>
    <t>APAC3000</t>
  </si>
  <si>
    <t>APAC3001</t>
  </si>
  <si>
    <t>APAC3052</t>
  </si>
  <si>
    <t>APAC3053</t>
  </si>
  <si>
    <t>APAC3054</t>
  </si>
  <si>
    <t>APAC3055</t>
  </si>
  <si>
    <t>APAC3056</t>
  </si>
  <si>
    <t>APAC3057</t>
  </si>
  <si>
    <t>APAC3058</t>
  </si>
  <si>
    <t>APAC3059</t>
  </si>
  <si>
    <t>APAC3060</t>
  </si>
  <si>
    <t>APAC3061</t>
  </si>
  <si>
    <t>APAC3062</t>
  </si>
  <si>
    <t>APAC3063</t>
  </si>
  <si>
    <t>APAC3064</t>
  </si>
  <si>
    <t>APAC3065</t>
  </si>
  <si>
    <t>APAC3066</t>
  </si>
  <si>
    <t>APAC3067</t>
  </si>
  <si>
    <t>APAC3068</t>
  </si>
  <si>
    <t>APAC3069</t>
  </si>
  <si>
    <t>APAC3070</t>
  </si>
  <si>
    <t>APAC3071</t>
  </si>
  <si>
    <t>APAC3072</t>
  </si>
  <si>
    <t>APAC3073</t>
  </si>
  <si>
    <t>APAC3074</t>
  </si>
  <si>
    <t>APAC3075</t>
  </si>
  <si>
    <t>APAC3076</t>
  </si>
  <si>
    <t>APAC3077</t>
  </si>
  <si>
    <t>APAC3078</t>
  </si>
  <si>
    <t>APAC3079</t>
  </si>
  <si>
    <t>APAC3080</t>
  </si>
  <si>
    <t>APAC3081</t>
  </si>
  <si>
    <t>APAC3082</t>
  </si>
  <si>
    <t>APAC3083</t>
  </si>
  <si>
    <t>800205977_APAC2447</t>
  </si>
  <si>
    <t>800205977_APAC2454</t>
  </si>
  <si>
    <t>800205977_APAC2455</t>
  </si>
  <si>
    <t>800205977_APAC2456</t>
  </si>
  <si>
    <t>800205977_APAC2457</t>
  </si>
  <si>
    <t>800205977_APAC2458</t>
  </si>
  <si>
    <t>800205977_APAC2459</t>
  </si>
  <si>
    <t>800205977_APAC2460</t>
  </si>
  <si>
    <t>800205977_APAC2461</t>
  </si>
  <si>
    <t>800205977_APAC2462</t>
  </si>
  <si>
    <t>800205977_APAC2463</t>
  </si>
  <si>
    <t>800205977_APAC2464</t>
  </si>
  <si>
    <t>800205977_APAC2465</t>
  </si>
  <si>
    <t>800205977_APAC2467</t>
  </si>
  <si>
    <t>800205977_APAC2468</t>
  </si>
  <si>
    <t>800205977_APAC2469</t>
  </si>
  <si>
    <t>800205977_APAC2512</t>
  </si>
  <si>
    <t>800205977_APAC2513</t>
  </si>
  <si>
    <t>800205977_APAC2514</t>
  </si>
  <si>
    <t>800205977_APAC2515</t>
  </si>
  <si>
    <t>800205977_APAC2516</t>
  </si>
  <si>
    <t>800205977_APAC2517</t>
  </si>
  <si>
    <t>800205977_APAC2518</t>
  </si>
  <si>
    <t>800205977_APAC2519</t>
  </si>
  <si>
    <t>800205977_APAC2520</t>
  </si>
  <si>
    <t>800205977_APAC2521</t>
  </si>
  <si>
    <t>800205977_APAC2522</t>
  </si>
  <si>
    <t>800205977_APAC2523</t>
  </si>
  <si>
    <t>800205977_APAC2525</t>
  </si>
  <si>
    <t>800205977_APAC2526</t>
  </si>
  <si>
    <t>800205977_APAC2527</t>
  </si>
  <si>
    <t>800205977_APAC2528</t>
  </si>
  <si>
    <t>800205977_APAC2530</t>
  </si>
  <si>
    <t>800205977_APAC2531</t>
  </si>
  <si>
    <t>800205977_APAC2533</t>
  </si>
  <si>
    <t>800205977_APAC2534</t>
  </si>
  <si>
    <t>800205977_APAC2535</t>
  </si>
  <si>
    <t>800205977_APAC2536</t>
  </si>
  <si>
    <t>800205977_APAC2537</t>
  </si>
  <si>
    <t>800205977_APAC2538</t>
  </si>
  <si>
    <t>800205977_APAC2580</t>
  </si>
  <si>
    <t>800205977_APAC2581</t>
  </si>
  <si>
    <t>800205977_APAC2582</t>
  </si>
  <si>
    <t>800205977_APAC2583</t>
  </si>
  <si>
    <t>800205977_APAC2584</t>
  </si>
  <si>
    <t>800205977_APAC2586</t>
  </si>
  <si>
    <t>800205977_APAC2587</t>
  </si>
  <si>
    <t>800205977_APAC2589</t>
  </si>
  <si>
    <t>800205977_APAC2590</t>
  </si>
  <si>
    <t>800205977_APAC2591</t>
  </si>
  <si>
    <t>800205977_APAC2592</t>
  </si>
  <si>
    <t>800205977_APAC2594</t>
  </si>
  <si>
    <t>800205977_APAC2595</t>
  </si>
  <si>
    <t>800205977_APAC2596</t>
  </si>
  <si>
    <t>800205977_APAC2597</t>
  </si>
  <si>
    <t>800205977_APAC2598</t>
  </si>
  <si>
    <t>800205977_APAC2599</t>
  </si>
  <si>
    <t>800205977_APAC2600</t>
  </si>
  <si>
    <t>800205977_APAC2601</t>
  </si>
  <si>
    <t>800205977_APAC2602</t>
  </si>
  <si>
    <t>800205977_APAC2603</t>
  </si>
  <si>
    <t>800205977_APAC2604</t>
  </si>
  <si>
    <t>800205977_APAC2605</t>
  </si>
  <si>
    <t>800205977_APAC2606</t>
  </si>
  <si>
    <t>800205977_APAC2607</t>
  </si>
  <si>
    <t>800205977_APAC2676</t>
  </si>
  <si>
    <t>800205977_APAC2677</t>
  </si>
  <si>
    <t>800205977_APAC2679</t>
  </si>
  <si>
    <t>800205977_APAC2680</t>
  </si>
  <si>
    <t>800205977_APAC2681</t>
  </si>
  <si>
    <t>800205977_APAC2682</t>
  </si>
  <si>
    <t>800205977_APAC2683</t>
  </si>
  <si>
    <t>800205977_APAC2684</t>
  </si>
  <si>
    <t>800205977_APAC2685</t>
  </si>
  <si>
    <t>800205977_APAC2686</t>
  </si>
  <si>
    <t>800205977_APAC2687</t>
  </si>
  <si>
    <t>800205977_APAC2688</t>
  </si>
  <si>
    <t>800205977_APAC2689</t>
  </si>
  <si>
    <t>800205977_APAC2690</t>
  </si>
  <si>
    <t>800205977_APAC2691</t>
  </si>
  <si>
    <t>800205977_APAC2692</t>
  </si>
  <si>
    <t>800205977_APAC2695</t>
  </si>
  <si>
    <t>800205977_APAC2696</t>
  </si>
  <si>
    <t>800205977_APAC2697</t>
  </si>
  <si>
    <t>800205977_APAC2698</t>
  </si>
  <si>
    <t>800205977_APAC2754</t>
  </si>
  <si>
    <t>800205977_APAC2755</t>
  </si>
  <si>
    <t>800205977_APAC2756</t>
  </si>
  <si>
    <t>800205977_APAC2757</t>
  </si>
  <si>
    <t>800205977_APAC2759</t>
  </si>
  <si>
    <t>800205977_APAC2761</t>
  </si>
  <si>
    <t>800205977_APAC2762</t>
  </si>
  <si>
    <t>800205977_APAC2763</t>
  </si>
  <si>
    <t>800205977_APAC2764</t>
  </si>
  <si>
    <t>800205977_APAC2765</t>
  </si>
  <si>
    <t>800205977_APAC2766</t>
  </si>
  <si>
    <t>800205977_APAC2767</t>
  </si>
  <si>
    <t>800205977_APAC2768</t>
  </si>
  <si>
    <t>800205977_APAC2769</t>
  </si>
  <si>
    <t>800205977_APAC2770</t>
  </si>
  <si>
    <t>800205977_APAC2771</t>
  </si>
  <si>
    <t>800205977_APAC2773</t>
  </si>
  <si>
    <t>800205977_APAC2774</t>
  </si>
  <si>
    <t>800205977_APAC2775</t>
  </si>
  <si>
    <t>800205977_APAC2776</t>
  </si>
  <si>
    <t>800205977_APAC2778</t>
  </si>
  <si>
    <t>800205977_APAC2839</t>
  </si>
  <si>
    <t>800205977_APAC2840</t>
  </si>
  <si>
    <t>800205977_APAC2841</t>
  </si>
  <si>
    <t>800205977_APAC2842</t>
  </si>
  <si>
    <t>800205977_APAC2843</t>
  </si>
  <si>
    <t>800205977_APAC2844</t>
  </si>
  <si>
    <t>800205977_APAC2845</t>
  </si>
  <si>
    <t>800205977_APAC2846</t>
  </si>
  <si>
    <t>800205977_APAC2847</t>
  </si>
  <si>
    <t>800205977_APAC2848</t>
  </si>
  <si>
    <t>800205977_APAC2849</t>
  </si>
  <si>
    <t>800205977_APAC2852</t>
  </si>
  <si>
    <t>800205977_APAC2853</t>
  </si>
  <si>
    <t>800205977_APAC2855</t>
  </si>
  <si>
    <t>800205977_APAC2856</t>
  </si>
  <si>
    <t>800205977_APAC2857</t>
  </si>
  <si>
    <t>800205977_APAC2858</t>
  </si>
  <si>
    <t>800205977_APAC2859</t>
  </si>
  <si>
    <t>800205977_APAC2860</t>
  </si>
  <si>
    <t>800205977_APAC2861</t>
  </si>
  <si>
    <t>800205977_APAC2862</t>
  </si>
  <si>
    <t>800205977_APAC2863</t>
  </si>
  <si>
    <t>800205977_APAC2864</t>
  </si>
  <si>
    <t>800205977_APAC2865</t>
  </si>
  <si>
    <t>800205977_APAC2911</t>
  </si>
  <si>
    <t>800205977_APAC2916</t>
  </si>
  <si>
    <t>800205977_APAC2917</t>
  </si>
  <si>
    <t>800205977_APAC2919</t>
  </si>
  <si>
    <t>800205977_APAC2920</t>
  </si>
  <si>
    <t>800205977_APAC2921</t>
  </si>
  <si>
    <t>800205977_APAC2922</t>
  </si>
  <si>
    <t>800205977_APAC2923</t>
  </si>
  <si>
    <t>800205977_APAC2924</t>
  </si>
  <si>
    <t>800205977_APAC2925</t>
  </si>
  <si>
    <t>800205977_APAC2926</t>
  </si>
  <si>
    <t>800205977_APAC2927</t>
  </si>
  <si>
    <t>800205977_APAC2928</t>
  </si>
  <si>
    <t>800205977_APAC2929</t>
  </si>
  <si>
    <t>800205977_APAC2930</t>
  </si>
  <si>
    <t>800205977_APAC2931</t>
  </si>
  <si>
    <t>800205977_APAC2932</t>
  </si>
  <si>
    <t>800205977_APAC2933</t>
  </si>
  <si>
    <t>800205977_APAC2934</t>
  </si>
  <si>
    <t>800205977_APAC2935</t>
  </si>
  <si>
    <t>800205977_APAC2936</t>
  </si>
  <si>
    <t>800205977_APAC2938</t>
  </si>
  <si>
    <t>800205977_APAC2939</t>
  </si>
  <si>
    <t>800205977_APAC2940</t>
  </si>
  <si>
    <t>800205977_APAC2941</t>
  </si>
  <si>
    <t>800205977_APAC2942</t>
  </si>
  <si>
    <t>800205977_APAC2943</t>
  </si>
  <si>
    <t>800205977_APAC2944</t>
  </si>
  <si>
    <t>800205977_APAC2945</t>
  </si>
  <si>
    <t>800205977_APAC2946</t>
  </si>
  <si>
    <t>800205977_APAC2988</t>
  </si>
  <si>
    <t>800205977_APAC2989</t>
  </si>
  <si>
    <t>800205977_APAC2990</t>
  </si>
  <si>
    <t>800205977_APAC2991</t>
  </si>
  <si>
    <t>800205977_APAC2992</t>
  </si>
  <si>
    <t>800205977_APAC2993</t>
  </si>
  <si>
    <t>800205977_APAC2994</t>
  </si>
  <si>
    <t>800205977_APAC2995</t>
  </si>
  <si>
    <t>800205977_APAC2996</t>
  </si>
  <si>
    <t>800205977_APAC2997</t>
  </si>
  <si>
    <t>800205977_APAC2998</t>
  </si>
  <si>
    <t>800205977_APAC2999</t>
  </si>
  <si>
    <t>800205977_APAC3000</t>
  </si>
  <si>
    <t>800205977_APAC3001</t>
  </si>
  <si>
    <t>800205977_APAC3052</t>
  </si>
  <si>
    <t>800205977_APAC3053</t>
  </si>
  <si>
    <t>800205977_APAC3054</t>
  </si>
  <si>
    <t>800205977_APAC3055</t>
  </si>
  <si>
    <t>800205977_APAC3056</t>
  </si>
  <si>
    <t>800205977_APAC3057</t>
  </si>
  <si>
    <t>800205977_APAC3058</t>
  </si>
  <si>
    <t>800205977_APAC3059</t>
  </si>
  <si>
    <t>800205977_APAC3060</t>
  </si>
  <si>
    <t>800205977_APAC3061</t>
  </si>
  <si>
    <t>800205977_APAC3062</t>
  </si>
  <si>
    <t>800205977_APAC3063</t>
  </si>
  <si>
    <t>800205977_APAC3064</t>
  </si>
  <si>
    <t>800205977_APAC3065</t>
  </si>
  <si>
    <t>800205977_APAC3066</t>
  </si>
  <si>
    <t>800205977_APAC3067</t>
  </si>
  <si>
    <t>800205977_APAC3068</t>
  </si>
  <si>
    <t>800205977_APAC3069</t>
  </si>
  <si>
    <t>800205977_APAC3070</t>
  </si>
  <si>
    <t>800205977_APAC3071</t>
  </si>
  <si>
    <t>800205977_APAC3072</t>
  </si>
  <si>
    <t>800205977_APAC3073</t>
  </si>
  <si>
    <t>800205977_APAC3074</t>
  </si>
  <si>
    <t>800205977_APAC3075</t>
  </si>
  <si>
    <t>800205977_APAC3076</t>
  </si>
  <si>
    <t>800205977_APAC3077</t>
  </si>
  <si>
    <t>800205977_APAC3078</t>
  </si>
  <si>
    <t>800205977_APAC3079</t>
  </si>
  <si>
    <t>800205977_APAC3080</t>
  </si>
  <si>
    <t>800205977_APAC3081</t>
  </si>
  <si>
    <t>800205977_APAC3082</t>
  </si>
  <si>
    <t>800205977_APAC3083</t>
  </si>
  <si>
    <t>Fecha de radicación EPS</t>
  </si>
  <si>
    <t>Estado de Factura EPS Marzo 24</t>
  </si>
  <si>
    <t>Boxalud</t>
  </si>
  <si>
    <t>Finalizada</t>
  </si>
  <si>
    <t>Para cargar RIPS o soportes</t>
  </si>
  <si>
    <t>Valor Total Bruto</t>
  </si>
  <si>
    <t>Valor Radicado</t>
  </si>
  <si>
    <t>Valor Pagar</t>
  </si>
  <si>
    <t>Por pagar SAP</t>
  </si>
  <si>
    <t>P. abiertas doc</t>
  </si>
  <si>
    <t>Valor compensacion SAP</t>
  </si>
  <si>
    <t>Doc compensacion</t>
  </si>
  <si>
    <t>Fecha de compensacion</t>
  </si>
  <si>
    <t>Fecha de corte</t>
  </si>
  <si>
    <t>18.03.2024</t>
  </si>
  <si>
    <t>FACTURA PENDIENTE EN PROGRAMACION DE PAGO</t>
  </si>
  <si>
    <t>FACTURA EN PROCESO INTERNO</t>
  </si>
  <si>
    <t>FACTURA NO RADICADA</t>
  </si>
  <si>
    <t>FACTURA CANCELADA</t>
  </si>
  <si>
    <t>Total general</t>
  </si>
  <si>
    <t>Tipificación</t>
  </si>
  <si>
    <t>Cant. Facturas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</si>
  <si>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</si>
  <si>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</si>
  <si>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</si>
  <si>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</si>
  <si>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</si>
  <si>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</si>
  <si>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</si>
  <si>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</si>
  <si>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</si>
  <si>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</si>
  <si>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</si>
  <si>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</si>
  <si>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</si>
  <si>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</si>
  <si>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</si>
  <si>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</si>
  <si>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</si>
  <si>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</si>
  <si>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</si>
  <si>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</si>
  <si>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</si>
  <si>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</si>
  <si>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</si>
  <si>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</si>
  <si>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</si>
  <si>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</si>
  <si>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</si>
  <si>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</si>
  <si>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</si>
  <si>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</si>
  <si>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</si>
  <si>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</si>
  <si>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</si>
  <si>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</si>
  <si>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NIT: 800205977</t>
  </si>
  <si>
    <t>Señores: ASOCIACION DE PERSONAS CON AUTISMO-APA</t>
  </si>
  <si>
    <t>Santiago de Cali, Marzo 24 del 2024</t>
  </si>
  <si>
    <t>Con Corte al dia: 29/02/2024</t>
  </si>
  <si>
    <t>A continuacion me permito remitir nuestra respuesta al estado de cartera presentado en la fecha: 12/03/2024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</si>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</sst>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167" fontId="3" fillId="0" borderId="0" applyFont="0" applyFill="0" applyBorder="0" applyAlignment="0" applyProtection="0"/>
  </cellStyleXfs>
  <cellXfs count="11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4" fontId="5" fillId="0" borderId="1" xfId="1" applyNumberFormat="1" applyFont="1" applyBorder="1"/>
    <xf numFmtId="165" fontId="5" fillId="0" borderId="1" xfId="1" applyNumberFormat="1" applyFont="1" applyBorder="1"/>
    <xf numFmtId="0" fontId="5" fillId="2" borderId="1" xfId="0" applyFont="1" applyFill="1" applyBorder="1" applyAlignment="1">
      <alignment horizontal="center"/>
    </xf>
    <xf numFmtId="0" fontId="5" fillId="0" borderId="0" xfId="0" applyFont="1"/>
    <xf numFmtId="165" fontId="4" fillId="0" borderId="0" xfId="0" applyNumberFormat="1" applyFont="1"/>
    <xf numFmtId="165" fontId="5" fillId="0" borderId="0" xfId="1" applyNumberFormat="1" applyFont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5" fontId="0" fillId="0" borderId="1" xfId="1" applyNumberFormat="1" applyFont="1" applyBorder="1"/>
    <xf numFmtId="0" fontId="0" fillId="0" borderId="0" xfId="0" applyFont="1"/>
    <xf numFmtId="165" fontId="0" fillId="0" borderId="0" xfId="1" applyNumberFormat="1" applyFont="1"/>
    <xf numFmtId="165" fontId="6" fillId="0" borderId="1" xfId="1" applyNumberFormat="1" applyFont="1" applyBorder="1" applyAlignment="1">
      <alignment horizontal="center" vertical="center" wrapText="1"/>
    </xf>
    <xf numFmtId="165" fontId="6" fillId="0" borderId="0" xfId="1" applyNumberFormat="1" applyFont="1"/>
    <xf numFmtId="0" fontId="6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5" fontId="6" fillId="5" borderId="1" xfId="1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5" fontId="7" fillId="0" borderId="1" xfId="1" applyNumberFormat="1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44" fontId="6" fillId="0" borderId="0" xfId="0" applyNumberFormat="1" applyFont="1"/>
    <xf numFmtId="44" fontId="6" fillId="0" borderId="1" xfId="0" applyNumberFormat="1" applyFont="1" applyBorder="1" applyAlignment="1">
      <alignment horizontal="center" vertical="center" wrapText="1"/>
    </xf>
    <xf numFmtId="44" fontId="0" fillId="0" borderId="1" xfId="0" applyNumberFormat="1" applyFont="1" applyBorder="1"/>
    <xf numFmtId="44" fontId="0" fillId="0" borderId="0" xfId="0" applyNumberFormat="1" applyFont="1"/>
    <xf numFmtId="165" fontId="0" fillId="0" borderId="8" xfId="1" applyNumberFormat="1" applyFont="1" applyBorder="1"/>
    <xf numFmtId="165" fontId="0" fillId="0" borderId="12" xfId="1" applyNumberFormat="1" applyFont="1" applyBorder="1"/>
    <xf numFmtId="0" fontId="0" fillId="0" borderId="3" xfId="0" pivotButton="1" applyBorder="1"/>
    <xf numFmtId="0" fontId="0" fillId="0" borderId="1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/>
    <xf numFmtId="0" fontId="0" fillId="0" borderId="13" xfId="0" applyNumberFormat="1" applyBorder="1"/>
    <xf numFmtId="0" fontId="0" fillId="0" borderId="3" xfId="0" applyNumberFormat="1" applyBorder="1"/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9" fillId="0" borderId="0" xfId="2" applyNumberFormat="1" applyFont="1"/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9" fillId="0" borderId="0" xfId="3" applyNumberFormat="1" applyFont="1"/>
    <xf numFmtId="168" fontId="9" fillId="0" borderId="10" xfId="4" applyNumberFormat="1" applyFont="1" applyBorder="1" applyAlignment="1">
      <alignment horizontal="center"/>
    </xf>
    <xf numFmtId="169" fontId="9" fillId="0" borderId="10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0" fontId="11" fillId="0" borderId="0" xfId="3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0" fontId="8" fillId="0" borderId="8" xfId="3" applyFont="1" applyBorder="1"/>
    <xf numFmtId="168" fontId="8" fillId="0" borderId="0" xfId="2" applyNumberFormat="1" applyFont="1" applyAlignment="1">
      <alignment horizontal="right"/>
    </xf>
    <xf numFmtId="168" fontId="11" fillId="0" borderId="16" xfId="4" applyNumberFormat="1" applyFont="1" applyBorder="1" applyAlignment="1">
      <alignment horizontal="center"/>
    </xf>
    <xf numFmtId="169" fontId="11" fillId="0" borderId="16" xfId="2" applyNumberFormat="1" applyFont="1" applyBorder="1" applyAlignment="1">
      <alignment horizontal="right"/>
    </xf>
    <xf numFmtId="170" fontId="8" fillId="0" borderId="0" xfId="3" applyNumberFormat="1" applyFont="1"/>
    <xf numFmtId="167" fontId="8" fillId="0" borderId="0" xfId="4" applyFont="1"/>
    <xf numFmtId="169" fontId="8" fillId="0" borderId="0" xfId="2" applyNumberFormat="1" applyFont="1"/>
    <xf numFmtId="170" fontId="11" fillId="0" borderId="10" xfId="3" applyNumberFormat="1" applyFont="1" applyBorder="1"/>
    <xf numFmtId="170" fontId="8" fillId="0" borderId="10" xfId="3" applyNumberFormat="1" applyFont="1" applyBorder="1"/>
    <xf numFmtId="167" fontId="11" fillId="0" borderId="10" xfId="4" applyFont="1" applyBorder="1"/>
    <xf numFmtId="169" fontId="8" fillId="0" borderId="10" xfId="2" applyNumberFormat="1" applyFont="1" applyBorder="1"/>
    <xf numFmtId="170" fontId="11" fillId="0" borderId="0" xfId="3" applyNumberFormat="1" applyFont="1"/>
    <xf numFmtId="0" fontId="9" fillId="0" borderId="9" xfId="3" applyFont="1" applyBorder="1"/>
    <xf numFmtId="0" fontId="9" fillId="0" borderId="10" xfId="3" applyFont="1" applyBorder="1"/>
    <xf numFmtId="170" fontId="9" fillId="0" borderId="10" xfId="3" applyNumberFormat="1" applyFont="1" applyBorder="1"/>
    <xf numFmtId="0" fontId="9" fillId="0" borderId="11" xfId="3" applyFont="1" applyBorder="1"/>
    <xf numFmtId="0" fontId="10" fillId="0" borderId="0" xfId="3" applyFont="1" applyAlignment="1">
      <alignment horizontal="center"/>
    </xf>
    <xf numFmtId="0" fontId="10" fillId="0" borderId="0" xfId="1" applyNumberFormat="1" applyFont="1" applyAlignment="1">
      <alignment horizontal="center"/>
    </xf>
    <xf numFmtId="171" fontId="10" fillId="0" borderId="0" xfId="1" applyNumberFormat="1" applyFont="1" applyAlignment="1">
      <alignment horizontal="right"/>
    </xf>
    <xf numFmtId="0" fontId="9" fillId="0" borderId="0" xfId="1" applyNumberFormat="1" applyFont="1" applyAlignment="1">
      <alignment horizontal="center"/>
    </xf>
    <xf numFmtId="171" fontId="9" fillId="0" borderId="0" xfId="1" applyNumberFormat="1" applyFont="1" applyAlignment="1">
      <alignment horizontal="right"/>
    </xf>
    <xf numFmtId="0" fontId="9" fillId="0" borderId="2" xfId="1" applyNumberFormat="1" applyFont="1" applyBorder="1" applyAlignment="1">
      <alignment horizontal="center"/>
    </xf>
    <xf numFmtId="171" fontId="9" fillId="0" borderId="2" xfId="1" applyNumberFormat="1" applyFont="1" applyBorder="1" applyAlignment="1">
      <alignment horizontal="right"/>
    </xf>
    <xf numFmtId="165" fontId="9" fillId="0" borderId="16" xfId="1" applyNumberFormat="1" applyFont="1" applyBorder="1" applyAlignment="1">
      <alignment horizontal="center"/>
    </xf>
    <xf numFmtId="171" fontId="9" fillId="0" borderId="16" xfId="1" applyNumberFormat="1" applyFont="1" applyBorder="1" applyAlignment="1">
      <alignment horizontal="right"/>
    </xf>
    <xf numFmtId="0" fontId="0" fillId="0" borderId="0" xfId="3" applyFont="1"/>
    <xf numFmtId="170" fontId="9" fillId="0" borderId="0" xfId="3" applyNumberFormat="1" applyFont="1"/>
    <xf numFmtId="170" fontId="9" fillId="0" borderId="0" xfId="3" applyNumberFormat="1" applyFont="1" applyAlignment="1">
      <alignment horizontal="right"/>
    </xf>
    <xf numFmtId="170" fontId="10" fillId="0" borderId="10" xfId="3" applyNumberFormat="1" applyFont="1" applyBorder="1"/>
    <xf numFmtId="170" fontId="10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6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75.529141203704" createdVersion="5" refreshedVersion="5" minRefreshableVersion="3" recordCount="206">
  <cacheSource type="worksheet">
    <worksheetSource ref="A2:V208" sheet="ESTADO DE CADA FACTURA"/>
  </cacheSource>
  <cacheFields count="22">
    <cacheField name="NIT IPS" numFmtId="0">
      <sharedItems containsSemiMixedTypes="0" containsString="0" containsNumber="1" containsInteger="1" minValue="800205977" maxValue="80020597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447" maxValue="3083"/>
    </cacheField>
    <cacheField name="Alf+Fac" numFmtId="0">
      <sharedItems/>
    </cacheField>
    <cacheField name="Llave" numFmtId="0">
      <sharedItems/>
    </cacheField>
    <cacheField name="IPS Fecha factura" numFmtId="44">
      <sharedItems/>
    </cacheField>
    <cacheField name="IPS Fecha radicado" numFmtId="0">
      <sharedItems/>
    </cacheField>
    <cacheField name="Fecha de radicación EPS" numFmtId="14">
      <sharedItems containsSemiMixedTypes="0" containsNonDate="0" containsDate="1" containsString="0" minDate="1899-12-30T00:00:00" maxDate="2024-02-14T17:38:42"/>
    </cacheField>
    <cacheField name="IPS Valor Factura" numFmtId="165">
      <sharedItems containsSemiMixedTypes="0" containsString="0" containsNumber="1" containsInteger="1" minValue="228000" maxValue="5600000"/>
    </cacheField>
    <cacheField name="IPS Saldo Factura" numFmtId="165">
      <sharedItems containsSemiMixedTypes="0" containsString="0" containsNumber="1" containsInteger="1" minValue="228000" maxValue="5600000"/>
    </cacheField>
    <cacheField name="Estado de Factura EPS Marzo 24" numFmtId="0">
      <sharedItems count="3">
        <s v="FACTURA PENDIENTE EN PROGRAMACION DE PAGO"/>
        <s v="FACTURA CANCELADA"/>
        <s v="FACTURA NO RADICAD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5600000"/>
    </cacheField>
    <cacheField name="Valor Radicado" numFmtId="165">
      <sharedItems containsSemiMixedTypes="0" containsString="0" containsNumber="1" containsInteger="1" minValue="0" maxValue="5600000"/>
    </cacheField>
    <cacheField name="Valor Pagar" numFmtId="165">
      <sharedItems containsSemiMixedTypes="0" containsString="0" containsNumber="1" containsInteger="1" minValue="0" maxValue="5600000"/>
    </cacheField>
    <cacheField name="Por pagar SAP" numFmtId="165">
      <sharedItems containsSemiMixedTypes="0" containsString="0" containsNumber="1" containsInteger="1" minValue="0" maxValue="5600000"/>
    </cacheField>
    <cacheField name="P. abiertas doc" numFmtId="0">
      <sharedItems containsString="0" containsBlank="1" containsNumber="1" containsInteger="1" minValue="1222355336" maxValue="1222398551"/>
    </cacheField>
    <cacheField name="Valor compensacion SAP" numFmtId="165">
      <sharedItems containsSemiMixedTypes="0" containsString="0" containsNumber="1" containsInteger="1" minValue="0" maxValue="5600000"/>
    </cacheField>
    <cacheField name="Doc compensacion" numFmtId="0">
      <sharedItems containsString="0" containsBlank="1" containsNumber="1" containsInteger="1" minValue="2201491510" maxValue="2201491546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6">
  <r>
    <n v="800205977"/>
    <s v="ASOCIACION DE PERSONAS CON AUTISMO-APA"/>
    <s v="APAC"/>
    <n v="2447"/>
    <s v="APAC2447"/>
    <s v="800205977_APAC2447"/>
    <s v="JUN/08/2023"/>
    <s v="JUN/09/2023"/>
    <d v="2023-08-10T16:04:03"/>
    <n v="5110000"/>
    <n v="5110000"/>
    <x v="0"/>
    <s v="Finalizada"/>
    <n v="5110000"/>
    <n v="5110000"/>
    <n v="5110000"/>
    <n v="0"/>
    <m/>
    <n v="0"/>
    <m/>
    <m/>
    <d v="2024-02-29T00:00:00"/>
  </r>
  <r>
    <n v="800205977"/>
    <s v="ASOCIACION DE PERSONAS CON AUTISMO-APA"/>
    <s v="APAC"/>
    <n v="2454"/>
    <s v="APAC2454"/>
    <s v="800205977_APAC2454"/>
    <s v="JUN/08/2023"/>
    <s v="JUN/09/2023"/>
    <d v="2023-08-10T16:02:10"/>
    <n v="1680000"/>
    <n v="1680000"/>
    <x v="0"/>
    <s v="Finalizada"/>
    <n v="1680000"/>
    <n v="1680000"/>
    <n v="1680000"/>
    <n v="0"/>
    <m/>
    <n v="0"/>
    <m/>
    <m/>
    <d v="2024-02-29T00:00:00"/>
  </r>
  <r>
    <n v="800205977"/>
    <s v="ASOCIACION DE PERSONAS CON AUTISMO-APA"/>
    <s v="APAC"/>
    <n v="2455"/>
    <s v="APAC2455"/>
    <s v="800205977_APAC2455"/>
    <s v="JUN/14/2023"/>
    <s v="JUL/04/2023"/>
    <d v="2023-07-21T12:03:07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456"/>
    <s v="APAC2456"/>
    <s v="800205977_APAC2456"/>
    <s v="JUN/14/2023"/>
    <s v="JUL/04/2023"/>
    <d v="2023-07-21T12:03:07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457"/>
    <s v="APAC2457"/>
    <s v="800205977_APAC2457"/>
    <s v="JUN/14/2023"/>
    <s v="JUL/04/2023"/>
    <d v="2023-07-21T09:54:15"/>
    <n v="420000"/>
    <n v="420000"/>
    <x v="0"/>
    <s v="Finalizada"/>
    <n v="420000"/>
    <n v="420000"/>
    <n v="420000"/>
    <n v="0"/>
    <m/>
    <n v="0"/>
    <m/>
    <m/>
    <d v="2024-02-29T00:00:00"/>
  </r>
  <r>
    <n v="800205977"/>
    <s v="ASOCIACION DE PERSONAS CON AUTISMO-APA"/>
    <s v="APAC"/>
    <n v="2458"/>
    <s v="APAC2458"/>
    <s v="800205977_APAC2458"/>
    <s v="JUN/14/2023"/>
    <s v="JUL/04/2023"/>
    <d v="2023-07-21T10:01:17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459"/>
    <s v="APAC2459"/>
    <s v="800205977_APAC2459"/>
    <s v="JUN/14/2023"/>
    <s v="JUL/04/2023"/>
    <d v="2023-07-21T07:00:00"/>
    <n v="3500000"/>
    <n v="3500000"/>
    <x v="0"/>
    <s v="Finalizada"/>
    <n v="3500000"/>
    <n v="3500000"/>
    <n v="3500000"/>
    <n v="0"/>
    <m/>
    <n v="0"/>
    <m/>
    <m/>
    <d v="2024-02-29T00:00:00"/>
  </r>
  <r>
    <n v="800205977"/>
    <s v="ASOCIACION DE PERSONAS CON AUTISMO-APA"/>
    <s v="APAC"/>
    <n v="2460"/>
    <s v="APAC2460"/>
    <s v="800205977_APAC2460"/>
    <s v="JUN/14/2023"/>
    <s v="JUL/04/2023"/>
    <d v="2023-07-21T07:00:00"/>
    <n v="2380000"/>
    <n v="2380000"/>
    <x v="0"/>
    <s v="Finalizada"/>
    <n v="2380000"/>
    <n v="2380000"/>
    <n v="2380000"/>
    <n v="0"/>
    <m/>
    <n v="0"/>
    <m/>
    <m/>
    <d v="2024-02-29T00:00:00"/>
  </r>
  <r>
    <n v="800205977"/>
    <s v="ASOCIACION DE PERSONAS CON AUTISMO-APA"/>
    <s v="APAC"/>
    <n v="2461"/>
    <s v="APAC2461"/>
    <s v="800205977_APAC2461"/>
    <s v="JUN/14/2023"/>
    <s v="JUL/04/2023"/>
    <d v="2023-07-21T07:00:00"/>
    <n v="2765000"/>
    <n v="2765000"/>
    <x v="0"/>
    <s v="Finalizada"/>
    <n v="2765000"/>
    <n v="2765000"/>
    <n v="2765000"/>
    <n v="0"/>
    <m/>
    <n v="0"/>
    <m/>
    <m/>
    <d v="2024-02-29T00:00:00"/>
  </r>
  <r>
    <n v="800205977"/>
    <s v="ASOCIACION DE PERSONAS CON AUTISMO-APA"/>
    <s v="APAC"/>
    <n v="2462"/>
    <s v="APAC2462"/>
    <s v="800205977_APAC2462"/>
    <s v="JUN/14/2023"/>
    <s v="JUL/04/2023"/>
    <d v="2023-07-21T07:00:00"/>
    <n v="2765000"/>
    <n v="2765000"/>
    <x v="0"/>
    <s v="Finalizada"/>
    <n v="2765000"/>
    <n v="2765000"/>
    <n v="2765000"/>
    <n v="0"/>
    <m/>
    <n v="0"/>
    <m/>
    <m/>
    <d v="2024-02-29T00:00:00"/>
  </r>
  <r>
    <n v="800205977"/>
    <s v="ASOCIACION DE PERSONAS CON AUTISMO-APA"/>
    <s v="APAC"/>
    <n v="2463"/>
    <s v="APAC2463"/>
    <s v="800205977_APAC2463"/>
    <s v="JUN/14/2023"/>
    <s v="JUL/04/2023"/>
    <d v="2023-07-21T07:00:00"/>
    <n v="4200000"/>
    <n v="4200000"/>
    <x v="0"/>
    <s v="Finalizada"/>
    <n v="4200000"/>
    <n v="4200000"/>
    <n v="4200000"/>
    <n v="0"/>
    <m/>
    <n v="0"/>
    <m/>
    <m/>
    <d v="2024-02-29T00:00:00"/>
  </r>
  <r>
    <n v="800205977"/>
    <s v="ASOCIACION DE PERSONAS CON AUTISMO-APA"/>
    <s v="APAC"/>
    <n v="2464"/>
    <s v="APAC2464"/>
    <s v="800205977_APAC2464"/>
    <s v="JUN/14/2023"/>
    <s v="JUL/04/2023"/>
    <d v="2023-07-21T07:00:00"/>
    <n v="2520000"/>
    <n v="2520000"/>
    <x v="0"/>
    <s v="Finalizada"/>
    <n v="2520000"/>
    <n v="2520000"/>
    <n v="2520000"/>
    <n v="0"/>
    <m/>
    <n v="0"/>
    <m/>
    <m/>
    <d v="2024-02-29T00:00:00"/>
  </r>
  <r>
    <n v="800205977"/>
    <s v="ASOCIACION DE PERSONAS CON AUTISMO-APA"/>
    <s v="APAC"/>
    <n v="2465"/>
    <s v="APAC2465"/>
    <s v="800205977_APAC2465"/>
    <s v="JUN/14/2023"/>
    <s v="JUL/04/2023"/>
    <d v="2023-07-21T07:00:00"/>
    <n v="5600000"/>
    <n v="5600000"/>
    <x v="0"/>
    <s v="Finalizada"/>
    <n v="5600000"/>
    <n v="5600000"/>
    <n v="5600000"/>
    <n v="0"/>
    <m/>
    <n v="0"/>
    <m/>
    <m/>
    <d v="2024-02-29T00:00:00"/>
  </r>
  <r>
    <n v="800205977"/>
    <s v="ASOCIACION DE PERSONAS CON AUTISMO-APA"/>
    <s v="APAC"/>
    <n v="2467"/>
    <s v="APAC2467"/>
    <s v="800205977_APAC2467"/>
    <s v="JUN/14/2023"/>
    <s v="JUL/04/2023"/>
    <d v="2023-07-21T09:40:49"/>
    <n v="1368000"/>
    <n v="1368000"/>
    <x v="0"/>
    <s v="Finalizada"/>
    <n v="1368000"/>
    <n v="1368000"/>
    <n v="1368000"/>
    <n v="0"/>
    <m/>
    <n v="0"/>
    <m/>
    <m/>
    <d v="2024-02-29T00:00:00"/>
  </r>
  <r>
    <n v="800205977"/>
    <s v="ASOCIACION DE PERSONAS CON AUTISMO-APA"/>
    <s v="APAC"/>
    <n v="2468"/>
    <s v="APAC2468"/>
    <s v="800205977_APAC2468"/>
    <s v="JUN/14/2023"/>
    <s v="JUL/04/2023"/>
    <d v="2023-07-21T09:45:30"/>
    <n v="684000"/>
    <n v="684000"/>
    <x v="0"/>
    <s v="Finalizada"/>
    <n v="684000"/>
    <n v="684000"/>
    <n v="684000"/>
    <n v="0"/>
    <m/>
    <n v="0"/>
    <m/>
    <m/>
    <d v="2024-02-29T00:00:00"/>
  </r>
  <r>
    <n v="800205977"/>
    <s v="ASOCIACION DE PERSONAS CON AUTISMO-APA"/>
    <s v="APAC"/>
    <n v="2469"/>
    <s v="APAC2469"/>
    <s v="800205977_APAC2469"/>
    <s v="JUN/14/2023"/>
    <s v="JUL/04/2023"/>
    <d v="2023-07-21T09:49:19"/>
    <n v="684000"/>
    <n v="684000"/>
    <x v="0"/>
    <s v="Finalizada"/>
    <n v="684000"/>
    <n v="684000"/>
    <n v="684000"/>
    <n v="0"/>
    <m/>
    <n v="0"/>
    <m/>
    <m/>
    <d v="2024-02-29T00:00:00"/>
  </r>
  <r>
    <n v="800205977"/>
    <s v="ASOCIACION DE PERSONAS CON AUTISMO-APA"/>
    <s v="APAC"/>
    <n v="2512"/>
    <s v="APAC2512"/>
    <s v="800205977_APAC2512"/>
    <s v="JUL/11/2023"/>
    <s v="JUL/12/2023"/>
    <d v="2023-07-19T15:00:26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13"/>
    <s v="APAC2513"/>
    <s v="800205977_APAC2513"/>
    <s v="JUL/11/2023"/>
    <s v="JUL/12/2023"/>
    <d v="2023-07-19T14:59:43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14"/>
    <s v="APAC2514"/>
    <s v="800205977_APAC2514"/>
    <s v="JUL/11/2023"/>
    <s v="JUL/12/2023"/>
    <d v="2023-07-19T14:58:59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15"/>
    <s v="APAC2515"/>
    <s v="800205977_APAC2515"/>
    <s v="JUL/11/2023"/>
    <s v="JUL/12/2023"/>
    <d v="2023-07-19T15:01:24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16"/>
    <s v="APAC2516"/>
    <s v="800205977_APAC2516"/>
    <s v="JUL/11/2023"/>
    <s v="JUL/12/2023"/>
    <d v="2023-07-19T15:02:26"/>
    <n v="5600000"/>
    <n v="5600000"/>
    <x v="0"/>
    <s v="Finalizada"/>
    <n v="5600000"/>
    <n v="5600000"/>
    <n v="5600000"/>
    <n v="0"/>
    <m/>
    <n v="0"/>
    <m/>
    <m/>
    <d v="2024-02-29T00:00:00"/>
  </r>
  <r>
    <n v="800205977"/>
    <s v="ASOCIACION DE PERSONAS CON AUTISMO-APA"/>
    <s v="APAC"/>
    <n v="2517"/>
    <s v="APAC2517"/>
    <s v="800205977_APAC2517"/>
    <s v="JUL/11/2023"/>
    <s v="JUL/12/2023"/>
    <d v="2023-07-19T15:00:14"/>
    <n v="3220000"/>
    <n v="3220000"/>
    <x v="0"/>
    <s v="Finalizada"/>
    <n v="3220000"/>
    <n v="3220000"/>
    <n v="3220000"/>
    <n v="0"/>
    <m/>
    <n v="0"/>
    <m/>
    <m/>
    <d v="2024-02-29T00:00:00"/>
  </r>
  <r>
    <n v="800205977"/>
    <s v="ASOCIACION DE PERSONAS CON AUTISMO-APA"/>
    <s v="APAC"/>
    <n v="2518"/>
    <s v="APAC2518"/>
    <s v="800205977_APAC2518"/>
    <s v="JUL/11/2023"/>
    <s v="JUL/12/2023"/>
    <d v="2023-07-19T14:58:13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19"/>
    <s v="APAC2519"/>
    <s v="800205977_APAC2519"/>
    <s v="JUL/11/2023"/>
    <s v="JUL/12/2023"/>
    <d v="2023-07-19T15:00:40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20"/>
    <s v="APAC2520"/>
    <s v="800205977_APAC2520"/>
    <s v="JUL/11/2023"/>
    <s v="JUL/12/2023"/>
    <d v="2023-07-19T15:01:54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21"/>
    <s v="APAC2521"/>
    <s v="800205977_APAC2521"/>
    <s v="JUL/11/2023"/>
    <s v="JUL/12/2023"/>
    <d v="2023-07-19T15:01:09"/>
    <n v="1960000"/>
    <n v="1960000"/>
    <x v="0"/>
    <s v="Finalizada"/>
    <n v="1960000"/>
    <n v="1960000"/>
    <n v="1960000"/>
    <n v="0"/>
    <m/>
    <n v="0"/>
    <m/>
    <m/>
    <d v="2024-02-29T00:00:00"/>
  </r>
  <r>
    <n v="800205977"/>
    <s v="ASOCIACION DE PERSONAS CON AUTISMO-APA"/>
    <s v="APAC"/>
    <n v="2522"/>
    <s v="APAC2522"/>
    <s v="800205977_APAC2522"/>
    <s v="JUL/11/2023"/>
    <s v="JUL/12/2023"/>
    <d v="2023-07-19T09:13:49"/>
    <n v="4025000"/>
    <n v="4025000"/>
    <x v="0"/>
    <s v="Finalizada"/>
    <n v="4025000"/>
    <n v="4025000"/>
    <n v="4025000"/>
    <n v="0"/>
    <m/>
    <n v="0"/>
    <m/>
    <m/>
    <d v="2024-02-29T00:00:00"/>
  </r>
  <r>
    <n v="800205977"/>
    <s v="ASOCIACION DE PERSONAS CON AUTISMO-APA"/>
    <s v="APAC"/>
    <n v="2523"/>
    <s v="APAC2523"/>
    <s v="800205977_APAC2523"/>
    <s v="JUL/11/2023"/>
    <s v="JUL/12/2023"/>
    <d v="2023-08-10T14:40:28"/>
    <n v="2625000"/>
    <n v="2625000"/>
    <x v="0"/>
    <s v="Finalizada"/>
    <n v="2625000"/>
    <n v="2625000"/>
    <n v="2625000"/>
    <n v="0"/>
    <m/>
    <n v="0"/>
    <m/>
    <m/>
    <d v="2024-02-29T00:00:00"/>
  </r>
  <r>
    <n v="800205977"/>
    <s v="ASOCIACION DE PERSONAS CON AUTISMO-APA"/>
    <s v="APAC"/>
    <n v="2525"/>
    <s v="APAC2525"/>
    <s v="800205977_APAC2525"/>
    <s v="JUL/11/2023"/>
    <s v="JUL/12/2023"/>
    <d v="2023-07-19T15:02:10"/>
    <n v="1050000"/>
    <n v="1050000"/>
    <x v="0"/>
    <s v="Finalizada"/>
    <n v="1050000"/>
    <n v="1050000"/>
    <n v="1050000"/>
    <n v="0"/>
    <m/>
    <n v="0"/>
    <m/>
    <m/>
    <d v="2024-02-29T00:00:00"/>
  </r>
  <r>
    <n v="800205977"/>
    <s v="ASOCIACION DE PERSONAS CON AUTISMO-APA"/>
    <s v="APAC"/>
    <n v="2526"/>
    <s v="APAC2526"/>
    <s v="800205977_APAC2526"/>
    <s v="JUL/11/2023"/>
    <s v="JUL/12/2023"/>
    <d v="2023-07-19T14:58:02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27"/>
    <s v="APAC2527"/>
    <s v="800205977_APAC2527"/>
    <s v="JUL/11/2023"/>
    <s v="JUL/12/2023"/>
    <d v="2023-07-19T15:03:02"/>
    <n v="5180000"/>
    <n v="5180000"/>
    <x v="0"/>
    <s v="Finalizada"/>
    <n v="5180000"/>
    <n v="5180000"/>
    <n v="5180000"/>
    <n v="0"/>
    <m/>
    <n v="0"/>
    <m/>
    <m/>
    <d v="2024-02-29T00:00:00"/>
  </r>
  <r>
    <n v="800205977"/>
    <s v="ASOCIACION DE PERSONAS CON AUTISMO-APA"/>
    <s v="APAC"/>
    <n v="2528"/>
    <s v="APAC2528"/>
    <s v="800205977_APAC2528"/>
    <s v="JUL/11/2023"/>
    <s v="JUL/12/2023"/>
    <d v="2023-07-19T15:02:49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30"/>
    <s v="APAC2530"/>
    <s v="800205977_APAC2530"/>
    <s v="JUL/11/2023"/>
    <s v="JUL/12/2023"/>
    <d v="2023-07-21T11:15:00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31"/>
    <s v="APAC2531"/>
    <s v="800205977_APAC2531"/>
    <s v="JUL/11/2023"/>
    <s v="JUL/12/2023"/>
    <d v="2023-08-10T14:45:36"/>
    <n v="684000"/>
    <n v="684000"/>
    <x v="0"/>
    <s v="Finalizada"/>
    <n v="684000"/>
    <n v="684000"/>
    <n v="684000"/>
    <n v="0"/>
    <m/>
    <n v="0"/>
    <m/>
    <m/>
    <d v="2024-02-29T00:00:00"/>
  </r>
  <r>
    <n v="800205977"/>
    <s v="ASOCIACION DE PERSONAS CON AUTISMO-APA"/>
    <s v="APAC"/>
    <n v="2533"/>
    <s v="APAC2533"/>
    <s v="800205977_APAC2533"/>
    <s v="JUL/11/2023"/>
    <s v="JUL/12/2023"/>
    <d v="2023-08-10T14:56:00"/>
    <n v="1368000"/>
    <n v="1368000"/>
    <x v="0"/>
    <s v="Finalizada"/>
    <n v="1368000"/>
    <n v="1368000"/>
    <n v="1368000"/>
    <n v="0"/>
    <m/>
    <n v="0"/>
    <m/>
    <m/>
    <d v="2024-02-29T00:00:00"/>
  </r>
  <r>
    <n v="800205977"/>
    <s v="ASOCIACION DE PERSONAS CON AUTISMO-APA"/>
    <s v="APAC"/>
    <n v="2534"/>
    <s v="APAC2534"/>
    <s v="800205977_APAC2534"/>
    <s v="JUL/11/2023"/>
    <s v="JUL/12/2023"/>
    <d v="2023-07-21T11:25:05"/>
    <n v="2380000"/>
    <n v="2380000"/>
    <x v="0"/>
    <s v="Finalizada"/>
    <n v="2380000"/>
    <n v="2380000"/>
    <n v="2380000"/>
    <n v="0"/>
    <m/>
    <n v="0"/>
    <m/>
    <m/>
    <d v="2024-02-29T00:00:00"/>
  </r>
  <r>
    <n v="800205977"/>
    <s v="ASOCIACION DE PERSONAS CON AUTISMO-APA"/>
    <s v="APAC"/>
    <n v="2535"/>
    <s v="APAC2535"/>
    <s v="800205977_APAC2535"/>
    <s v="JUL/11/2023"/>
    <s v="JUL/12/2023"/>
    <d v="2023-07-21T11:27:34"/>
    <n v="1680000"/>
    <n v="1680000"/>
    <x v="0"/>
    <s v="Finalizada"/>
    <n v="1680000"/>
    <n v="1680000"/>
    <n v="1680000"/>
    <n v="0"/>
    <m/>
    <n v="0"/>
    <m/>
    <m/>
    <d v="2024-02-29T00:00:00"/>
  </r>
  <r>
    <n v="800205977"/>
    <s v="ASOCIACION DE PERSONAS CON AUTISMO-APA"/>
    <s v="APAC"/>
    <n v="2536"/>
    <s v="APAC2536"/>
    <s v="800205977_APAC2536"/>
    <s v="JUL/11/2023"/>
    <s v="JUL/12/2023"/>
    <d v="2023-07-21T11:34:37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37"/>
    <s v="APAC2537"/>
    <s v="800205977_APAC2537"/>
    <s v="JUL/11/2023"/>
    <s v="JUL/12/2023"/>
    <d v="2023-07-21T11:31:58"/>
    <n v="3500000"/>
    <n v="3500000"/>
    <x v="0"/>
    <s v="Finalizada"/>
    <n v="3500000"/>
    <n v="3500000"/>
    <n v="3500000"/>
    <n v="0"/>
    <m/>
    <n v="0"/>
    <m/>
    <m/>
    <d v="2024-02-29T00:00:00"/>
  </r>
  <r>
    <n v="800205977"/>
    <s v="ASOCIACION DE PERSONAS CON AUTISMO-APA"/>
    <s v="APAC"/>
    <n v="2538"/>
    <s v="APAC2538"/>
    <s v="800205977_APAC2538"/>
    <s v="JUL/11/2023"/>
    <s v="JUL/12/2023"/>
    <d v="2023-07-21T11:37:43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80"/>
    <s v="APAC2580"/>
    <s v="800205977_APAC2580"/>
    <s v="AGO/09/2023"/>
    <s v="AGO/10/2023"/>
    <d v="2023-08-09T14:50:38"/>
    <n v="455000"/>
    <n v="455000"/>
    <x v="0"/>
    <s v="Finalizada"/>
    <n v="455000"/>
    <n v="455000"/>
    <n v="455000"/>
    <n v="0"/>
    <m/>
    <n v="0"/>
    <m/>
    <m/>
    <d v="2024-02-29T00:00:00"/>
  </r>
  <r>
    <n v="800205977"/>
    <s v="ASOCIACION DE PERSONAS CON AUTISMO-APA"/>
    <s v="APAC"/>
    <n v="2581"/>
    <s v="APAC2581"/>
    <s v="800205977_APAC2581"/>
    <s v="AGO/09/2023"/>
    <s v="AGO/10/2023"/>
    <d v="2023-08-09T15:03:49"/>
    <n v="2520000"/>
    <n v="2520000"/>
    <x v="0"/>
    <s v="Finalizada"/>
    <n v="2520000"/>
    <n v="2520000"/>
    <n v="2520000"/>
    <n v="0"/>
    <m/>
    <n v="0"/>
    <m/>
    <m/>
    <d v="2024-02-29T00:00:00"/>
  </r>
  <r>
    <n v="800205977"/>
    <s v="ASOCIACION DE PERSONAS CON AUTISMO-APA"/>
    <s v="APAC"/>
    <n v="2582"/>
    <s v="APAC2582"/>
    <s v="800205977_APAC2582"/>
    <s v="AGO/09/2023"/>
    <s v="AGO/10/2023"/>
    <d v="2023-08-09T15:11:11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83"/>
    <s v="APAC2583"/>
    <s v="800205977_APAC2583"/>
    <s v="AGO/09/2023"/>
    <s v="AGO/10/2023"/>
    <d v="2023-08-09T15:16:47"/>
    <n v="2415000"/>
    <n v="2415000"/>
    <x v="0"/>
    <s v="Finalizada"/>
    <n v="2415000"/>
    <n v="2415000"/>
    <n v="2415000"/>
    <n v="0"/>
    <m/>
    <n v="0"/>
    <m/>
    <m/>
    <d v="2024-02-29T00:00:00"/>
  </r>
  <r>
    <n v="800205977"/>
    <s v="ASOCIACION DE PERSONAS CON AUTISMO-APA"/>
    <s v="APAC"/>
    <n v="2584"/>
    <s v="APAC2584"/>
    <s v="800205977_APAC2584"/>
    <s v="AGO/09/2023"/>
    <s v="AGO/10/2023"/>
    <d v="2023-08-09T15:23:21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86"/>
    <s v="APAC2586"/>
    <s v="800205977_APAC2586"/>
    <s v="AGO/09/2023"/>
    <s v="AGO/10/2023"/>
    <d v="2023-08-09T15:31:44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87"/>
    <s v="APAC2587"/>
    <s v="800205977_APAC2587"/>
    <s v="AGO/09/2023"/>
    <s v="AGO/10/2023"/>
    <d v="2023-08-09T15:39:55"/>
    <n v="1680000"/>
    <n v="1680000"/>
    <x v="0"/>
    <s v="Finalizada"/>
    <n v="1680000"/>
    <n v="1680000"/>
    <n v="1680000"/>
    <n v="0"/>
    <m/>
    <n v="0"/>
    <m/>
    <m/>
    <d v="2024-02-29T00:00:00"/>
  </r>
  <r>
    <n v="800205977"/>
    <s v="ASOCIACION DE PERSONAS CON AUTISMO-APA"/>
    <s v="APAC"/>
    <n v="2589"/>
    <s v="APAC2589"/>
    <s v="800205977_APAC2589"/>
    <s v="AGO/09/2023"/>
    <s v="AGO/10/2023"/>
    <d v="2023-08-09T15:56:58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90"/>
    <s v="APAC2590"/>
    <s v="800205977_APAC2590"/>
    <s v="AGO/09/2023"/>
    <s v="AGO/10/2023"/>
    <d v="2023-08-09T16:03:36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91"/>
    <s v="APAC2591"/>
    <s v="800205977_APAC2591"/>
    <s v="AGO/09/2023"/>
    <s v="AGO/10/2023"/>
    <d v="2023-08-09T16:11:54"/>
    <n v="2660000"/>
    <n v="2660000"/>
    <x v="0"/>
    <s v="Finalizada"/>
    <n v="2660000"/>
    <n v="2660000"/>
    <n v="2660000"/>
    <n v="0"/>
    <m/>
    <n v="0"/>
    <m/>
    <m/>
    <d v="2024-02-29T00:00:00"/>
  </r>
  <r>
    <n v="800205977"/>
    <s v="ASOCIACION DE PERSONAS CON AUTISMO-APA"/>
    <s v="APAC"/>
    <n v="2592"/>
    <s v="APAC2592"/>
    <s v="800205977_APAC2592"/>
    <s v="AGO/09/2023"/>
    <s v="AGO/10/2023"/>
    <d v="2023-08-09T16:18:20"/>
    <n v="3745000"/>
    <n v="3745000"/>
    <x v="0"/>
    <s v="Finalizada"/>
    <n v="3745000"/>
    <n v="3745000"/>
    <n v="3745000"/>
    <n v="0"/>
    <m/>
    <n v="0"/>
    <m/>
    <m/>
    <d v="2024-02-29T00:00:00"/>
  </r>
  <r>
    <n v="800205977"/>
    <s v="ASOCIACION DE PERSONAS CON AUTISMO-APA"/>
    <s v="APAC"/>
    <n v="2594"/>
    <s v="APAC2594"/>
    <s v="800205977_APAC2594"/>
    <s v="AGO/09/2023"/>
    <s v="AGO/10/2023"/>
    <d v="2023-08-09T16:38:15"/>
    <n v="2520000"/>
    <n v="2520000"/>
    <x v="0"/>
    <s v="Finalizada"/>
    <n v="2520000"/>
    <n v="2520000"/>
    <n v="2520000"/>
    <n v="0"/>
    <m/>
    <n v="0"/>
    <m/>
    <m/>
    <d v="2024-02-29T00:00:00"/>
  </r>
  <r>
    <n v="800205977"/>
    <s v="ASOCIACION DE PERSONAS CON AUTISMO-APA"/>
    <s v="APAC"/>
    <n v="2595"/>
    <s v="APAC2595"/>
    <s v="800205977_APAC2595"/>
    <s v="AGO/09/2023"/>
    <s v="AGO/10/2023"/>
    <d v="2023-08-09T16:59:50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96"/>
    <s v="APAC2596"/>
    <s v="800205977_APAC2596"/>
    <s v="AGO/09/2023"/>
    <s v="AGO/10/2023"/>
    <d v="2023-08-09T17:07:03"/>
    <n v="4235000"/>
    <n v="4235000"/>
    <x v="0"/>
    <s v="Finalizada"/>
    <n v="4235000"/>
    <n v="4235000"/>
    <n v="4235000"/>
    <n v="0"/>
    <m/>
    <n v="0"/>
    <m/>
    <m/>
    <d v="2024-02-29T00:00:00"/>
  </r>
  <r>
    <n v="800205977"/>
    <s v="ASOCIACION DE PERSONAS CON AUTISMO-APA"/>
    <s v="APAC"/>
    <n v="2597"/>
    <s v="APAC2597"/>
    <s v="800205977_APAC2597"/>
    <s v="AGO/09/2023"/>
    <s v="AGO/10/2023"/>
    <d v="2023-08-09T17:13:43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598"/>
    <s v="APAC2598"/>
    <s v="800205977_APAC2598"/>
    <s v="AGO/09/2023"/>
    <s v="AGO/10/2023"/>
    <d v="2023-08-09T17:20:02"/>
    <n v="4200000"/>
    <n v="4200000"/>
    <x v="0"/>
    <s v="Finalizada"/>
    <n v="4200000"/>
    <n v="4200000"/>
    <n v="4200000"/>
    <n v="0"/>
    <m/>
    <n v="0"/>
    <m/>
    <m/>
    <d v="2024-02-29T00:00:00"/>
  </r>
  <r>
    <n v="800205977"/>
    <s v="ASOCIACION DE PERSONAS CON AUTISMO-APA"/>
    <s v="APAC"/>
    <n v="2599"/>
    <s v="APAC2599"/>
    <s v="800205977_APAC2599"/>
    <s v="AGO/09/2023"/>
    <s v="AGO/10/2023"/>
    <d v="2023-08-09T17:26:09"/>
    <n v="3080000"/>
    <n v="3080000"/>
    <x v="0"/>
    <s v="Finalizada"/>
    <n v="3080000"/>
    <n v="3080000"/>
    <n v="3080000"/>
    <n v="0"/>
    <m/>
    <n v="0"/>
    <m/>
    <m/>
    <d v="2024-02-29T00:00:00"/>
  </r>
  <r>
    <n v="800205977"/>
    <s v="ASOCIACION DE PERSONAS CON AUTISMO-APA"/>
    <s v="APAC"/>
    <n v="2600"/>
    <s v="APAC2600"/>
    <s v="800205977_APAC2600"/>
    <s v="AGO/09/2023"/>
    <s v="AGO/10/2023"/>
    <d v="2023-08-09T17:32:34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601"/>
    <s v="APAC2601"/>
    <s v="800205977_APAC2601"/>
    <s v="AGO/10/2023"/>
    <s v="AGO/10/2023"/>
    <d v="2023-08-10T14:58:23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602"/>
    <s v="APAC2602"/>
    <s v="800205977_APAC2602"/>
    <s v="AGO/10/2023"/>
    <s v="AGO/10/2023"/>
    <d v="2023-08-10T15:10:37"/>
    <n v="2660000"/>
    <n v="2660000"/>
    <x v="0"/>
    <s v="Finalizada"/>
    <n v="2660000"/>
    <n v="2660000"/>
    <n v="2660000"/>
    <n v="0"/>
    <m/>
    <n v="0"/>
    <m/>
    <m/>
    <d v="2024-02-29T00:00:00"/>
  </r>
  <r>
    <n v="800205977"/>
    <s v="ASOCIACION DE PERSONAS CON AUTISMO-APA"/>
    <s v="APAC"/>
    <n v="2603"/>
    <s v="APAC2603"/>
    <s v="800205977_APAC2603"/>
    <s v="AGO/10/2023"/>
    <s v="AGO/10/2023"/>
    <d v="2023-08-10T15:17:36"/>
    <n v="2240000"/>
    <n v="2240000"/>
    <x v="0"/>
    <s v="Finalizada"/>
    <n v="2240000"/>
    <n v="2240000"/>
    <n v="2240000"/>
    <n v="0"/>
    <m/>
    <n v="0"/>
    <m/>
    <m/>
    <d v="2024-02-29T00:00:00"/>
  </r>
  <r>
    <n v="800205977"/>
    <s v="ASOCIACION DE PERSONAS CON AUTISMO-APA"/>
    <s v="APAC"/>
    <n v="2604"/>
    <s v="APAC2604"/>
    <s v="800205977_APAC2604"/>
    <s v="AGO/10/2023"/>
    <s v="AGO/10/2023"/>
    <d v="2023-08-10T15:24:16"/>
    <n v="3500000"/>
    <n v="3500000"/>
    <x v="0"/>
    <s v="Finalizada"/>
    <n v="3500000"/>
    <n v="3500000"/>
    <n v="3500000"/>
    <n v="0"/>
    <m/>
    <n v="0"/>
    <m/>
    <m/>
    <d v="2024-02-29T00:00:00"/>
  </r>
  <r>
    <n v="800205977"/>
    <s v="ASOCIACION DE PERSONAS CON AUTISMO-APA"/>
    <s v="APAC"/>
    <n v="2605"/>
    <s v="APAC2605"/>
    <s v="800205977_APAC2605"/>
    <s v="AGO/10/2023"/>
    <s v="AGO/10/2023"/>
    <d v="2023-08-10T15:32:59"/>
    <n v="1368000"/>
    <n v="1368000"/>
    <x v="0"/>
    <s v="Finalizada"/>
    <n v="1368000"/>
    <n v="1368000"/>
    <n v="1368000"/>
    <n v="0"/>
    <m/>
    <n v="0"/>
    <m/>
    <m/>
    <d v="2024-02-29T00:00:00"/>
  </r>
  <r>
    <n v="800205977"/>
    <s v="ASOCIACION DE PERSONAS CON AUTISMO-APA"/>
    <s v="APAC"/>
    <n v="2606"/>
    <s v="APAC2606"/>
    <s v="800205977_APAC2606"/>
    <s v="AGO/10/2023"/>
    <s v="AGO/10/2023"/>
    <d v="2023-08-10T15:38:56"/>
    <n v="684000"/>
    <n v="684000"/>
    <x v="0"/>
    <s v="Finalizada"/>
    <n v="684000"/>
    <n v="684000"/>
    <n v="684000"/>
    <n v="0"/>
    <m/>
    <n v="0"/>
    <m/>
    <m/>
    <d v="2024-02-29T00:00:00"/>
  </r>
  <r>
    <n v="800205977"/>
    <s v="ASOCIACION DE PERSONAS CON AUTISMO-APA"/>
    <s v="APAC"/>
    <n v="2607"/>
    <s v="APAC2607"/>
    <s v="800205977_APAC2607"/>
    <s v="AGO/10/2023"/>
    <s v="AGO/10/2023"/>
    <d v="2023-08-10T15:44:24"/>
    <n v="684000"/>
    <n v="684000"/>
    <x v="0"/>
    <s v="Finalizada"/>
    <n v="684000"/>
    <n v="684000"/>
    <n v="684000"/>
    <n v="0"/>
    <m/>
    <n v="0"/>
    <m/>
    <m/>
    <d v="2024-02-29T00:00:00"/>
  </r>
  <r>
    <n v="800205977"/>
    <s v="ASOCIACION DE PERSONAS CON AUTISMO-APA"/>
    <s v="APAC"/>
    <n v="2676"/>
    <s v="APAC2676"/>
    <s v="800205977_APAC2676"/>
    <s v="SEP/07/2023"/>
    <s v="SEP/12/2023"/>
    <d v="2023-09-12T08:49:17"/>
    <n v="1155000"/>
    <n v="1155000"/>
    <x v="1"/>
    <s v="Finalizada"/>
    <n v="1155000"/>
    <n v="1155000"/>
    <n v="1155000"/>
    <n v="0"/>
    <m/>
    <n v="1155000"/>
    <n v="2201491510"/>
    <s v="18.03.2024"/>
    <d v="2024-02-29T00:00:00"/>
  </r>
  <r>
    <n v="800205977"/>
    <s v="ASOCIACION DE PERSONAS CON AUTISMO-APA"/>
    <s v="APAC"/>
    <n v="2677"/>
    <s v="APAC2677"/>
    <s v="800205977_APAC2677"/>
    <s v="SEP/07/2023"/>
    <s v="SEP/12/2023"/>
    <d v="2023-09-12T08:52:10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679"/>
    <s v="APAC2679"/>
    <s v="800205977_APAC2679"/>
    <s v="SEP/07/2023"/>
    <s v="SEP/12/2023"/>
    <d v="2023-09-12T08:57:55"/>
    <n v="2835000"/>
    <n v="2835000"/>
    <x v="1"/>
    <s v="Finalizada"/>
    <n v="2835000"/>
    <n v="2835000"/>
    <n v="2835000"/>
    <n v="0"/>
    <m/>
    <n v="2835000"/>
    <n v="2201491510"/>
    <s v="18.03.2024"/>
    <d v="2024-02-29T00:00:00"/>
  </r>
  <r>
    <n v="800205977"/>
    <s v="ASOCIACION DE PERSONAS CON AUTISMO-APA"/>
    <s v="APAC"/>
    <n v="2680"/>
    <s v="APAC2680"/>
    <s v="800205977_APAC2680"/>
    <s v="SEP/07/2023"/>
    <s v="SEP/12/2023"/>
    <d v="2023-09-12T09:01:36"/>
    <n v="2800000"/>
    <n v="2800000"/>
    <x v="1"/>
    <s v="Finalizada"/>
    <n v="2800000"/>
    <n v="2800000"/>
    <n v="2800000"/>
    <n v="0"/>
    <m/>
    <n v="2800000"/>
    <n v="2201491510"/>
    <s v="18.03.2024"/>
    <d v="2024-02-29T00:00:00"/>
  </r>
  <r>
    <n v="800205977"/>
    <s v="ASOCIACION DE PERSONAS CON AUTISMO-APA"/>
    <s v="APAC"/>
    <n v="2681"/>
    <s v="APAC2681"/>
    <s v="800205977_APAC2681"/>
    <s v="SEP/07/2023"/>
    <s v="SEP/12/2023"/>
    <d v="2023-09-12T09:04:19"/>
    <n v="2800000"/>
    <n v="2800000"/>
    <x v="1"/>
    <s v="Finalizada"/>
    <n v="2800000"/>
    <n v="2800000"/>
    <n v="2800000"/>
    <n v="0"/>
    <m/>
    <n v="2800000"/>
    <n v="2201491510"/>
    <s v="18.03.2024"/>
    <d v="2024-02-29T00:00:00"/>
  </r>
  <r>
    <n v="800205977"/>
    <s v="ASOCIACION DE PERSONAS CON AUTISMO-APA"/>
    <s v="APAC"/>
    <n v="2682"/>
    <s v="APAC2682"/>
    <s v="800205977_APAC2682"/>
    <s v="SEP/07/2023"/>
    <s v="SEP/12/2023"/>
    <d v="2023-09-12T10:19:27"/>
    <n v="2800000"/>
    <n v="2800000"/>
    <x v="1"/>
    <s v="Finalizada"/>
    <n v="2800000"/>
    <n v="2800000"/>
    <n v="2800000"/>
    <n v="0"/>
    <m/>
    <n v="2800000"/>
    <n v="2201491510"/>
    <s v="18.03.2024"/>
    <d v="2024-02-29T00:00:00"/>
  </r>
  <r>
    <n v="800205977"/>
    <s v="ASOCIACION DE PERSONAS CON AUTISMO-APA"/>
    <s v="APAC"/>
    <n v="2683"/>
    <s v="APAC2683"/>
    <s v="800205977_APAC2683"/>
    <s v="SEP/07/2023"/>
    <s v="SEP/12/2023"/>
    <d v="2023-09-12T10:21:32"/>
    <n v="2380000"/>
    <n v="2380000"/>
    <x v="0"/>
    <s v="Finalizada"/>
    <n v="2380000"/>
    <n v="2380000"/>
    <n v="2380000"/>
    <n v="0"/>
    <m/>
    <n v="0"/>
    <m/>
    <m/>
    <d v="2024-02-29T00:00:00"/>
  </r>
  <r>
    <n v="800205977"/>
    <s v="ASOCIACION DE PERSONAS CON AUTISMO-APA"/>
    <s v="APAC"/>
    <n v="2684"/>
    <s v="APAC2684"/>
    <s v="800205977_APAC2684"/>
    <s v="SEP/07/2023"/>
    <s v="SEP/12/2023"/>
    <d v="2023-09-12T09:18:35"/>
    <n v="2660000"/>
    <n v="2660000"/>
    <x v="0"/>
    <s v="Finalizada"/>
    <n v="2660000"/>
    <n v="2660000"/>
    <n v="2660000"/>
    <n v="0"/>
    <m/>
    <n v="0"/>
    <m/>
    <m/>
    <d v="2024-02-29T00:00:00"/>
  </r>
  <r>
    <n v="800205977"/>
    <s v="ASOCIACION DE PERSONAS CON AUTISMO-APA"/>
    <s v="APAC"/>
    <n v="2685"/>
    <s v="APAC2685"/>
    <s v="800205977_APAC2685"/>
    <s v="SEP/07/2023"/>
    <s v="SEP/12/2023"/>
    <d v="2023-09-12T10:47:11"/>
    <n v="2520000"/>
    <n v="2520000"/>
    <x v="1"/>
    <s v="Finalizada"/>
    <n v="2520000"/>
    <n v="2520000"/>
    <n v="2520000"/>
    <n v="0"/>
    <m/>
    <n v="2520000"/>
    <n v="2201491510"/>
    <s v="18.03.2024"/>
    <d v="2024-02-29T00:00:00"/>
  </r>
  <r>
    <n v="800205977"/>
    <s v="ASOCIACION DE PERSONAS CON AUTISMO-APA"/>
    <s v="APAC"/>
    <n v="2686"/>
    <s v="APAC2686"/>
    <s v="800205977_APAC2686"/>
    <s v="SEP/07/2023"/>
    <s v="SEP/12/2023"/>
    <d v="2023-09-12T09:40:33"/>
    <n v="4200000"/>
    <n v="4200000"/>
    <x v="1"/>
    <s v="Finalizada"/>
    <n v="4200000"/>
    <n v="4200000"/>
    <n v="4200000"/>
    <n v="0"/>
    <m/>
    <n v="4200000"/>
    <n v="2201491510"/>
    <s v="18.03.2024"/>
    <d v="2024-02-29T00:00:00"/>
  </r>
  <r>
    <n v="800205977"/>
    <s v="ASOCIACION DE PERSONAS CON AUTISMO-APA"/>
    <s v="APAC"/>
    <n v="2687"/>
    <s v="APAC2687"/>
    <s v="800205977_APAC2687"/>
    <s v="SEP/07/2023"/>
    <s v="SEP/12/2023"/>
    <d v="2023-09-12T09:43:26"/>
    <n v="3500000"/>
    <n v="3500000"/>
    <x v="1"/>
    <s v="Finalizada"/>
    <n v="3500000"/>
    <n v="3500000"/>
    <n v="3500000"/>
    <n v="0"/>
    <m/>
    <n v="3500000"/>
    <n v="2201491510"/>
    <s v="18.03.2024"/>
    <d v="2024-02-29T00:00:00"/>
  </r>
  <r>
    <n v="800205977"/>
    <s v="ASOCIACION DE PERSONAS CON AUTISMO-APA"/>
    <s v="APAC"/>
    <n v="2688"/>
    <s v="APAC2688"/>
    <s v="800205977_APAC2688"/>
    <s v="SEP/07/2023"/>
    <s v="SEP/12/2023"/>
    <d v="2023-09-12T10:30:53"/>
    <n v="2800000"/>
    <n v="2800000"/>
    <x v="1"/>
    <s v="Finalizada"/>
    <n v="2800000"/>
    <n v="2800000"/>
    <n v="2800000"/>
    <n v="0"/>
    <m/>
    <n v="2800000"/>
    <n v="2201491510"/>
    <s v="18.03.2024"/>
    <d v="2024-02-29T00:00:00"/>
  </r>
  <r>
    <n v="800205977"/>
    <s v="ASOCIACION DE PERSONAS CON AUTISMO-APA"/>
    <s v="APAC"/>
    <n v="2689"/>
    <s v="APAC2689"/>
    <s v="800205977_APAC2689"/>
    <s v="SEP/07/2023"/>
    <s v="SEP/12/2023"/>
    <d v="2023-09-12T09:50:19"/>
    <n v="1260000"/>
    <n v="1260000"/>
    <x v="1"/>
    <s v="Finalizada"/>
    <n v="1260000"/>
    <n v="1260000"/>
    <n v="1260000"/>
    <n v="0"/>
    <m/>
    <n v="1260000"/>
    <n v="2201491510"/>
    <s v="18.03.2024"/>
    <d v="2024-02-29T00:00:00"/>
  </r>
  <r>
    <n v="800205977"/>
    <s v="ASOCIACION DE PERSONAS CON AUTISMO-APA"/>
    <s v="APAC"/>
    <n v="2690"/>
    <s v="APAC2690"/>
    <s v="800205977_APAC2690"/>
    <s v="SEP/07/2023"/>
    <s v="SEP/12/2023"/>
    <d v="2023-09-12T09:54:38"/>
    <n v="5600000"/>
    <n v="5600000"/>
    <x v="0"/>
    <s v="Finalizada"/>
    <n v="5600000"/>
    <n v="5600000"/>
    <n v="5600000"/>
    <n v="0"/>
    <m/>
    <n v="0"/>
    <m/>
    <m/>
    <d v="2024-02-29T00:00:00"/>
  </r>
  <r>
    <n v="800205977"/>
    <s v="ASOCIACION DE PERSONAS CON AUTISMO-APA"/>
    <s v="APAC"/>
    <n v="2691"/>
    <s v="APAC2691"/>
    <s v="800205977_APAC2691"/>
    <s v="SEP/07/2023"/>
    <s v="SEP/12/2023"/>
    <d v="2023-09-12T09:57:33"/>
    <n v="1680000"/>
    <n v="1680000"/>
    <x v="1"/>
    <s v="Finalizada"/>
    <n v="1680000"/>
    <n v="1680000"/>
    <n v="1680000"/>
    <n v="0"/>
    <m/>
    <n v="1680000"/>
    <n v="2201491510"/>
    <s v="18.03.2024"/>
    <d v="2024-02-29T00:00:00"/>
  </r>
  <r>
    <n v="800205977"/>
    <s v="ASOCIACION DE PERSONAS CON AUTISMO-APA"/>
    <s v="APAC"/>
    <n v="2692"/>
    <s v="APAC2692"/>
    <s v="800205977_APAC2692"/>
    <s v="SEP/07/2023"/>
    <s v="SEP/12/2023"/>
    <d v="2023-09-12T10:00:21"/>
    <n v="2800000"/>
    <n v="2800000"/>
    <x v="1"/>
    <s v="Finalizada"/>
    <n v="2800000"/>
    <n v="2800000"/>
    <n v="2800000"/>
    <n v="0"/>
    <m/>
    <n v="2800000"/>
    <n v="2201491510"/>
    <s v="18.03.2024"/>
    <d v="2024-02-29T00:00:00"/>
  </r>
  <r>
    <n v="800205977"/>
    <s v="ASOCIACION DE PERSONAS CON AUTISMO-APA"/>
    <s v="APAC"/>
    <n v="2695"/>
    <s v="APAC2695"/>
    <s v="800205977_APAC2695"/>
    <s v="SEP/07/2023"/>
    <s v="SEP/12/2023"/>
    <d v="2023-09-12T10:09:00"/>
    <n v="2800000"/>
    <n v="2800000"/>
    <x v="1"/>
    <s v="Finalizada"/>
    <n v="2800000"/>
    <n v="2800000"/>
    <n v="2800000"/>
    <n v="0"/>
    <m/>
    <n v="2800000"/>
    <n v="2201491510"/>
    <s v="18.03.2024"/>
    <d v="2024-02-29T00:00:00"/>
  </r>
  <r>
    <n v="800205977"/>
    <s v="ASOCIACION DE PERSONAS CON AUTISMO-APA"/>
    <s v="APAC"/>
    <n v="2696"/>
    <s v="APAC2696"/>
    <s v="800205977_APAC2696"/>
    <s v="SEP/07/2023"/>
    <s v="SEP/12/2023"/>
    <d v="2023-09-12T10:11:38"/>
    <n v="2380000"/>
    <n v="2380000"/>
    <x v="1"/>
    <s v="Finalizada"/>
    <n v="2380000"/>
    <n v="2380000"/>
    <n v="2380000"/>
    <n v="0"/>
    <m/>
    <n v="2380000"/>
    <n v="2201491510"/>
    <s v="18.03.2024"/>
    <d v="2024-02-29T00:00:00"/>
  </r>
  <r>
    <n v="800205977"/>
    <s v="ASOCIACION DE PERSONAS CON AUTISMO-APA"/>
    <s v="APAC"/>
    <n v="2697"/>
    <s v="APAC2697"/>
    <s v="800205977_APAC2697"/>
    <s v="SEP/07/2023"/>
    <s v="SEP/12/2023"/>
    <d v="2023-09-12T10:14:00"/>
    <n v="1750000"/>
    <n v="1750000"/>
    <x v="0"/>
    <s v="Finalizada"/>
    <n v="1750000"/>
    <n v="1750000"/>
    <n v="1750000"/>
    <n v="0"/>
    <m/>
    <n v="0"/>
    <m/>
    <m/>
    <d v="2024-02-29T00:00:00"/>
  </r>
  <r>
    <n v="800205977"/>
    <s v="ASOCIACION DE PERSONAS CON AUTISMO-APA"/>
    <s v="APAC"/>
    <n v="2698"/>
    <s v="APAC2698"/>
    <s v="800205977_APAC2698"/>
    <s v="SEP/07/2023"/>
    <s v="SEP/12/2023"/>
    <d v="2023-09-12T10:16:48"/>
    <n v="684000"/>
    <n v="684000"/>
    <x v="0"/>
    <s v="Finalizada"/>
    <n v="684000"/>
    <n v="684000"/>
    <n v="684000"/>
    <n v="0"/>
    <m/>
    <n v="0"/>
    <m/>
    <m/>
    <d v="2024-02-29T00:00:00"/>
  </r>
  <r>
    <n v="800205977"/>
    <s v="ASOCIACION DE PERSONAS CON AUTISMO-APA"/>
    <s v="APAC"/>
    <n v="2754"/>
    <s v="APAC2754"/>
    <s v="800205977_APAC2754"/>
    <s v="OCT/05/2023"/>
    <s v="OCT/09/2023"/>
    <d v="2023-10-09T14:31:05"/>
    <n v="2450000"/>
    <n v="2450000"/>
    <x v="1"/>
    <s v="Finalizada"/>
    <n v="2450000"/>
    <n v="2450000"/>
    <n v="2450000"/>
    <n v="0"/>
    <m/>
    <n v="2450000"/>
    <n v="2201491546"/>
    <s v="18.03.2024"/>
    <d v="2024-02-29T00:00:00"/>
  </r>
  <r>
    <n v="800205977"/>
    <s v="ASOCIACION DE PERSONAS CON AUTISMO-APA"/>
    <s v="APAC"/>
    <n v="2755"/>
    <s v="APAC2755"/>
    <s v="800205977_APAC2755"/>
    <s v="OCT/05/2023"/>
    <s v="OCT/09/2023"/>
    <d v="2023-10-09T14:37:28"/>
    <n v="4970000"/>
    <n v="4970000"/>
    <x v="1"/>
    <s v="Finalizada"/>
    <n v="4970000"/>
    <n v="4970000"/>
    <n v="4970000"/>
    <n v="0"/>
    <m/>
    <n v="4970000"/>
    <n v="2201491546"/>
    <s v="18.03.2024"/>
    <d v="2024-02-29T00:00:00"/>
  </r>
  <r>
    <n v="800205977"/>
    <s v="ASOCIACION DE PERSONAS CON AUTISMO-APA"/>
    <s v="APAC"/>
    <n v="2756"/>
    <s v="APAC2756"/>
    <s v="800205977_APAC2756"/>
    <s v="OCT/05/2023"/>
    <s v="OCT/09/2023"/>
    <d v="2023-10-09T14:41:08"/>
    <n v="4200000"/>
    <n v="4200000"/>
    <x v="1"/>
    <s v="Finalizada"/>
    <n v="4200000"/>
    <n v="4200000"/>
    <n v="4200000"/>
    <n v="0"/>
    <m/>
    <n v="4200000"/>
    <n v="2201491546"/>
    <s v="18.03.2024"/>
    <d v="2024-02-29T00:00:00"/>
  </r>
  <r>
    <n v="800205977"/>
    <s v="ASOCIACION DE PERSONAS CON AUTISMO-APA"/>
    <s v="APAC"/>
    <n v="2757"/>
    <s v="APAC2757"/>
    <s v="800205977_APAC2757"/>
    <s v="OCT/05/2023"/>
    <s v="OCT/09/2023"/>
    <d v="2023-10-09T14:43:59"/>
    <n v="2170000"/>
    <n v="2170000"/>
    <x v="1"/>
    <s v="Finalizada"/>
    <n v="2170000"/>
    <n v="2170000"/>
    <n v="2170000"/>
    <n v="0"/>
    <m/>
    <n v="2170000"/>
    <n v="2201491546"/>
    <s v="18.03.2024"/>
    <d v="2024-02-29T00:00:00"/>
  </r>
  <r>
    <n v="800205977"/>
    <s v="ASOCIACION DE PERSONAS CON AUTISMO-APA"/>
    <s v="APAC"/>
    <n v="2759"/>
    <s v="APAC2759"/>
    <s v="800205977_APAC2759"/>
    <s v="OCT/05/2023"/>
    <s v="OCT/09/2023"/>
    <d v="2023-10-09T14:51:14"/>
    <n v="2800000"/>
    <n v="2800000"/>
    <x v="1"/>
    <s v="Finalizada"/>
    <n v="2800000"/>
    <n v="2800000"/>
    <n v="2800000"/>
    <n v="0"/>
    <m/>
    <n v="2800000"/>
    <n v="2201491546"/>
    <s v="18.03.2024"/>
    <d v="2024-02-29T00:00:00"/>
  </r>
  <r>
    <n v="800205977"/>
    <s v="ASOCIACION DE PERSONAS CON AUTISMO-APA"/>
    <s v="APAC"/>
    <n v="2761"/>
    <s v="APAC2761"/>
    <s v="800205977_APAC2761"/>
    <s v="OCT/05/2023"/>
    <s v="OCT/09/2023"/>
    <d v="2023-10-09T14:57:54"/>
    <n v="5600000"/>
    <n v="5600000"/>
    <x v="1"/>
    <s v="Finalizada"/>
    <n v="5600000"/>
    <n v="5600000"/>
    <n v="5600000"/>
    <n v="0"/>
    <m/>
    <n v="5600000"/>
    <n v="2201491546"/>
    <s v="18.03.2024"/>
    <d v="2024-02-29T00:00:00"/>
  </r>
  <r>
    <n v="800205977"/>
    <s v="ASOCIACION DE PERSONAS CON AUTISMO-APA"/>
    <s v="APAC"/>
    <n v="2762"/>
    <s v="APAC2762"/>
    <s v="800205977_APAC2762"/>
    <s v="OCT/05/2023"/>
    <s v="OCT/09/2023"/>
    <d v="2023-10-09T15:01:43"/>
    <n v="1750000"/>
    <n v="1750000"/>
    <x v="1"/>
    <s v="Finalizada"/>
    <n v="1750000"/>
    <n v="1750000"/>
    <n v="1750000"/>
    <n v="0"/>
    <m/>
    <n v="1750000"/>
    <n v="2201491546"/>
    <s v="18.03.2024"/>
    <d v="2024-02-29T00:00:00"/>
  </r>
  <r>
    <n v="800205977"/>
    <s v="ASOCIACION DE PERSONAS CON AUTISMO-APA"/>
    <s v="APAC"/>
    <n v="2763"/>
    <s v="APAC2763"/>
    <s v="800205977_APAC2763"/>
    <s v="OCT/05/2023"/>
    <s v="OCT/09/2023"/>
    <d v="2023-10-09T15:05:17"/>
    <n v="2800000"/>
    <n v="2800000"/>
    <x v="0"/>
    <s v="Finalizada"/>
    <n v="2800000"/>
    <n v="2800000"/>
    <n v="2800000"/>
    <n v="2800000"/>
    <n v="1222355336"/>
    <n v="0"/>
    <m/>
    <m/>
    <d v="2024-02-29T00:00:00"/>
  </r>
  <r>
    <n v="800205977"/>
    <s v="ASOCIACION DE PERSONAS CON AUTISMO-APA"/>
    <s v="APAC"/>
    <n v="2764"/>
    <s v="APAC2764"/>
    <s v="800205977_APAC2764"/>
    <s v="OCT/05/2023"/>
    <s v="OCT/09/2023"/>
    <d v="2023-10-09T15:08:44"/>
    <n v="4200000"/>
    <n v="4200000"/>
    <x v="1"/>
    <s v="Finalizada"/>
    <n v="4200000"/>
    <n v="4200000"/>
    <n v="4200000"/>
    <n v="0"/>
    <m/>
    <n v="4200000"/>
    <n v="2201491546"/>
    <s v="18.03.2024"/>
    <d v="2024-02-29T00:00:00"/>
  </r>
  <r>
    <n v="800205977"/>
    <s v="ASOCIACION DE PERSONAS CON AUTISMO-APA"/>
    <s v="APAC"/>
    <n v="2765"/>
    <s v="APAC2765"/>
    <s v="800205977_APAC2765"/>
    <s v="OCT/05/2023"/>
    <s v="OCT/09/2023"/>
    <d v="2023-10-09T15:14:15"/>
    <n v="2800000"/>
    <n v="2800000"/>
    <x v="1"/>
    <s v="Finalizada"/>
    <n v="2800000"/>
    <n v="2800000"/>
    <n v="2800000"/>
    <n v="0"/>
    <m/>
    <n v="2800000"/>
    <n v="2201491546"/>
    <s v="18.03.2024"/>
    <d v="2024-02-29T00:00:00"/>
  </r>
  <r>
    <n v="800205977"/>
    <s v="ASOCIACION DE PERSONAS CON AUTISMO-APA"/>
    <s v="APAC"/>
    <n v="2766"/>
    <s v="APAC2766"/>
    <s v="800205977_APAC2766"/>
    <s v="OCT/05/2023"/>
    <s v="OCT/09/2023"/>
    <d v="2023-10-09T15:17:20"/>
    <n v="2800000"/>
    <n v="2800000"/>
    <x v="0"/>
    <s v="Finalizada"/>
    <n v="2800000"/>
    <n v="2800000"/>
    <n v="2800000"/>
    <n v="2800000"/>
    <n v="1222355339"/>
    <n v="0"/>
    <m/>
    <m/>
    <d v="2024-02-29T00:00:00"/>
  </r>
  <r>
    <n v="800205977"/>
    <s v="ASOCIACION DE PERSONAS CON AUTISMO-APA"/>
    <s v="APAC"/>
    <n v="2767"/>
    <s v="APAC2767"/>
    <s v="800205977_APAC2767"/>
    <s v="OCT/05/2023"/>
    <s v="OCT/09/2023"/>
    <d v="2023-10-09T16:56:24"/>
    <n v="3500000"/>
    <n v="3500000"/>
    <x v="1"/>
    <s v="Finalizada"/>
    <n v="3500000"/>
    <n v="3500000"/>
    <n v="3500000"/>
    <n v="0"/>
    <m/>
    <n v="3500000"/>
    <n v="2201491546"/>
    <s v="18.03.2024"/>
    <d v="2024-02-29T00:00:00"/>
  </r>
  <r>
    <n v="800205977"/>
    <s v="ASOCIACION DE PERSONAS CON AUTISMO-APA"/>
    <s v="APAC"/>
    <n v="2768"/>
    <s v="APAC2768"/>
    <s v="800205977_APAC2768"/>
    <s v="OCT/05/2023"/>
    <s v="OCT/09/2023"/>
    <d v="2023-10-09T17:00:14"/>
    <n v="2800000"/>
    <n v="2800000"/>
    <x v="1"/>
    <s v="Finalizada"/>
    <n v="2800000"/>
    <n v="2800000"/>
    <n v="2800000"/>
    <n v="0"/>
    <m/>
    <n v="2800000"/>
    <n v="2201491546"/>
    <s v="18.03.2024"/>
    <d v="2024-02-29T00:00:00"/>
  </r>
  <r>
    <n v="800205977"/>
    <s v="ASOCIACION DE PERSONAS CON AUTISMO-APA"/>
    <s v="APAC"/>
    <n v="2769"/>
    <s v="APAC2769"/>
    <s v="800205977_APAC2769"/>
    <s v="OCT/05/2023"/>
    <s v="OCT/09/2023"/>
    <d v="2023-10-09T17:03:45"/>
    <n v="2800000"/>
    <n v="2800000"/>
    <x v="1"/>
    <s v="Finalizada"/>
    <n v="2800000"/>
    <n v="2800000"/>
    <n v="2800000"/>
    <n v="0"/>
    <m/>
    <n v="2800000"/>
    <n v="2201491546"/>
    <s v="18.03.2024"/>
    <d v="2024-02-29T00:00:00"/>
  </r>
  <r>
    <n v="800205977"/>
    <s v="ASOCIACION DE PERSONAS CON AUTISMO-APA"/>
    <s v="APAC"/>
    <n v="2770"/>
    <s v="APAC2770"/>
    <s v="800205977_APAC2770"/>
    <s v="OCT/05/2023"/>
    <s v="OCT/09/2023"/>
    <d v="2023-10-09T17:07:15"/>
    <n v="2800000"/>
    <n v="2800000"/>
    <x v="1"/>
    <s v="Finalizada"/>
    <n v="2800000"/>
    <n v="2800000"/>
    <n v="2800000"/>
    <n v="0"/>
    <m/>
    <n v="2800000"/>
    <n v="2201491546"/>
    <s v="18.03.2024"/>
    <d v="2024-02-29T00:00:00"/>
  </r>
  <r>
    <n v="800205977"/>
    <s v="ASOCIACION DE PERSONAS CON AUTISMO-APA"/>
    <s v="APAC"/>
    <n v="2771"/>
    <s v="APAC2771"/>
    <s v="800205977_APAC2771"/>
    <s v="OCT/05/2023"/>
    <s v="OCT/09/2023"/>
    <d v="2023-10-10T08:34:07"/>
    <n v="945000"/>
    <n v="945000"/>
    <x v="1"/>
    <s v="Finalizada"/>
    <n v="945000"/>
    <n v="945000"/>
    <n v="945000"/>
    <n v="0"/>
    <m/>
    <n v="945000"/>
    <n v="2201491546"/>
    <s v="18.03.2024"/>
    <d v="2024-02-29T00:00:00"/>
  </r>
  <r>
    <n v="800205977"/>
    <s v="ASOCIACION DE PERSONAS CON AUTISMO-APA"/>
    <s v="APAC"/>
    <n v="2773"/>
    <s v="APAC2773"/>
    <s v="800205977_APAC2773"/>
    <s v="OCT/05/2023"/>
    <s v="OCT/09/2023"/>
    <d v="2023-10-10T12:15:57"/>
    <n v="684000"/>
    <n v="684000"/>
    <x v="0"/>
    <s v="Finalizada"/>
    <n v="684000"/>
    <n v="684000"/>
    <n v="684000"/>
    <n v="0"/>
    <m/>
    <n v="0"/>
    <m/>
    <m/>
    <d v="2024-02-29T00:00:00"/>
  </r>
  <r>
    <n v="800205977"/>
    <s v="ASOCIACION DE PERSONAS CON AUTISMO-APA"/>
    <s v="APAC"/>
    <n v="2774"/>
    <s v="APAC2774"/>
    <s v="800205977_APAC2774"/>
    <s v="OCT/05/2023"/>
    <s v="OCT/09/2023"/>
    <d v="2023-10-10T09:36:10"/>
    <n v="342000"/>
    <n v="342000"/>
    <x v="0"/>
    <s v="Finalizada"/>
    <n v="342000"/>
    <n v="342000"/>
    <n v="342000"/>
    <n v="0"/>
    <m/>
    <n v="0"/>
    <m/>
    <m/>
    <d v="2024-02-29T00:00:00"/>
  </r>
  <r>
    <n v="800205977"/>
    <s v="ASOCIACION DE PERSONAS CON AUTISMO-APA"/>
    <s v="APAC"/>
    <n v="2775"/>
    <s v="APAC2775"/>
    <s v="800205977_APAC2775"/>
    <s v="OCT/05/2023"/>
    <s v="OCT/09/2023"/>
    <d v="2023-10-10T12:22:35"/>
    <n v="3500000"/>
    <n v="3500000"/>
    <x v="0"/>
    <s v="Finalizada"/>
    <n v="3500000"/>
    <n v="3500000"/>
    <n v="3500000"/>
    <n v="3500000"/>
    <n v="1222355353"/>
    <n v="0"/>
    <m/>
    <m/>
    <d v="2024-02-29T00:00:00"/>
  </r>
  <r>
    <n v="800205977"/>
    <s v="ASOCIACION DE PERSONAS CON AUTISMO-APA"/>
    <s v="APAC"/>
    <n v="2776"/>
    <s v="APAC2776"/>
    <s v="800205977_APAC2776"/>
    <s v="OCT/05/2023"/>
    <s v="OCT/09/2023"/>
    <d v="2023-10-10T12:25:56"/>
    <n v="2695000"/>
    <n v="2695000"/>
    <x v="0"/>
    <s v="Finalizada"/>
    <n v="2695000"/>
    <n v="2695000"/>
    <n v="2695000"/>
    <n v="2695000"/>
    <n v="1222370264"/>
    <n v="0"/>
    <m/>
    <m/>
    <d v="2024-02-29T00:00:00"/>
  </r>
  <r>
    <n v="800205977"/>
    <s v="ASOCIACION DE PERSONAS CON AUTISMO-APA"/>
    <s v="APAC"/>
    <n v="2778"/>
    <s v="APAC2778"/>
    <s v="800205977_APAC2778"/>
    <s v="OCT/05/2023"/>
    <s v="OCT/09/2023"/>
    <d v="2023-10-10T12:32:28"/>
    <n v="2520000"/>
    <n v="2520000"/>
    <x v="0"/>
    <s v="Finalizada"/>
    <n v="2520000"/>
    <n v="2520000"/>
    <n v="2520000"/>
    <n v="2520000"/>
    <n v="1222355354"/>
    <n v="0"/>
    <m/>
    <m/>
    <d v="2024-02-29T00:00:00"/>
  </r>
  <r>
    <n v="800205977"/>
    <s v="ASOCIACION DE PERSONAS CON AUTISMO-APA"/>
    <s v="APAC"/>
    <n v="2839"/>
    <s v="APAC2839"/>
    <s v="800205977_APAC2839"/>
    <s v="NOV/08/2023"/>
    <s v="NOV/10/2023"/>
    <d v="2023-11-10T09:36:25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840"/>
    <s v="APAC2840"/>
    <s v="800205977_APAC2840"/>
    <s v="NOV/08/2023"/>
    <s v="NOV/10/2023"/>
    <d v="2023-11-10T09:47:42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841"/>
    <s v="APAC2841"/>
    <s v="800205977_APAC2841"/>
    <s v="NOV/08/2023"/>
    <s v="NOV/10/2023"/>
    <d v="2023-11-14T11:15:36"/>
    <n v="1960000"/>
    <n v="1960000"/>
    <x v="0"/>
    <s v="Finalizada"/>
    <n v="1960000"/>
    <n v="1960000"/>
    <n v="1960000"/>
    <n v="0"/>
    <m/>
    <n v="0"/>
    <m/>
    <m/>
    <d v="2024-02-29T00:00:00"/>
  </r>
  <r>
    <n v="800205977"/>
    <s v="ASOCIACION DE PERSONAS CON AUTISMO-APA"/>
    <s v="APAC"/>
    <n v="2842"/>
    <s v="APAC2842"/>
    <s v="800205977_APAC2842"/>
    <s v="NOV/08/2023"/>
    <s v="NOV/10/2023"/>
    <d v="2023-11-10T10:37:59"/>
    <n v="2625000"/>
    <n v="2625000"/>
    <x v="0"/>
    <s v="Finalizada"/>
    <n v="2625000"/>
    <n v="2625000"/>
    <n v="2625000"/>
    <n v="0"/>
    <m/>
    <n v="0"/>
    <m/>
    <m/>
    <d v="2024-02-29T00:00:00"/>
  </r>
  <r>
    <n v="800205977"/>
    <s v="ASOCIACION DE PERSONAS CON AUTISMO-APA"/>
    <s v="APAC"/>
    <n v="2843"/>
    <s v="APAC2843"/>
    <s v="800205977_APAC2843"/>
    <s v="NOV/08/2023"/>
    <s v="NOV/10/2023"/>
    <d v="2023-11-10T15:30:24"/>
    <n v="1750000"/>
    <n v="1750000"/>
    <x v="0"/>
    <s v="Finalizada"/>
    <n v="1750000"/>
    <n v="1750000"/>
    <n v="1750000"/>
    <n v="0"/>
    <m/>
    <n v="0"/>
    <m/>
    <m/>
    <d v="2024-02-29T00:00:00"/>
  </r>
  <r>
    <n v="800205977"/>
    <s v="ASOCIACION DE PERSONAS CON AUTISMO-APA"/>
    <s v="APAC"/>
    <n v="2844"/>
    <s v="APAC2844"/>
    <s v="800205977_APAC2844"/>
    <s v="NOV/08/2023"/>
    <s v="NOV/10/2023"/>
    <d v="2023-11-10T15:33:51"/>
    <n v="5250000"/>
    <n v="5250000"/>
    <x v="0"/>
    <s v="Finalizada"/>
    <n v="5250000"/>
    <n v="5250000"/>
    <n v="5250000"/>
    <n v="0"/>
    <m/>
    <n v="0"/>
    <m/>
    <m/>
    <d v="2024-02-29T00:00:00"/>
  </r>
  <r>
    <n v="800205977"/>
    <s v="ASOCIACION DE PERSONAS CON AUTISMO-APA"/>
    <s v="APAC"/>
    <n v="2845"/>
    <s v="APAC2845"/>
    <s v="800205977_APAC2845"/>
    <s v="NOV/08/2023"/>
    <s v="NOV/10/2023"/>
    <d v="2023-11-10T15:40:35"/>
    <n v="4585000"/>
    <n v="4585000"/>
    <x v="0"/>
    <s v="Finalizada"/>
    <n v="4585000"/>
    <n v="4585000"/>
    <n v="4585000"/>
    <n v="0"/>
    <m/>
    <n v="0"/>
    <m/>
    <m/>
    <d v="2024-02-29T00:00:00"/>
  </r>
  <r>
    <n v="800205977"/>
    <s v="ASOCIACION DE PERSONAS CON AUTISMO-APA"/>
    <s v="APAC"/>
    <n v="2846"/>
    <s v="APAC2846"/>
    <s v="800205977_APAC2846"/>
    <s v="NOV/08/2023"/>
    <s v="NOV/10/2023"/>
    <d v="2023-11-10T15:48:47"/>
    <n v="3500000"/>
    <n v="3500000"/>
    <x v="0"/>
    <s v="Finalizada"/>
    <n v="3500000"/>
    <n v="3500000"/>
    <n v="3500000"/>
    <n v="0"/>
    <m/>
    <n v="0"/>
    <m/>
    <m/>
    <d v="2024-02-29T00:00:00"/>
  </r>
  <r>
    <n v="800205977"/>
    <s v="ASOCIACION DE PERSONAS CON AUTISMO-APA"/>
    <s v="APAC"/>
    <n v="2847"/>
    <s v="APAC2847"/>
    <s v="800205977_APAC2847"/>
    <s v="NOV/08/2023"/>
    <s v="NOV/10/2023"/>
    <d v="2023-11-10T15:56:26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848"/>
    <s v="APAC2848"/>
    <s v="800205977_APAC2848"/>
    <s v="NOV/08/2023"/>
    <s v="NOV/10/2023"/>
    <d v="2023-11-10T16:02:54"/>
    <n v="2520000"/>
    <n v="2520000"/>
    <x v="0"/>
    <s v="Finalizada"/>
    <n v="2520000"/>
    <n v="2520000"/>
    <n v="2520000"/>
    <n v="0"/>
    <m/>
    <n v="0"/>
    <m/>
    <m/>
    <d v="2024-02-29T00:00:00"/>
  </r>
  <r>
    <n v="800205977"/>
    <s v="ASOCIACION DE PERSONAS CON AUTISMO-APA"/>
    <s v="APAC"/>
    <n v="2849"/>
    <s v="APAC2849"/>
    <s v="800205977_APAC2849"/>
    <s v="NOV/08/2023"/>
    <s v="NOV/10/2023"/>
    <d v="2023-11-10T16:09:47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852"/>
    <s v="APAC2852"/>
    <s v="800205977_APAC2852"/>
    <s v="NOV/08/2023"/>
    <s v="NOV/10/2023"/>
    <d v="2023-11-10T16:29:43"/>
    <n v="4200000"/>
    <n v="4200000"/>
    <x v="0"/>
    <s v="Finalizada"/>
    <n v="4200000"/>
    <n v="4200000"/>
    <n v="4200000"/>
    <n v="0"/>
    <m/>
    <n v="0"/>
    <m/>
    <m/>
    <d v="2024-02-29T00:00:00"/>
  </r>
  <r>
    <n v="800205977"/>
    <s v="ASOCIACION DE PERSONAS CON AUTISMO-APA"/>
    <s v="APAC"/>
    <n v="2853"/>
    <s v="APAC2853"/>
    <s v="800205977_APAC2853"/>
    <s v="NOV/08/2023"/>
    <s v="NOV/10/2023"/>
    <d v="2023-11-10T16:37:41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855"/>
    <s v="APAC2855"/>
    <s v="800205977_APAC2855"/>
    <s v="NOV/08/2023"/>
    <s v="NOV/10/2023"/>
    <d v="2023-11-10T16:50:13"/>
    <n v="3500000"/>
    <n v="3500000"/>
    <x v="0"/>
    <s v="Finalizada"/>
    <n v="3500000"/>
    <n v="3500000"/>
    <n v="3500000"/>
    <n v="0"/>
    <m/>
    <n v="0"/>
    <m/>
    <m/>
    <d v="2024-02-29T00:00:00"/>
  </r>
  <r>
    <n v="800205977"/>
    <s v="ASOCIACION DE PERSONAS CON AUTISMO-APA"/>
    <s v="APAC"/>
    <n v="2856"/>
    <s v="APAC2856"/>
    <s v="800205977_APAC2856"/>
    <s v="NOV/08/2023"/>
    <s v="NOV/10/2023"/>
    <d v="2023-11-10T16:57:36"/>
    <n v="2660000"/>
    <n v="2660000"/>
    <x v="0"/>
    <s v="Finalizada"/>
    <n v="2660000"/>
    <n v="2660000"/>
    <n v="2660000"/>
    <n v="0"/>
    <m/>
    <n v="0"/>
    <m/>
    <m/>
    <d v="2024-02-29T00:00:00"/>
  </r>
  <r>
    <n v="800205977"/>
    <s v="ASOCIACION DE PERSONAS CON AUTISMO-APA"/>
    <s v="APAC"/>
    <n v="2857"/>
    <s v="APAC2857"/>
    <s v="800205977_APAC2857"/>
    <s v="NOV/08/2023"/>
    <s v="NOV/10/2023"/>
    <d v="2023-11-10T17:04:54"/>
    <n v="1960000"/>
    <n v="1960000"/>
    <x v="0"/>
    <s v="Finalizada"/>
    <n v="1960000"/>
    <n v="1960000"/>
    <n v="1960000"/>
    <n v="0"/>
    <m/>
    <n v="0"/>
    <m/>
    <m/>
    <d v="2024-02-29T00:00:00"/>
  </r>
  <r>
    <n v="800205977"/>
    <s v="ASOCIACION DE PERSONAS CON AUTISMO-APA"/>
    <s v="APAC"/>
    <n v="2858"/>
    <s v="APAC2858"/>
    <s v="800205977_APAC2858"/>
    <s v="NOV/08/2023"/>
    <s v="NOV/10/2023"/>
    <d v="2023-11-10T17:11:29"/>
    <n v="1750000"/>
    <n v="1750000"/>
    <x v="0"/>
    <s v="Finalizada"/>
    <n v="1750000"/>
    <n v="1750000"/>
    <n v="1750000"/>
    <n v="0"/>
    <m/>
    <n v="0"/>
    <m/>
    <m/>
    <d v="2024-02-29T00:00:00"/>
  </r>
  <r>
    <n v="800205977"/>
    <s v="ASOCIACION DE PERSONAS CON AUTISMO-APA"/>
    <s v="APAC"/>
    <n v="2859"/>
    <s v="APAC2859"/>
    <s v="800205977_APAC2859"/>
    <s v="NOV/08/2023"/>
    <s v="NOV/10/2023"/>
    <d v="2023-11-14T11:15:59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860"/>
    <s v="APAC2860"/>
    <s v="800205977_APAC2860"/>
    <s v="NOV/08/2023"/>
    <s v="NOV/10/2023"/>
    <d v="2023-11-14T08:38:13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861"/>
    <s v="APAC2861"/>
    <s v="800205977_APAC2861"/>
    <s v="NOV/08/2023"/>
    <s v="NOV/10/2023"/>
    <d v="2023-11-14T12:36:21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862"/>
    <s v="APAC2862"/>
    <s v="800205977_APAC2862"/>
    <s v="NOV/08/2023"/>
    <s v="NOV/10/2023"/>
    <d v="2023-11-14T12:36:39"/>
    <n v="228000"/>
    <n v="228000"/>
    <x v="0"/>
    <s v="Finalizada"/>
    <n v="228000"/>
    <n v="228000"/>
    <n v="228000"/>
    <n v="228000"/>
    <n v="1222370583"/>
    <n v="0"/>
    <m/>
    <m/>
    <d v="2024-02-29T00:00:00"/>
  </r>
  <r>
    <n v="800205977"/>
    <s v="ASOCIACION DE PERSONAS CON AUTISMO-APA"/>
    <s v="APAC"/>
    <n v="2863"/>
    <s v="APAC2863"/>
    <s v="800205977_APAC2863"/>
    <s v="NOV/08/2023"/>
    <s v="NOV/10/2023"/>
    <d v="2023-11-14T09:17:10"/>
    <n v="228000"/>
    <n v="228000"/>
    <x v="0"/>
    <s v="Finalizada"/>
    <n v="228000"/>
    <n v="228000"/>
    <n v="228000"/>
    <n v="228000"/>
    <n v="1222370584"/>
    <n v="0"/>
    <m/>
    <m/>
    <d v="2024-02-29T00:00:00"/>
  </r>
  <r>
    <n v="800205977"/>
    <s v="ASOCIACION DE PERSONAS CON AUTISMO-APA"/>
    <s v="APAC"/>
    <n v="2864"/>
    <s v="APAC2864"/>
    <s v="800205977_APAC2864"/>
    <s v="NOV/08/2023"/>
    <s v="NOV/10/2023"/>
    <d v="2023-11-14T09:25:47"/>
    <n v="228000"/>
    <n v="228000"/>
    <x v="0"/>
    <s v="Finalizada"/>
    <n v="228000"/>
    <n v="228000"/>
    <n v="228000"/>
    <n v="228000"/>
    <n v="1222370585"/>
    <n v="0"/>
    <m/>
    <m/>
    <d v="2024-02-29T00:00:00"/>
  </r>
  <r>
    <n v="800205977"/>
    <s v="ASOCIACION DE PERSONAS CON AUTISMO-APA"/>
    <s v="APAC"/>
    <n v="2865"/>
    <s v="APAC2865"/>
    <s v="800205977_APAC2865"/>
    <s v="NOV/08/2023"/>
    <s v="NOV/10/2023"/>
    <d v="2023-11-14T09:34:31"/>
    <n v="684000"/>
    <n v="684000"/>
    <x v="0"/>
    <s v="Finalizada"/>
    <n v="684000"/>
    <n v="684000"/>
    <n v="684000"/>
    <n v="684000"/>
    <n v="1222370586"/>
    <n v="0"/>
    <m/>
    <m/>
    <d v="2024-02-29T00:00:00"/>
  </r>
  <r>
    <n v="800205977"/>
    <s v="ASOCIACION DE PERSONAS CON AUTISMO-APA"/>
    <s v="APAC"/>
    <n v="2911"/>
    <s v="APAC2911"/>
    <s v="800205977_APAC2911"/>
    <s v="DIC/14/2023"/>
    <s v="DIC/15/2023"/>
    <d v="2023-12-15T09:49:13"/>
    <n v="2625000"/>
    <n v="2625000"/>
    <x v="0"/>
    <s v="Finalizada"/>
    <n v="2625000"/>
    <n v="2625000"/>
    <n v="2625000"/>
    <n v="0"/>
    <m/>
    <n v="0"/>
    <m/>
    <m/>
    <d v="2024-02-29T00:00:00"/>
  </r>
  <r>
    <n v="800205977"/>
    <s v="ASOCIACION DE PERSONAS CON AUTISMO-APA"/>
    <s v="APAC"/>
    <n v="2916"/>
    <s v="APAC2916"/>
    <s v="800205977_APAC2916"/>
    <s v="DIC/14/2023"/>
    <s v="DIC/15/2023"/>
    <d v="2023-12-15T09:56:57"/>
    <n v="1750000"/>
    <n v="1750000"/>
    <x v="0"/>
    <s v="Finalizada"/>
    <n v="1750000"/>
    <n v="1750000"/>
    <n v="1750000"/>
    <n v="0"/>
    <m/>
    <n v="0"/>
    <m/>
    <m/>
    <d v="2024-02-29T00:00:00"/>
  </r>
  <r>
    <n v="800205977"/>
    <s v="ASOCIACION DE PERSONAS CON AUTISMO-APA"/>
    <s v="APAC"/>
    <n v="2917"/>
    <s v="APAC2917"/>
    <s v="800205977_APAC2917"/>
    <s v="DIC/14/2023"/>
    <s v="DIC/15/2023"/>
    <d v="2023-12-15T10:00:16"/>
    <n v="2625000"/>
    <n v="2625000"/>
    <x v="0"/>
    <s v="Finalizada"/>
    <n v="2625000"/>
    <n v="2625000"/>
    <n v="2625000"/>
    <n v="0"/>
    <m/>
    <n v="0"/>
    <m/>
    <m/>
    <d v="2024-02-29T00:00:00"/>
  </r>
  <r>
    <n v="800205977"/>
    <s v="ASOCIACION DE PERSONAS CON AUTISMO-APA"/>
    <s v="APAC"/>
    <n v="2919"/>
    <s v="APAC2919"/>
    <s v="800205977_APAC2919"/>
    <s v="DIC/14/2023"/>
    <s v="DIC/15/2023"/>
    <d v="2024-02-01T12:17:07"/>
    <n v="2800000"/>
    <n v="2800000"/>
    <x v="0"/>
    <s v="Finalizada"/>
    <n v="2800000"/>
    <n v="2800000"/>
    <n v="2800000"/>
    <n v="2800000"/>
    <n v="1222394327"/>
    <n v="0"/>
    <m/>
    <m/>
    <d v="2024-02-29T00:00:00"/>
  </r>
  <r>
    <n v="800205977"/>
    <s v="ASOCIACION DE PERSONAS CON AUTISMO-APA"/>
    <s v="APAC"/>
    <n v="2920"/>
    <s v="APAC2920"/>
    <s v="800205977_APAC2920"/>
    <s v="DIC/14/2023"/>
    <s v="DIC/15/2023"/>
    <d v="2023-12-15T10:28:03"/>
    <n v="1645000"/>
    <n v="1645000"/>
    <x v="0"/>
    <s v="Finalizada"/>
    <n v="1645000"/>
    <n v="1645000"/>
    <n v="1645000"/>
    <n v="0"/>
    <m/>
    <n v="0"/>
    <m/>
    <m/>
    <d v="2024-02-29T00:00:00"/>
  </r>
  <r>
    <n v="800205977"/>
    <s v="ASOCIACION DE PERSONAS CON AUTISMO-APA"/>
    <s v="APAC"/>
    <n v="2921"/>
    <s v="APAC2921"/>
    <s v="800205977_APAC2921"/>
    <s v="DIC/14/2023"/>
    <s v="DIC/15/2023"/>
    <d v="2023-12-15T10:34:18"/>
    <n v="560000"/>
    <n v="560000"/>
    <x v="0"/>
    <s v="Finalizada"/>
    <n v="560000"/>
    <n v="560000"/>
    <n v="560000"/>
    <n v="0"/>
    <m/>
    <n v="0"/>
    <m/>
    <m/>
    <d v="2024-02-29T00:00:00"/>
  </r>
  <r>
    <n v="800205977"/>
    <s v="ASOCIACION DE PERSONAS CON AUTISMO-APA"/>
    <s v="APAC"/>
    <n v="2922"/>
    <s v="APAC2922"/>
    <s v="800205977_APAC2922"/>
    <s v="DIC/14/2023"/>
    <s v="DIC/15/2023"/>
    <d v="2023-12-15T10:41:01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923"/>
    <s v="APAC2923"/>
    <s v="800205977_APAC2923"/>
    <s v="DIC/14/2023"/>
    <s v="DIC/15/2023"/>
    <d v="2023-12-15T10:45:28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924"/>
    <s v="APAC2924"/>
    <s v="800205977_APAC2924"/>
    <s v="DIC/14/2023"/>
    <s v="DIC/15/2023"/>
    <d v="2023-12-15T10:48:17"/>
    <n v="3500000"/>
    <n v="3500000"/>
    <x v="0"/>
    <s v="Finalizada"/>
    <n v="3500000"/>
    <n v="3500000"/>
    <n v="3500000"/>
    <n v="0"/>
    <m/>
    <n v="0"/>
    <m/>
    <m/>
    <d v="2024-02-29T00:00:00"/>
  </r>
  <r>
    <n v="800205977"/>
    <s v="ASOCIACION DE PERSONAS CON AUTISMO-APA"/>
    <s v="APAC"/>
    <n v="2925"/>
    <s v="APAC2925"/>
    <s v="800205977_APAC2925"/>
    <s v="DIC/14/2023"/>
    <s v="DIC/15/2023"/>
    <d v="2023-12-15T10:52:18"/>
    <n v="2275000"/>
    <n v="2275000"/>
    <x v="0"/>
    <s v="Finalizada"/>
    <n v="2275000"/>
    <n v="2275000"/>
    <n v="2275000"/>
    <n v="0"/>
    <m/>
    <n v="0"/>
    <m/>
    <m/>
    <d v="2024-02-29T00:00:00"/>
  </r>
  <r>
    <n v="800205977"/>
    <s v="ASOCIACION DE PERSONAS CON AUTISMO-APA"/>
    <s v="APAC"/>
    <n v="2926"/>
    <s v="APAC2926"/>
    <s v="800205977_APAC2926"/>
    <s v="DIC/14/2023"/>
    <s v="DIC/15/2023"/>
    <d v="2023-12-15T10:55:42"/>
    <n v="2660000"/>
    <n v="2660000"/>
    <x v="0"/>
    <s v="Finalizada"/>
    <n v="2660000"/>
    <n v="2660000"/>
    <n v="2660000"/>
    <n v="0"/>
    <m/>
    <n v="0"/>
    <m/>
    <m/>
    <d v="2024-02-29T00:00:00"/>
  </r>
  <r>
    <n v="800205977"/>
    <s v="ASOCIACION DE PERSONAS CON AUTISMO-APA"/>
    <s v="APAC"/>
    <n v="2927"/>
    <s v="APAC2927"/>
    <s v="800205977_APAC2927"/>
    <s v="DIC/14/2023"/>
    <s v="DIC/15/2023"/>
    <d v="2023-12-15T10:59:21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928"/>
    <s v="APAC2928"/>
    <s v="800205977_APAC2928"/>
    <s v="DIC/14/2023"/>
    <s v="DIC/15/2023"/>
    <d v="2023-12-15T11:02:53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929"/>
    <s v="APAC2929"/>
    <s v="800205977_APAC2929"/>
    <s v="DIC/14/2023"/>
    <s v="DIC/15/2023"/>
    <d v="2023-12-15T11:05:30"/>
    <n v="2100000"/>
    <n v="2100000"/>
    <x v="0"/>
    <s v="Finalizada"/>
    <n v="2100000"/>
    <n v="2100000"/>
    <n v="2100000"/>
    <n v="0"/>
    <m/>
    <n v="0"/>
    <m/>
    <m/>
    <d v="2024-02-29T00:00:00"/>
  </r>
  <r>
    <n v="800205977"/>
    <s v="ASOCIACION DE PERSONAS CON AUTISMO-APA"/>
    <s v="APAC"/>
    <n v="2930"/>
    <s v="APAC2930"/>
    <s v="800205977_APAC2930"/>
    <s v="DIC/14/2023"/>
    <s v="DIC/15/2023"/>
    <d v="2023-12-15T11:10:32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931"/>
    <s v="APAC2931"/>
    <s v="800205977_APAC2931"/>
    <s v="DIC/14/2023"/>
    <s v="DIC/15/2023"/>
    <d v="2023-12-15T11:17:18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932"/>
    <s v="APAC2932"/>
    <s v="800205977_APAC2932"/>
    <s v="DIC/14/2023"/>
    <s v="DIC/15/2023"/>
    <d v="2023-12-15T11:24:38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933"/>
    <s v="APAC2933"/>
    <s v="800205977_APAC2933"/>
    <s v="DIC/14/2023"/>
    <s v="DIC/15/2023"/>
    <d v="2023-12-15T11:28:57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934"/>
    <s v="APAC2934"/>
    <s v="800205977_APAC2934"/>
    <s v="DIC/14/2023"/>
    <s v="DIC/15/2023"/>
    <d v="2023-12-15T11:32:30"/>
    <n v="3290000"/>
    <n v="3290000"/>
    <x v="0"/>
    <s v="Finalizada"/>
    <n v="3290000"/>
    <n v="3290000"/>
    <n v="3290000"/>
    <n v="0"/>
    <m/>
    <n v="0"/>
    <m/>
    <m/>
    <d v="2024-02-29T00:00:00"/>
  </r>
  <r>
    <n v="800205977"/>
    <s v="ASOCIACION DE PERSONAS CON AUTISMO-APA"/>
    <s v="APAC"/>
    <n v="2935"/>
    <s v="APAC2935"/>
    <s v="800205977_APAC2935"/>
    <s v="DIC/14/2023"/>
    <s v="DIC/15/2023"/>
    <d v="2024-02-01T12:16:49"/>
    <n v="2800000"/>
    <n v="2800000"/>
    <x v="0"/>
    <s v="Finalizada"/>
    <n v="2800000"/>
    <n v="2800000"/>
    <n v="2800000"/>
    <n v="2800000"/>
    <n v="1222394328"/>
    <n v="0"/>
    <m/>
    <m/>
    <d v="2024-02-29T00:00:00"/>
  </r>
  <r>
    <n v="800205977"/>
    <s v="ASOCIACION DE PERSONAS CON AUTISMO-APA"/>
    <s v="APAC"/>
    <n v="2936"/>
    <s v="APAC2936"/>
    <s v="800205977_APAC2936"/>
    <s v="DIC/14/2023"/>
    <s v="DIC/15/2023"/>
    <d v="2023-12-15T11:38:26"/>
    <n v="2800000"/>
    <n v="2800000"/>
    <x v="0"/>
    <s v="Finalizada"/>
    <n v="2800000"/>
    <n v="2800000"/>
    <n v="2800000"/>
    <n v="0"/>
    <m/>
    <n v="0"/>
    <m/>
    <m/>
    <d v="2024-02-29T00:00:00"/>
  </r>
  <r>
    <n v="800205977"/>
    <s v="ASOCIACION DE PERSONAS CON AUTISMO-APA"/>
    <s v="APAC"/>
    <n v="2938"/>
    <s v="APAC2938"/>
    <s v="800205977_APAC2938"/>
    <s v="DIC/14/2023"/>
    <s v="DIC/15/2023"/>
    <d v="2023-12-15T11:53:46"/>
    <n v="5075000"/>
    <n v="5075000"/>
    <x v="0"/>
    <s v="Finalizada"/>
    <n v="5075000"/>
    <n v="5075000"/>
    <n v="5075000"/>
    <n v="0"/>
    <m/>
    <n v="0"/>
    <m/>
    <m/>
    <d v="2024-02-29T00:00:00"/>
  </r>
  <r>
    <n v="800205977"/>
    <s v="ASOCIACION DE PERSONAS CON AUTISMO-APA"/>
    <s v="APAC"/>
    <n v="2939"/>
    <s v="APAC2939"/>
    <s v="800205977_APAC2939"/>
    <s v="DIC/14/2023"/>
    <s v="DIC/15/2023"/>
    <d v="2024-02-01T12:16:29"/>
    <n v="4200000"/>
    <n v="4200000"/>
    <x v="0"/>
    <s v="Finalizada"/>
    <n v="4200000"/>
    <n v="4200000"/>
    <n v="4200000"/>
    <n v="4200000"/>
    <n v="1222394329"/>
    <n v="0"/>
    <m/>
    <m/>
    <d v="2024-02-29T00:00:00"/>
  </r>
  <r>
    <n v="800205977"/>
    <s v="ASOCIACION DE PERSONAS CON AUTISMO-APA"/>
    <s v="APAC"/>
    <n v="2940"/>
    <s v="APAC2940"/>
    <s v="800205977_APAC2940"/>
    <s v="DIC/14/2023"/>
    <s v="DIC/15/2023"/>
    <d v="2023-12-15T11:59:42"/>
    <n v="2450000"/>
    <n v="2450000"/>
    <x v="0"/>
    <s v="Finalizada"/>
    <n v="2450000"/>
    <n v="2450000"/>
    <n v="2450000"/>
    <n v="0"/>
    <m/>
    <n v="0"/>
    <m/>
    <m/>
    <d v="2024-02-29T00:00:00"/>
  </r>
  <r>
    <n v="800205977"/>
    <s v="ASOCIACION DE PERSONAS CON AUTISMO-APA"/>
    <s v="APAC"/>
    <n v="2941"/>
    <s v="APAC2941"/>
    <s v="800205977_APAC2941"/>
    <s v="DIC/14/2023"/>
    <s v="DIC/15/2023"/>
    <d v="2023-12-15T12:03:21"/>
    <n v="2660000"/>
    <n v="2660000"/>
    <x v="0"/>
    <s v="Finalizada"/>
    <n v="2660000"/>
    <n v="2660000"/>
    <n v="2660000"/>
    <n v="0"/>
    <m/>
    <n v="0"/>
    <m/>
    <m/>
    <d v="2024-02-29T00:00:00"/>
  </r>
  <r>
    <n v="800205977"/>
    <s v="ASOCIACION DE PERSONAS CON AUTISMO-APA"/>
    <s v="APAC"/>
    <n v="2942"/>
    <s v="APAC2942"/>
    <s v="800205977_APAC2942"/>
    <s v="DIC/14/2023"/>
    <s v="DIC/15/2023"/>
    <d v="2024-02-01T13:01:32"/>
    <n v="342000"/>
    <n v="342000"/>
    <x v="0"/>
    <s v="Finalizada"/>
    <n v="342000"/>
    <n v="342000"/>
    <n v="342000"/>
    <n v="342000"/>
    <n v="1222394330"/>
    <n v="0"/>
    <m/>
    <m/>
    <d v="2024-02-29T00:00:00"/>
  </r>
  <r>
    <n v="800205977"/>
    <s v="ASOCIACION DE PERSONAS CON AUTISMO-APA"/>
    <s v="APAC"/>
    <n v="2943"/>
    <s v="APAC2943"/>
    <s v="800205977_APAC2943"/>
    <s v="DIC/14/2023"/>
    <s v="DIC/15/2023"/>
    <d v="2024-02-01T12:15:48"/>
    <n v="228000"/>
    <n v="228000"/>
    <x v="0"/>
    <s v="Finalizada"/>
    <n v="228000"/>
    <n v="228000"/>
    <n v="228000"/>
    <n v="228000"/>
    <n v="1222387338"/>
    <n v="0"/>
    <m/>
    <m/>
    <d v="2024-02-29T00:00:00"/>
  </r>
  <r>
    <n v="800205977"/>
    <s v="ASOCIACION DE PERSONAS CON AUTISMO-APA"/>
    <s v="APAC"/>
    <n v="2944"/>
    <s v="APAC2944"/>
    <s v="800205977_APAC2944"/>
    <s v="DIC/14/2023"/>
    <s v="DIC/15/2023"/>
    <d v="2024-02-01T12:16:07"/>
    <n v="228000"/>
    <n v="228000"/>
    <x v="0"/>
    <s v="Finalizada"/>
    <n v="228000"/>
    <n v="228000"/>
    <n v="228000"/>
    <n v="228000"/>
    <n v="1222387341"/>
    <n v="0"/>
    <m/>
    <m/>
    <d v="2024-02-29T00:00:00"/>
  </r>
  <r>
    <n v="800205977"/>
    <s v="ASOCIACION DE PERSONAS CON AUTISMO-APA"/>
    <s v="APAC"/>
    <n v="2945"/>
    <s v="APAC2945"/>
    <s v="800205977_APAC2945"/>
    <s v="DIC/14/2023"/>
    <s v="DIC/15/2023"/>
    <d v="2024-02-01T12:15:28"/>
    <n v="228000"/>
    <n v="228000"/>
    <x v="0"/>
    <s v="Finalizada"/>
    <n v="228000"/>
    <n v="228000"/>
    <n v="228000"/>
    <n v="228000"/>
    <n v="1222387339"/>
    <n v="0"/>
    <m/>
    <m/>
    <d v="2024-02-29T00:00:00"/>
  </r>
  <r>
    <n v="800205977"/>
    <s v="ASOCIACION DE PERSONAS CON AUTISMO-APA"/>
    <s v="APAC"/>
    <n v="2946"/>
    <s v="APAC2946"/>
    <s v="800205977_APAC2946"/>
    <s v="DIC/14/2023"/>
    <s v="DIC/15/2023"/>
    <d v="2024-02-01T12:17:51"/>
    <n v="684000"/>
    <n v="684000"/>
    <x v="0"/>
    <s v="Finalizada"/>
    <n v="684000"/>
    <n v="684000"/>
    <n v="684000"/>
    <n v="684000"/>
    <n v="1222387340"/>
    <n v="0"/>
    <m/>
    <m/>
    <d v="2024-02-29T00:00:00"/>
  </r>
  <r>
    <n v="800205977"/>
    <s v="ASOCIACION DE PERSONAS CON AUTISMO-APA"/>
    <s v="APAC"/>
    <n v="2988"/>
    <s v="APAC2988"/>
    <s v="800205977_APAC2988"/>
    <s v="ENE/11/2024"/>
    <s v="ENE/15/2024"/>
    <d v="2024-01-15T10:41:20"/>
    <n v="2800000"/>
    <n v="2800000"/>
    <x v="0"/>
    <s v="Finalizada"/>
    <n v="2800000"/>
    <n v="2800000"/>
    <n v="2800000"/>
    <n v="2800000"/>
    <n v="1222394679"/>
    <n v="0"/>
    <m/>
    <m/>
    <d v="2024-02-29T00:00:00"/>
  </r>
  <r>
    <n v="800205977"/>
    <s v="ASOCIACION DE PERSONAS CON AUTISMO-APA"/>
    <s v="APAC"/>
    <n v="2989"/>
    <s v="APAC2989"/>
    <s v="800205977_APAC2989"/>
    <s v="ENE/11/2024"/>
    <s v="ENE/15/2024"/>
    <d v="2024-01-15T10:46:43"/>
    <n v="5005000"/>
    <n v="5005000"/>
    <x v="0"/>
    <s v="Finalizada"/>
    <n v="5005000"/>
    <n v="5005000"/>
    <n v="5005000"/>
    <n v="5005000"/>
    <n v="1222394680"/>
    <n v="0"/>
    <m/>
    <m/>
    <d v="2024-02-29T00:00:00"/>
  </r>
  <r>
    <n v="800205977"/>
    <s v="ASOCIACION DE PERSONAS CON AUTISMO-APA"/>
    <s v="APAC"/>
    <n v="2990"/>
    <s v="APAC2990"/>
    <s v="800205977_APAC2990"/>
    <s v="ENE/11/2024"/>
    <s v="ENE/15/2024"/>
    <d v="2024-01-15T11:34:52"/>
    <n v="2800000"/>
    <n v="2800000"/>
    <x v="0"/>
    <s v="Finalizada"/>
    <n v="2800000"/>
    <n v="2800000"/>
    <n v="2800000"/>
    <n v="2800000"/>
    <n v="1222394691"/>
    <n v="0"/>
    <m/>
    <m/>
    <d v="2024-02-29T00:00:00"/>
  </r>
  <r>
    <n v="800205977"/>
    <s v="ASOCIACION DE PERSONAS CON AUTISMO-APA"/>
    <s v="APAC"/>
    <n v="2991"/>
    <s v="APAC2991"/>
    <s v="800205977_APAC2991"/>
    <s v="ENE/11/2024"/>
    <s v="ENE/15/2024"/>
    <d v="2024-01-15T10:58:14"/>
    <n v="2660000"/>
    <n v="2660000"/>
    <x v="0"/>
    <s v="Finalizada"/>
    <n v="2660000"/>
    <n v="2660000"/>
    <n v="2660000"/>
    <n v="2660000"/>
    <n v="1222394692"/>
    <n v="0"/>
    <m/>
    <m/>
    <d v="2024-02-29T00:00:00"/>
  </r>
  <r>
    <n v="800205977"/>
    <s v="ASOCIACION DE PERSONAS CON AUTISMO-APA"/>
    <s v="APAC"/>
    <n v="2992"/>
    <s v="APAC2992"/>
    <s v="800205977_APAC2992"/>
    <s v="ENE/11/2024"/>
    <s v="ENE/15/2024"/>
    <d v="2024-01-15T11:00:46"/>
    <n v="2590000"/>
    <n v="2590000"/>
    <x v="0"/>
    <s v="Finalizada"/>
    <n v="2590000"/>
    <n v="2590000"/>
    <n v="2590000"/>
    <n v="2590000"/>
    <n v="1222387350"/>
    <n v="0"/>
    <m/>
    <m/>
    <d v="2024-02-29T00:00:00"/>
  </r>
  <r>
    <n v="800205977"/>
    <s v="ASOCIACION DE PERSONAS CON AUTISMO-APA"/>
    <s v="APAC"/>
    <n v="2993"/>
    <s v="APAC2993"/>
    <s v="800205977_APAC2993"/>
    <s v="ENE/11/2024"/>
    <s v="ENE/15/2024"/>
    <d v="2024-01-15T11:03:49"/>
    <n v="2800000"/>
    <n v="2800000"/>
    <x v="0"/>
    <s v="Finalizada"/>
    <n v="2800000"/>
    <n v="2800000"/>
    <n v="2800000"/>
    <n v="2800000"/>
    <n v="1222394693"/>
    <n v="0"/>
    <m/>
    <m/>
    <d v="2024-02-29T00:00:00"/>
  </r>
  <r>
    <n v="800205977"/>
    <s v="ASOCIACION DE PERSONAS CON AUTISMO-APA"/>
    <s v="APAC"/>
    <n v="2994"/>
    <s v="APAC2994"/>
    <s v="800205977_APAC2994"/>
    <s v="ENE/11/2024"/>
    <s v="ENE/15/2024"/>
    <d v="2024-01-15T11:06:26"/>
    <n v="2800000"/>
    <n v="2800000"/>
    <x v="0"/>
    <s v="Finalizada"/>
    <n v="2800000"/>
    <n v="2800000"/>
    <n v="2800000"/>
    <n v="2800000"/>
    <n v="1222394694"/>
    <n v="0"/>
    <m/>
    <m/>
    <d v="2024-02-29T00:00:00"/>
  </r>
  <r>
    <n v="800205977"/>
    <s v="ASOCIACION DE PERSONAS CON AUTISMO-APA"/>
    <s v="APAC"/>
    <n v="2995"/>
    <s v="APAC2995"/>
    <s v="800205977_APAC2995"/>
    <s v="ENE/11/2024"/>
    <s v="ENE/15/2024"/>
    <d v="2024-01-15T11:11:25"/>
    <n v="2800000"/>
    <n v="2800000"/>
    <x v="0"/>
    <s v="Finalizada"/>
    <n v="2800000"/>
    <n v="2800000"/>
    <n v="2800000"/>
    <n v="2800000"/>
    <n v="1222394695"/>
    <n v="0"/>
    <m/>
    <m/>
    <d v="2024-02-29T00:00:00"/>
  </r>
  <r>
    <n v="800205977"/>
    <s v="ASOCIACION DE PERSONAS CON AUTISMO-APA"/>
    <s v="APAC"/>
    <n v="2996"/>
    <s v="APAC2996"/>
    <s v="800205977_APAC2996"/>
    <s v="ENE/11/2024"/>
    <s v="ENE/15/2024"/>
    <d v="2024-01-15T11:14:53"/>
    <n v="2520000"/>
    <n v="2520000"/>
    <x v="0"/>
    <s v="Finalizada"/>
    <n v="2520000"/>
    <n v="2520000"/>
    <n v="2520000"/>
    <n v="2520000"/>
    <n v="1222398551"/>
    <n v="0"/>
    <m/>
    <m/>
    <d v="2024-02-29T00:00:00"/>
  </r>
  <r>
    <n v="800205977"/>
    <s v="ASOCIACION DE PERSONAS CON AUTISMO-APA"/>
    <s v="APAC"/>
    <n v="2997"/>
    <s v="APAC2997"/>
    <s v="800205977_APAC2997"/>
    <s v="ENE/11/2024"/>
    <s v="ENE/15/2024"/>
    <d v="2024-01-15T11:17:44"/>
    <n v="2205000"/>
    <n v="2205000"/>
    <x v="0"/>
    <s v="Finalizada"/>
    <n v="2205000"/>
    <n v="2205000"/>
    <n v="2205000"/>
    <n v="2205000"/>
    <n v="1222394696"/>
    <n v="0"/>
    <m/>
    <m/>
    <d v="2024-02-29T00:00:00"/>
  </r>
  <r>
    <n v="800205977"/>
    <s v="ASOCIACION DE PERSONAS CON AUTISMO-APA"/>
    <s v="APAC"/>
    <n v="2998"/>
    <s v="APAC2998"/>
    <s v="800205977_APAC2998"/>
    <s v="ENE/11/2024"/>
    <s v="ENE/15/2024"/>
    <d v="2024-01-15T11:20:26"/>
    <n v="4200000"/>
    <n v="4200000"/>
    <x v="0"/>
    <s v="Finalizada"/>
    <n v="4200000"/>
    <n v="4200000"/>
    <n v="4200000"/>
    <n v="4200000"/>
    <n v="1222394724"/>
    <n v="0"/>
    <m/>
    <m/>
    <d v="2024-02-29T00:00:00"/>
  </r>
  <r>
    <n v="800205977"/>
    <s v="ASOCIACION DE PERSONAS CON AUTISMO-APA"/>
    <s v="APAC"/>
    <n v="2999"/>
    <s v="APAC2999"/>
    <s v="800205977_APAC2999"/>
    <s v="ENE/11/2024"/>
    <s v="ENE/15/2024"/>
    <d v="2024-01-15T11:24:39"/>
    <n v="2380000"/>
    <n v="2380000"/>
    <x v="0"/>
    <s v="Finalizada"/>
    <n v="2380000"/>
    <n v="2380000"/>
    <n v="2380000"/>
    <n v="2380000"/>
    <n v="1222394726"/>
    <n v="0"/>
    <m/>
    <m/>
    <d v="2024-02-29T00:00:00"/>
  </r>
  <r>
    <n v="800205977"/>
    <s v="ASOCIACION DE PERSONAS CON AUTISMO-APA"/>
    <s v="APAC"/>
    <n v="3000"/>
    <s v="APAC3000"/>
    <s v="800205977_APAC3000"/>
    <s v="ENE/11/2024"/>
    <s v="ENE/15/2024"/>
    <d v="2024-01-15T11:28:39"/>
    <n v="2660000"/>
    <n v="2660000"/>
    <x v="0"/>
    <s v="Finalizada"/>
    <n v="2660000"/>
    <n v="2660000"/>
    <n v="2660000"/>
    <n v="2660000"/>
    <n v="1222394727"/>
    <n v="0"/>
    <m/>
    <m/>
    <d v="2024-02-29T00:00:00"/>
  </r>
  <r>
    <n v="800205977"/>
    <s v="ASOCIACION DE PERSONAS CON AUTISMO-APA"/>
    <s v="APAC"/>
    <n v="3001"/>
    <s v="APAC3001"/>
    <s v="800205977_APAC3001"/>
    <s v="ENE/11/2024"/>
    <s v="ENE/15/2024"/>
    <d v="2024-01-15T11:31:24"/>
    <n v="2660000"/>
    <n v="2660000"/>
    <x v="0"/>
    <s v="Finalizada"/>
    <n v="2660000"/>
    <n v="2660000"/>
    <n v="2660000"/>
    <n v="2660000"/>
    <n v="1222394747"/>
    <n v="0"/>
    <m/>
    <m/>
    <d v="2024-02-29T00:00:00"/>
  </r>
  <r>
    <n v="800205977"/>
    <s v="ASOCIACION DE PERSONAS CON AUTISMO-APA"/>
    <s v="APAC"/>
    <n v="3052"/>
    <s v="APAC3052"/>
    <s v="800205977_APAC3052"/>
    <s v="FEB/07/2024"/>
    <s v="FEB/09/2024"/>
    <d v="2024-02-09T09:55:06"/>
    <n v="2800000"/>
    <n v="2800000"/>
    <x v="0"/>
    <s v="Finalizada"/>
    <n v="2800000"/>
    <n v="2800000"/>
    <n v="2800000"/>
    <n v="2800000"/>
    <n v="1222397166"/>
    <n v="0"/>
    <m/>
    <m/>
    <d v="2024-02-29T00:00:00"/>
  </r>
  <r>
    <n v="800205977"/>
    <s v="ASOCIACION DE PERSONAS CON AUTISMO-APA"/>
    <s v="APAC"/>
    <n v="3053"/>
    <s v="APAC3053"/>
    <s v="800205977_APAC3053"/>
    <s v="FEB/07/2024"/>
    <s v="FEB/09/2024"/>
    <d v="2024-02-09T10:02:25"/>
    <n v="5250000"/>
    <n v="5250000"/>
    <x v="0"/>
    <s v="Finalizada"/>
    <n v="5250000"/>
    <n v="5250000"/>
    <n v="5250000"/>
    <n v="5250000"/>
    <n v="1222397167"/>
    <n v="0"/>
    <m/>
    <m/>
    <d v="2024-02-29T00:00:00"/>
  </r>
  <r>
    <n v="800205977"/>
    <s v="ASOCIACION DE PERSONAS CON AUTISMO-APA"/>
    <s v="APAC"/>
    <n v="3054"/>
    <s v="APAC3054"/>
    <s v="800205977_APAC3054"/>
    <s v="FEB/07/2024"/>
    <s v="FEB/09/2024"/>
    <d v="2024-02-09T10:05:28"/>
    <n v="1540000"/>
    <n v="1540000"/>
    <x v="0"/>
    <s v="Finalizada"/>
    <n v="1540000"/>
    <n v="1540000"/>
    <n v="1540000"/>
    <n v="1540000"/>
    <n v="1222397168"/>
    <n v="0"/>
    <m/>
    <m/>
    <d v="2024-02-29T00:00:00"/>
  </r>
  <r>
    <n v="800205977"/>
    <s v="ASOCIACION DE PERSONAS CON AUTISMO-APA"/>
    <s v="APAC"/>
    <n v="3055"/>
    <s v="APAC3055"/>
    <s v="800205977_APAC3055"/>
    <s v="FEB/07/2024"/>
    <s v="FEB/09/2024"/>
    <d v="2024-02-09T10:14:55"/>
    <n v="2555000"/>
    <n v="2555000"/>
    <x v="0"/>
    <s v="Finalizada"/>
    <n v="2555000"/>
    <n v="2555000"/>
    <n v="2555000"/>
    <n v="2555000"/>
    <n v="1222397170"/>
    <n v="0"/>
    <m/>
    <m/>
    <d v="2024-02-29T00:00:00"/>
  </r>
  <r>
    <n v="800205977"/>
    <s v="ASOCIACION DE PERSONAS CON AUTISMO-APA"/>
    <s v="APAC"/>
    <n v="3056"/>
    <s v="APAC3056"/>
    <s v="800205977_APAC3056"/>
    <s v="FEB/07/2024"/>
    <s v="FEB/09/2024"/>
    <d v="2024-02-09T10:21:14"/>
    <n v="2800000"/>
    <n v="2800000"/>
    <x v="0"/>
    <s v="Finalizada"/>
    <n v="2800000"/>
    <n v="2800000"/>
    <n v="2800000"/>
    <n v="2800000"/>
    <n v="1222397174"/>
    <n v="0"/>
    <m/>
    <m/>
    <d v="2024-02-29T00:00:00"/>
  </r>
  <r>
    <n v="800205977"/>
    <s v="ASOCIACION DE PERSONAS CON AUTISMO-APA"/>
    <s v="APAC"/>
    <n v="3057"/>
    <s v="APAC3057"/>
    <s v="800205977_APAC3057"/>
    <s v="FEB/07/2024"/>
    <s v="FEB/09/2024"/>
    <d v="2024-02-09T10:25:01"/>
    <n v="2800000"/>
    <n v="2800000"/>
    <x v="0"/>
    <s v="Finalizada"/>
    <n v="2800000"/>
    <n v="2800000"/>
    <n v="2800000"/>
    <n v="2800000"/>
    <n v="1222397182"/>
    <n v="0"/>
    <m/>
    <m/>
    <d v="2024-02-29T00:00:00"/>
  </r>
  <r>
    <n v="800205977"/>
    <s v="ASOCIACION DE PERSONAS CON AUTISMO-APA"/>
    <s v="APAC"/>
    <n v="3058"/>
    <s v="APAC3058"/>
    <s v="800205977_APAC3058"/>
    <s v="FEB/07/2024"/>
    <s v="FEB/09/2024"/>
    <d v="2024-02-09T10:29:01"/>
    <n v="5600000"/>
    <n v="5600000"/>
    <x v="0"/>
    <s v="Finalizada"/>
    <n v="5600000"/>
    <n v="5600000"/>
    <n v="5600000"/>
    <n v="5600000"/>
    <n v="1222397183"/>
    <n v="0"/>
    <m/>
    <m/>
    <d v="2024-02-29T00:00:00"/>
  </r>
  <r>
    <n v="800205977"/>
    <s v="ASOCIACION DE PERSONAS CON AUTISMO-APA"/>
    <s v="APAC"/>
    <n v="3059"/>
    <s v="APAC3059"/>
    <s v="800205977_APAC3059"/>
    <s v="FEB/07/2024"/>
    <s v="FEB/09/2024"/>
    <d v="2024-02-09T10:33:35"/>
    <n v="2660000"/>
    <n v="2660000"/>
    <x v="0"/>
    <s v="Finalizada"/>
    <n v="2660000"/>
    <n v="2660000"/>
    <n v="2660000"/>
    <n v="2660000"/>
    <n v="1222397189"/>
    <n v="0"/>
    <m/>
    <m/>
    <d v="2024-02-29T00:00:00"/>
  </r>
  <r>
    <n v="800205977"/>
    <s v="ASOCIACION DE PERSONAS CON AUTISMO-APA"/>
    <s v="APAC"/>
    <n v="3060"/>
    <s v="APAC3060"/>
    <s v="800205977_APAC3060"/>
    <s v="FEB/07/2024"/>
    <s v="FEB/09/2024"/>
    <d v="2024-02-09T10:37:00"/>
    <n v="3920000"/>
    <n v="3920000"/>
    <x v="0"/>
    <s v="Finalizada"/>
    <n v="3920000"/>
    <n v="3920000"/>
    <n v="3920000"/>
    <n v="3920000"/>
    <n v="1222397190"/>
    <n v="0"/>
    <m/>
    <m/>
    <d v="2024-02-29T00:00:00"/>
  </r>
  <r>
    <n v="800205977"/>
    <s v="ASOCIACION DE PERSONAS CON AUTISMO-APA"/>
    <s v="APAC"/>
    <n v="3061"/>
    <s v="APAC3061"/>
    <s v="800205977_APAC3061"/>
    <s v="FEB/07/2024"/>
    <s v="FEB/09/2024"/>
    <d v="2024-02-09T10:40:44"/>
    <n v="4200000"/>
    <n v="4200000"/>
    <x v="0"/>
    <s v="Finalizada"/>
    <n v="4200000"/>
    <n v="4200000"/>
    <n v="4200000"/>
    <n v="4200000"/>
    <n v="1222397193"/>
    <n v="0"/>
    <m/>
    <m/>
    <d v="2024-02-29T00:00:00"/>
  </r>
  <r>
    <n v="800205977"/>
    <s v="ASOCIACION DE PERSONAS CON AUTISMO-APA"/>
    <s v="APAC"/>
    <n v="3062"/>
    <s v="APAC3062"/>
    <s v="800205977_APAC3062"/>
    <s v="FEB/07/2024"/>
    <s v="FEB/09/2024"/>
    <d v="2024-02-09T10:49:07"/>
    <n v="2800000"/>
    <n v="2800000"/>
    <x v="0"/>
    <s v="Finalizada"/>
    <n v="2800000"/>
    <n v="2800000"/>
    <n v="2800000"/>
    <n v="2800000"/>
    <n v="1222397199"/>
    <n v="0"/>
    <m/>
    <m/>
    <d v="2024-02-29T00:00:00"/>
  </r>
  <r>
    <n v="800205977"/>
    <s v="ASOCIACION DE PERSONAS CON AUTISMO-APA"/>
    <s v="APAC"/>
    <n v="3063"/>
    <s v="APAC3063"/>
    <s v="800205977_APAC3063"/>
    <s v="FEB/07/2024"/>
    <s v="FEB/09/2024"/>
    <d v="2024-02-09T10:54:10"/>
    <n v="3710000"/>
    <n v="3710000"/>
    <x v="0"/>
    <s v="Finalizada"/>
    <n v="3710000"/>
    <n v="3710000"/>
    <n v="3710000"/>
    <n v="3710000"/>
    <n v="1222397200"/>
    <n v="0"/>
    <m/>
    <m/>
    <d v="2024-02-29T00:00:00"/>
  </r>
  <r>
    <n v="800205977"/>
    <s v="ASOCIACION DE PERSONAS CON AUTISMO-APA"/>
    <s v="APAC"/>
    <n v="3064"/>
    <s v="APAC3064"/>
    <s v="800205977_APAC3064"/>
    <s v="FEB/07/2024"/>
    <s v="FEB/09/2024"/>
    <d v="2024-02-09T10:58:06"/>
    <n v="2800000"/>
    <n v="2800000"/>
    <x v="0"/>
    <s v="Finalizada"/>
    <n v="2800000"/>
    <n v="2800000"/>
    <n v="2800000"/>
    <n v="2800000"/>
    <n v="1222397201"/>
    <n v="0"/>
    <m/>
    <m/>
    <d v="2024-02-29T00:00:00"/>
  </r>
  <r>
    <n v="800205977"/>
    <s v="ASOCIACION DE PERSONAS CON AUTISMO-APA"/>
    <s v="APAC"/>
    <n v="3065"/>
    <s v="APAC3065"/>
    <s v="800205977_APAC3065"/>
    <s v="FEB/07/2024"/>
    <s v="FEB/09/2024"/>
    <d v="1899-12-30T00:00:00"/>
    <n v="2800000"/>
    <n v="2800000"/>
    <x v="2"/>
    <s v="Para cargar RIPS o soportes"/>
    <n v="0"/>
    <n v="0"/>
    <n v="0"/>
    <n v="0"/>
    <m/>
    <n v="0"/>
    <m/>
    <m/>
    <d v="2024-02-29T00:00:00"/>
  </r>
  <r>
    <n v="800205977"/>
    <s v="ASOCIACION DE PERSONAS CON AUTISMO-APA"/>
    <s v="APAC"/>
    <n v="3066"/>
    <s v="APAC3066"/>
    <s v="800205977_APAC3066"/>
    <s v="FEB/07/2024"/>
    <s v="FEB/09/2024"/>
    <d v="2024-02-09T11:05:21"/>
    <n v="2800000"/>
    <n v="2800000"/>
    <x v="0"/>
    <s v="Finalizada"/>
    <n v="2800000"/>
    <n v="2800000"/>
    <n v="2800000"/>
    <n v="2800000"/>
    <n v="1222387363"/>
    <n v="0"/>
    <m/>
    <m/>
    <d v="2024-02-29T00:00:00"/>
  </r>
  <r>
    <n v="800205977"/>
    <s v="ASOCIACION DE PERSONAS CON AUTISMO-APA"/>
    <s v="APAC"/>
    <n v="3067"/>
    <s v="APAC3067"/>
    <s v="800205977_APAC3067"/>
    <s v="FEB/07/2024"/>
    <s v="FEB/09/2024"/>
    <d v="2024-02-09T11:09:07"/>
    <n v="228000"/>
    <n v="228000"/>
    <x v="0"/>
    <s v="Finalizada"/>
    <n v="228000"/>
    <n v="228000"/>
    <n v="228000"/>
    <n v="228000"/>
    <n v="1222397224"/>
    <n v="0"/>
    <m/>
    <m/>
    <d v="2024-02-29T00:00:00"/>
  </r>
  <r>
    <n v="800205977"/>
    <s v="ASOCIACION DE PERSONAS CON AUTISMO-APA"/>
    <s v="APAC"/>
    <n v="3068"/>
    <s v="APAC3068"/>
    <s v="800205977_APAC3068"/>
    <s v="FEB/07/2024"/>
    <s v="FEB/09/2024"/>
    <d v="2024-02-09T11:14:04"/>
    <n v="228000"/>
    <n v="228000"/>
    <x v="0"/>
    <s v="Finalizada"/>
    <n v="228000"/>
    <n v="228000"/>
    <n v="228000"/>
    <n v="228000"/>
    <n v="1222397225"/>
    <n v="0"/>
    <m/>
    <m/>
    <d v="2024-02-29T00:00:00"/>
  </r>
  <r>
    <n v="800205977"/>
    <s v="ASOCIACION DE PERSONAS CON AUTISMO-APA"/>
    <s v="APAC"/>
    <n v="3069"/>
    <s v="APAC3069"/>
    <s v="800205977_APAC3069"/>
    <s v="FEB/07/2024"/>
    <s v="FEB/09/2024"/>
    <d v="2024-02-09T11:17:32"/>
    <n v="228000"/>
    <n v="228000"/>
    <x v="0"/>
    <s v="Finalizada"/>
    <n v="228000"/>
    <n v="228000"/>
    <n v="228000"/>
    <n v="228000"/>
    <n v="1222397226"/>
    <n v="0"/>
    <m/>
    <m/>
    <d v="2024-02-29T00:00:00"/>
  </r>
  <r>
    <n v="800205977"/>
    <s v="ASOCIACION DE PERSONAS CON AUTISMO-APA"/>
    <s v="APAC"/>
    <n v="3070"/>
    <s v="APAC3070"/>
    <s v="800205977_APAC3070"/>
    <s v="FEB/13/2024"/>
    <s v="FEB/14/2024"/>
    <d v="2024-02-14T16:54:08"/>
    <n v="2800000"/>
    <n v="2800000"/>
    <x v="0"/>
    <s v="Finalizada"/>
    <n v="2800000"/>
    <n v="2800000"/>
    <n v="2800000"/>
    <n v="2800000"/>
    <n v="1222397379"/>
    <n v="0"/>
    <m/>
    <m/>
    <d v="2024-02-29T00:00:00"/>
  </r>
  <r>
    <n v="800205977"/>
    <s v="ASOCIACION DE PERSONAS CON AUTISMO-APA"/>
    <s v="APAC"/>
    <n v="3071"/>
    <s v="APAC3071"/>
    <s v="800205977_APAC3071"/>
    <s v="FEB/13/2024"/>
    <s v="FEB/14/2024"/>
    <d v="2024-02-14T16:57:56"/>
    <n v="4900000"/>
    <n v="4900000"/>
    <x v="0"/>
    <s v="Finalizada"/>
    <n v="4900000"/>
    <n v="4900000"/>
    <n v="4900000"/>
    <n v="4900000"/>
    <n v="1222397380"/>
    <n v="0"/>
    <m/>
    <m/>
    <d v="2024-02-29T00:00:00"/>
  </r>
  <r>
    <n v="800205977"/>
    <s v="ASOCIACION DE PERSONAS CON AUTISMO-APA"/>
    <s v="APAC"/>
    <n v="3072"/>
    <s v="APAC3072"/>
    <s v="800205977_APAC3072"/>
    <s v="FEB/13/2024"/>
    <s v="FEB/14/2024"/>
    <d v="2024-02-14T17:01:07"/>
    <n v="980000"/>
    <n v="980000"/>
    <x v="0"/>
    <s v="Finalizada"/>
    <n v="980000"/>
    <n v="980000"/>
    <n v="980000"/>
    <n v="980000"/>
    <n v="1222397381"/>
    <n v="0"/>
    <m/>
    <m/>
    <d v="2024-02-29T00:00:00"/>
  </r>
  <r>
    <n v="800205977"/>
    <s v="ASOCIACION DE PERSONAS CON AUTISMO-APA"/>
    <s v="APAC"/>
    <n v="3073"/>
    <s v="APAC3073"/>
    <s v="800205977_APAC3073"/>
    <s v="FEB/13/2024"/>
    <s v="FEB/14/2024"/>
    <d v="2024-02-14T17:05:44"/>
    <n v="2800000"/>
    <n v="2800000"/>
    <x v="0"/>
    <s v="Finalizada"/>
    <n v="2800000"/>
    <n v="2800000"/>
    <n v="2800000"/>
    <n v="2800000"/>
    <n v="1222397382"/>
    <n v="0"/>
    <m/>
    <m/>
    <d v="2024-02-29T00:00:00"/>
  </r>
  <r>
    <n v="800205977"/>
    <s v="ASOCIACION DE PERSONAS CON AUTISMO-APA"/>
    <s v="APAC"/>
    <n v="3074"/>
    <s v="APAC3074"/>
    <s v="800205977_APAC3074"/>
    <s v="FEB/13/2024"/>
    <s v="FEB/14/2024"/>
    <d v="2024-02-14T17:09:40"/>
    <n v="2800000"/>
    <n v="2800000"/>
    <x v="0"/>
    <s v="Finalizada"/>
    <n v="2800000"/>
    <n v="2800000"/>
    <n v="2800000"/>
    <n v="2800000"/>
    <n v="1222397383"/>
    <n v="0"/>
    <m/>
    <m/>
    <d v="2024-02-29T00:00:00"/>
  </r>
  <r>
    <n v="800205977"/>
    <s v="ASOCIACION DE PERSONAS CON AUTISMO-APA"/>
    <s v="APAC"/>
    <n v="3075"/>
    <s v="APAC3075"/>
    <s v="800205977_APAC3075"/>
    <s v="FEB/13/2024"/>
    <s v="FEB/14/2024"/>
    <d v="2024-02-14T17:14:04"/>
    <n v="3150000"/>
    <n v="3150000"/>
    <x v="0"/>
    <s v="Finalizada"/>
    <n v="3150000"/>
    <n v="3150000"/>
    <n v="3150000"/>
    <n v="3150000"/>
    <n v="1222397384"/>
    <n v="0"/>
    <m/>
    <m/>
    <d v="2024-02-29T00:00:00"/>
  </r>
  <r>
    <n v="800205977"/>
    <s v="ASOCIACION DE PERSONAS CON AUTISMO-APA"/>
    <s v="APAC"/>
    <n v="3076"/>
    <s v="APAC3076"/>
    <s v="800205977_APAC3076"/>
    <s v="FEB/13/2024"/>
    <s v="FEB/14/2024"/>
    <d v="2024-02-14T17:17:41"/>
    <n v="2730000"/>
    <n v="2730000"/>
    <x v="0"/>
    <s v="Finalizada"/>
    <n v="2730000"/>
    <n v="2730000"/>
    <n v="2730000"/>
    <n v="2730000"/>
    <n v="1222397385"/>
    <n v="0"/>
    <m/>
    <m/>
    <d v="2024-02-29T00:00:00"/>
  </r>
  <r>
    <n v="800205977"/>
    <s v="ASOCIACION DE PERSONAS CON AUTISMO-APA"/>
    <s v="APAC"/>
    <n v="3077"/>
    <s v="APAC3077"/>
    <s v="800205977_APAC3077"/>
    <s v="FEB/13/2024"/>
    <s v="FEB/14/2024"/>
    <d v="2024-02-14T17:21:28"/>
    <n v="1925000"/>
    <n v="1925000"/>
    <x v="0"/>
    <s v="Finalizada"/>
    <n v="1925000"/>
    <n v="1925000"/>
    <n v="1925000"/>
    <n v="1925000"/>
    <n v="1222397386"/>
    <n v="0"/>
    <m/>
    <m/>
    <d v="2024-02-29T00:00:00"/>
  </r>
  <r>
    <n v="800205977"/>
    <s v="ASOCIACION DE PERSONAS CON AUTISMO-APA"/>
    <s v="APAC"/>
    <n v="3078"/>
    <s v="APAC3078"/>
    <s v="800205977_APAC3078"/>
    <s v="FEB/13/2024"/>
    <s v="FEB/14/2024"/>
    <d v="2024-02-14T17:24:51"/>
    <n v="2660000"/>
    <n v="2660000"/>
    <x v="0"/>
    <s v="Finalizada"/>
    <n v="2660000"/>
    <n v="2660000"/>
    <n v="2660000"/>
    <n v="2660000"/>
    <n v="1222397387"/>
    <n v="0"/>
    <m/>
    <m/>
    <d v="2024-02-29T00:00:00"/>
  </r>
  <r>
    <n v="800205977"/>
    <s v="ASOCIACION DE PERSONAS CON AUTISMO-APA"/>
    <s v="APAC"/>
    <n v="3079"/>
    <s v="APAC3079"/>
    <s v="800205977_APAC3079"/>
    <s v="FEB/13/2024"/>
    <s v="FEB/14/2024"/>
    <d v="2024-02-14T17:28:24"/>
    <n v="1680000"/>
    <n v="1680000"/>
    <x v="0"/>
    <s v="Finalizada"/>
    <n v="1680000"/>
    <n v="1680000"/>
    <n v="1680000"/>
    <n v="1680000"/>
    <n v="1222397388"/>
    <n v="0"/>
    <m/>
    <m/>
    <d v="2024-02-29T00:00:00"/>
  </r>
  <r>
    <n v="800205977"/>
    <s v="ASOCIACION DE PERSONAS CON AUTISMO-APA"/>
    <s v="APAC"/>
    <n v="3080"/>
    <s v="APAC3080"/>
    <s v="800205977_APAC3080"/>
    <s v="FEB/13/2024"/>
    <s v="FEB/14/2024"/>
    <d v="1899-12-30T00:00:00"/>
    <n v="2800000"/>
    <n v="2800000"/>
    <x v="2"/>
    <s v="Para cargar RIPS o soportes"/>
    <n v="0"/>
    <n v="0"/>
    <n v="0"/>
    <n v="0"/>
    <m/>
    <n v="0"/>
    <m/>
    <m/>
    <d v="2024-02-29T00:00:00"/>
  </r>
  <r>
    <n v="800205977"/>
    <s v="ASOCIACION DE PERSONAS CON AUTISMO-APA"/>
    <s v="APAC"/>
    <n v="3081"/>
    <s v="APAC3081"/>
    <s v="800205977_APAC3081"/>
    <s v="FEB/13/2024"/>
    <s v="FEB/14/2024"/>
    <d v="2024-02-14T17:36:14"/>
    <n v="2660000"/>
    <n v="2660000"/>
    <x v="0"/>
    <s v="Finalizada"/>
    <n v="2660000"/>
    <n v="2660000"/>
    <n v="2660000"/>
    <n v="2660000"/>
    <n v="1222397392"/>
    <n v="0"/>
    <m/>
    <m/>
    <d v="2024-02-29T00:00:00"/>
  </r>
  <r>
    <n v="800205977"/>
    <s v="ASOCIACION DE PERSONAS CON AUTISMO-APA"/>
    <s v="APAC"/>
    <n v="3082"/>
    <s v="APAC3082"/>
    <s v="800205977_APAC3082"/>
    <s v="FEB/13/2024"/>
    <s v="FEB/14/2024"/>
    <d v="2024-02-14T17:38:42"/>
    <n v="342000"/>
    <n v="342000"/>
    <x v="0"/>
    <s v="Finalizada"/>
    <n v="342000"/>
    <n v="342000"/>
    <n v="342000"/>
    <n v="342000"/>
    <n v="1222387370"/>
    <n v="0"/>
    <m/>
    <m/>
    <d v="2024-02-29T00:00:00"/>
  </r>
  <r>
    <n v="800205977"/>
    <s v="ASOCIACION DE PERSONAS CON AUTISMO-APA"/>
    <s v="APAC"/>
    <n v="3083"/>
    <s v="APAC3083"/>
    <s v="800205977_APAC3083"/>
    <s v="FEB/13/2024"/>
    <s v="FEB/14/2024"/>
    <d v="1899-12-30T00:00:00"/>
    <n v="684000"/>
    <n v="684000"/>
    <x v="2"/>
    <s v="Para cargar RIPS o soportes"/>
    <n v="0"/>
    <n v="0"/>
    <n v="0"/>
    <n v="0"/>
    <m/>
    <n v="0"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2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axis="axisRow" dataField="1" showAll="0">
      <items count="4">
        <item x="1"/>
        <item x="2"/>
        <item x="0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 " fld="10" baseField="0" baseItem="0" numFmtId="165"/>
  </dataFields>
  <formats count="16"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1" type="button" dataOnly="0" labelOnly="1" outline="0" axis="axisRow" fieldPosition="0"/>
    </format>
    <format dxfId="10">
      <pivotArea dataOnly="0" labelOnly="1" fieldPosition="0">
        <references count="1">
          <reference field="11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field="11" type="button" dataOnly="0" labelOnly="1" outline="0" axis="axisRow" fieldPosition="0"/>
    </format>
    <format dxfId="2">
      <pivotArea dataOnly="0" labelOnly="1" fieldPosition="0">
        <references count="1">
          <reference field="11" count="0"/>
        </references>
      </pivotArea>
    </format>
    <format dxfId="1">
      <pivotArea dataOnly="0" labelOnly="1" grandRow="1" outline="0" fieldPosition="0"/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K218"/>
  <sheetViews>
    <sheetView showGridLines="0" topLeftCell="C1" zoomScale="120" zoomScaleNormal="120" workbookViewId="0">
      <selection activeCell="D18" sqref="D18"/>
    </sheetView>
  </sheetViews>
  <sheetFormatPr baseColWidth="10" defaultColWidth="11.54296875" defaultRowHeight="12" x14ac:dyDescent="0.3"/>
  <cols>
    <col min="1" max="1" width="11.54296875" style="8"/>
    <col min="2" max="2" width="41.08984375" style="8" bestFit="1" customWidth="1"/>
    <col min="3" max="3" width="9" style="8" customWidth="1"/>
    <col min="4" max="4" width="8.90625" style="8" customWidth="1"/>
    <col min="5" max="5" width="14" style="8" bestFit="1" customWidth="1"/>
    <col min="6" max="6" width="15.36328125" style="8" bestFit="1" customWidth="1"/>
    <col min="7" max="7" width="9.36328125" style="8" customWidth="1"/>
    <col min="8" max="8" width="12.90625" style="8" bestFit="1" customWidth="1"/>
    <col min="9" max="9" width="15.6328125" style="8" bestFit="1" customWidth="1"/>
    <col min="10" max="10" width="11.453125" style="8" customWidth="1"/>
    <col min="11" max="11" width="59.81640625" style="8" bestFit="1" customWidth="1"/>
    <col min="12" max="16384" width="11.54296875" style="8"/>
  </cols>
  <sheetData>
    <row r="1" spans="1:11" s="2" customFormat="1" ht="24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">
      <c r="A2" s="3">
        <v>800205977</v>
      </c>
      <c r="B2" s="4" t="s">
        <v>11</v>
      </c>
      <c r="C2" s="3" t="s">
        <v>12</v>
      </c>
      <c r="D2" s="4">
        <v>2447</v>
      </c>
      <c r="E2" s="3" t="s">
        <v>16</v>
      </c>
      <c r="F2" s="3" t="s">
        <v>17</v>
      </c>
      <c r="G2" s="5">
        <v>5110000</v>
      </c>
      <c r="H2" s="6">
        <f t="shared" ref="H2:H207" si="0">+G2</f>
        <v>5110000</v>
      </c>
      <c r="I2" s="3" t="s">
        <v>13</v>
      </c>
      <c r="J2" s="7" t="s">
        <v>14</v>
      </c>
      <c r="K2" s="7" t="s">
        <v>15</v>
      </c>
    </row>
    <row r="3" spans="1:11" x14ac:dyDescent="0.3">
      <c r="A3" s="3">
        <v>800205977</v>
      </c>
      <c r="B3" s="4" t="s">
        <v>11</v>
      </c>
      <c r="C3" s="3" t="s">
        <v>12</v>
      </c>
      <c r="D3" s="4">
        <v>2454</v>
      </c>
      <c r="E3" s="3" t="s">
        <v>16</v>
      </c>
      <c r="F3" s="3" t="s">
        <v>17</v>
      </c>
      <c r="G3" s="5">
        <v>1680000</v>
      </c>
      <c r="H3" s="6">
        <f t="shared" si="0"/>
        <v>1680000</v>
      </c>
      <c r="I3" s="3" t="s">
        <v>13</v>
      </c>
      <c r="J3" s="7" t="s">
        <v>14</v>
      </c>
      <c r="K3" s="7" t="s">
        <v>15</v>
      </c>
    </row>
    <row r="4" spans="1:11" x14ac:dyDescent="0.3">
      <c r="A4" s="3">
        <v>800205977</v>
      </c>
      <c r="B4" s="4" t="s">
        <v>11</v>
      </c>
      <c r="C4" s="3" t="s">
        <v>12</v>
      </c>
      <c r="D4" s="4">
        <v>2455</v>
      </c>
      <c r="E4" s="3" t="s">
        <v>18</v>
      </c>
      <c r="F4" s="3" t="s">
        <v>19</v>
      </c>
      <c r="G4" s="5">
        <v>2800000</v>
      </c>
      <c r="H4" s="6">
        <f t="shared" si="0"/>
        <v>2800000</v>
      </c>
      <c r="I4" s="3" t="s">
        <v>13</v>
      </c>
      <c r="J4" s="7" t="s">
        <v>14</v>
      </c>
      <c r="K4" s="7" t="s">
        <v>15</v>
      </c>
    </row>
    <row r="5" spans="1:11" x14ac:dyDescent="0.3">
      <c r="A5" s="3">
        <v>800205977</v>
      </c>
      <c r="B5" s="4" t="s">
        <v>11</v>
      </c>
      <c r="C5" s="3" t="s">
        <v>12</v>
      </c>
      <c r="D5" s="4">
        <v>2456</v>
      </c>
      <c r="E5" s="3" t="s">
        <v>18</v>
      </c>
      <c r="F5" s="3" t="s">
        <v>19</v>
      </c>
      <c r="G5" s="5">
        <v>2800000</v>
      </c>
      <c r="H5" s="6">
        <f t="shared" si="0"/>
        <v>2800000</v>
      </c>
      <c r="I5" s="3" t="s">
        <v>13</v>
      </c>
      <c r="J5" s="7" t="s">
        <v>14</v>
      </c>
      <c r="K5" s="7" t="s">
        <v>15</v>
      </c>
    </row>
    <row r="6" spans="1:11" x14ac:dyDescent="0.3">
      <c r="A6" s="3">
        <v>800205977</v>
      </c>
      <c r="B6" s="4" t="s">
        <v>11</v>
      </c>
      <c r="C6" s="3" t="s">
        <v>12</v>
      </c>
      <c r="D6" s="4">
        <v>2457</v>
      </c>
      <c r="E6" s="3" t="s">
        <v>18</v>
      </c>
      <c r="F6" s="3" t="s">
        <v>19</v>
      </c>
      <c r="G6" s="5">
        <v>420000</v>
      </c>
      <c r="H6" s="6">
        <f t="shared" si="0"/>
        <v>420000</v>
      </c>
      <c r="I6" s="3" t="s">
        <v>13</v>
      </c>
      <c r="J6" s="7" t="s">
        <v>14</v>
      </c>
      <c r="K6" s="7" t="s">
        <v>15</v>
      </c>
    </row>
    <row r="7" spans="1:11" x14ac:dyDescent="0.3">
      <c r="A7" s="3">
        <v>800205977</v>
      </c>
      <c r="B7" s="4" t="s">
        <v>11</v>
      </c>
      <c r="C7" s="3" t="s">
        <v>12</v>
      </c>
      <c r="D7" s="4">
        <v>2458</v>
      </c>
      <c r="E7" s="3" t="s">
        <v>18</v>
      </c>
      <c r="F7" s="3" t="s">
        <v>19</v>
      </c>
      <c r="G7" s="5">
        <v>2800000</v>
      </c>
      <c r="H7" s="6">
        <f t="shared" si="0"/>
        <v>2800000</v>
      </c>
      <c r="I7" s="3" t="s">
        <v>13</v>
      </c>
      <c r="J7" s="7" t="s">
        <v>14</v>
      </c>
      <c r="K7" s="7" t="s">
        <v>15</v>
      </c>
    </row>
    <row r="8" spans="1:11" x14ac:dyDescent="0.3">
      <c r="A8" s="3">
        <v>800205977</v>
      </c>
      <c r="B8" s="4" t="s">
        <v>11</v>
      </c>
      <c r="C8" s="3" t="s">
        <v>12</v>
      </c>
      <c r="D8" s="4">
        <v>2459</v>
      </c>
      <c r="E8" s="3" t="s">
        <v>18</v>
      </c>
      <c r="F8" s="3" t="s">
        <v>19</v>
      </c>
      <c r="G8" s="5">
        <v>3500000</v>
      </c>
      <c r="H8" s="6">
        <f t="shared" si="0"/>
        <v>3500000</v>
      </c>
      <c r="I8" s="3" t="s">
        <v>13</v>
      </c>
      <c r="J8" s="7" t="s">
        <v>14</v>
      </c>
      <c r="K8" s="7" t="s">
        <v>15</v>
      </c>
    </row>
    <row r="9" spans="1:11" x14ac:dyDescent="0.3">
      <c r="A9" s="3">
        <v>800205977</v>
      </c>
      <c r="B9" s="4" t="s">
        <v>11</v>
      </c>
      <c r="C9" s="3" t="s">
        <v>12</v>
      </c>
      <c r="D9" s="4">
        <v>2460</v>
      </c>
      <c r="E9" s="3" t="s">
        <v>18</v>
      </c>
      <c r="F9" s="3" t="s">
        <v>19</v>
      </c>
      <c r="G9" s="5">
        <v>2380000</v>
      </c>
      <c r="H9" s="6">
        <f t="shared" si="0"/>
        <v>2380000</v>
      </c>
      <c r="I9" s="3" t="s">
        <v>13</v>
      </c>
      <c r="J9" s="7" t="s">
        <v>14</v>
      </c>
      <c r="K9" s="7" t="s">
        <v>15</v>
      </c>
    </row>
    <row r="10" spans="1:11" x14ac:dyDescent="0.3">
      <c r="A10" s="3">
        <v>800205977</v>
      </c>
      <c r="B10" s="4" t="s">
        <v>11</v>
      </c>
      <c r="C10" s="3" t="s">
        <v>12</v>
      </c>
      <c r="D10" s="4">
        <v>2461</v>
      </c>
      <c r="E10" s="3" t="s">
        <v>18</v>
      </c>
      <c r="F10" s="3" t="s">
        <v>19</v>
      </c>
      <c r="G10" s="5">
        <v>2765000</v>
      </c>
      <c r="H10" s="6">
        <f t="shared" si="0"/>
        <v>2765000</v>
      </c>
      <c r="I10" s="3" t="s">
        <v>13</v>
      </c>
      <c r="J10" s="7" t="s">
        <v>14</v>
      </c>
      <c r="K10" s="7" t="s">
        <v>15</v>
      </c>
    </row>
    <row r="11" spans="1:11" x14ac:dyDescent="0.3">
      <c r="A11" s="3">
        <v>800205977</v>
      </c>
      <c r="B11" s="4" t="s">
        <v>11</v>
      </c>
      <c r="C11" s="3" t="s">
        <v>12</v>
      </c>
      <c r="D11" s="4">
        <v>2462</v>
      </c>
      <c r="E11" s="3" t="s">
        <v>18</v>
      </c>
      <c r="F11" s="3" t="s">
        <v>19</v>
      </c>
      <c r="G11" s="5">
        <v>2765000</v>
      </c>
      <c r="H11" s="6">
        <f t="shared" si="0"/>
        <v>2765000</v>
      </c>
      <c r="I11" s="3" t="s">
        <v>13</v>
      </c>
      <c r="J11" s="7" t="s">
        <v>14</v>
      </c>
      <c r="K11" s="7" t="s">
        <v>15</v>
      </c>
    </row>
    <row r="12" spans="1:11" x14ac:dyDescent="0.3">
      <c r="A12" s="3">
        <v>800205977</v>
      </c>
      <c r="B12" s="4" t="s">
        <v>11</v>
      </c>
      <c r="C12" s="3" t="s">
        <v>12</v>
      </c>
      <c r="D12" s="4">
        <v>2463</v>
      </c>
      <c r="E12" s="3" t="s">
        <v>18</v>
      </c>
      <c r="F12" s="3" t="s">
        <v>19</v>
      </c>
      <c r="G12" s="5">
        <v>4200000</v>
      </c>
      <c r="H12" s="6">
        <f t="shared" si="0"/>
        <v>4200000</v>
      </c>
      <c r="I12" s="3" t="s">
        <v>13</v>
      </c>
      <c r="J12" s="7" t="s">
        <v>14</v>
      </c>
      <c r="K12" s="7" t="s">
        <v>15</v>
      </c>
    </row>
    <row r="13" spans="1:11" x14ac:dyDescent="0.3">
      <c r="A13" s="3">
        <v>800205977</v>
      </c>
      <c r="B13" s="4" t="s">
        <v>11</v>
      </c>
      <c r="C13" s="3" t="s">
        <v>12</v>
      </c>
      <c r="D13" s="4">
        <v>2464</v>
      </c>
      <c r="E13" s="3" t="s">
        <v>18</v>
      </c>
      <c r="F13" s="3" t="s">
        <v>19</v>
      </c>
      <c r="G13" s="5">
        <v>2520000</v>
      </c>
      <c r="H13" s="6">
        <f t="shared" si="0"/>
        <v>2520000</v>
      </c>
      <c r="I13" s="3" t="s">
        <v>13</v>
      </c>
      <c r="J13" s="7" t="s">
        <v>14</v>
      </c>
      <c r="K13" s="7" t="s">
        <v>15</v>
      </c>
    </row>
    <row r="14" spans="1:11" x14ac:dyDescent="0.3">
      <c r="A14" s="3">
        <v>800205977</v>
      </c>
      <c r="B14" s="4" t="s">
        <v>11</v>
      </c>
      <c r="C14" s="3" t="s">
        <v>12</v>
      </c>
      <c r="D14" s="4">
        <v>2465</v>
      </c>
      <c r="E14" s="3" t="s">
        <v>18</v>
      </c>
      <c r="F14" s="3" t="s">
        <v>19</v>
      </c>
      <c r="G14" s="5">
        <v>5600000</v>
      </c>
      <c r="H14" s="6">
        <f t="shared" si="0"/>
        <v>5600000</v>
      </c>
      <c r="I14" s="3" t="s">
        <v>13</v>
      </c>
      <c r="J14" s="7" t="s">
        <v>14</v>
      </c>
      <c r="K14" s="7" t="s">
        <v>15</v>
      </c>
    </row>
    <row r="15" spans="1:11" x14ac:dyDescent="0.3">
      <c r="A15" s="3">
        <v>800205977</v>
      </c>
      <c r="B15" s="4" t="s">
        <v>11</v>
      </c>
      <c r="C15" s="3" t="s">
        <v>12</v>
      </c>
      <c r="D15" s="4">
        <v>2467</v>
      </c>
      <c r="E15" s="3" t="s">
        <v>18</v>
      </c>
      <c r="F15" s="3" t="s">
        <v>19</v>
      </c>
      <c r="G15" s="5">
        <v>1368000</v>
      </c>
      <c r="H15" s="6">
        <f t="shared" si="0"/>
        <v>1368000</v>
      </c>
      <c r="I15" s="3" t="s">
        <v>13</v>
      </c>
      <c r="J15" s="7" t="s">
        <v>14</v>
      </c>
      <c r="K15" s="7" t="s">
        <v>15</v>
      </c>
    </row>
    <row r="16" spans="1:11" x14ac:dyDescent="0.3">
      <c r="A16" s="3">
        <v>800205977</v>
      </c>
      <c r="B16" s="4" t="s">
        <v>11</v>
      </c>
      <c r="C16" s="3" t="s">
        <v>12</v>
      </c>
      <c r="D16" s="4">
        <v>2468</v>
      </c>
      <c r="E16" s="3" t="s">
        <v>18</v>
      </c>
      <c r="F16" s="3" t="s">
        <v>19</v>
      </c>
      <c r="G16" s="5">
        <v>684000</v>
      </c>
      <c r="H16" s="6">
        <f t="shared" si="0"/>
        <v>684000</v>
      </c>
      <c r="I16" s="3" t="s">
        <v>13</v>
      </c>
      <c r="J16" s="7" t="s">
        <v>14</v>
      </c>
      <c r="K16" s="7" t="s">
        <v>15</v>
      </c>
    </row>
    <row r="17" spans="1:11" x14ac:dyDescent="0.3">
      <c r="A17" s="3">
        <v>800205977</v>
      </c>
      <c r="B17" s="4" t="s">
        <v>11</v>
      </c>
      <c r="C17" s="3" t="s">
        <v>12</v>
      </c>
      <c r="D17" s="4">
        <v>2469</v>
      </c>
      <c r="E17" s="3" t="s">
        <v>18</v>
      </c>
      <c r="F17" s="3" t="s">
        <v>19</v>
      </c>
      <c r="G17" s="5">
        <v>684000</v>
      </c>
      <c r="H17" s="6">
        <f t="shared" si="0"/>
        <v>684000</v>
      </c>
      <c r="I17" s="3" t="s">
        <v>13</v>
      </c>
      <c r="J17" s="7" t="s">
        <v>14</v>
      </c>
      <c r="K17" s="7" t="s">
        <v>15</v>
      </c>
    </row>
    <row r="18" spans="1:11" x14ac:dyDescent="0.3">
      <c r="A18" s="3">
        <v>800205977</v>
      </c>
      <c r="B18" s="4" t="s">
        <v>11</v>
      </c>
      <c r="C18" s="3" t="s">
        <v>12</v>
      </c>
      <c r="D18" s="4">
        <v>2512</v>
      </c>
      <c r="E18" s="3" t="s">
        <v>20</v>
      </c>
      <c r="F18" s="3" t="s">
        <v>21</v>
      </c>
      <c r="G18" s="5">
        <v>2800000</v>
      </c>
      <c r="H18" s="6">
        <f t="shared" si="0"/>
        <v>2800000</v>
      </c>
      <c r="I18" s="3" t="s">
        <v>13</v>
      </c>
      <c r="J18" s="7" t="s">
        <v>14</v>
      </c>
      <c r="K18" s="7" t="s">
        <v>15</v>
      </c>
    </row>
    <row r="19" spans="1:11" x14ac:dyDescent="0.3">
      <c r="A19" s="3">
        <v>800205977</v>
      </c>
      <c r="B19" s="4" t="s">
        <v>11</v>
      </c>
      <c r="C19" s="3" t="s">
        <v>12</v>
      </c>
      <c r="D19" s="4">
        <v>2513</v>
      </c>
      <c r="E19" s="3" t="s">
        <v>20</v>
      </c>
      <c r="F19" s="3" t="s">
        <v>21</v>
      </c>
      <c r="G19" s="5">
        <v>2800000</v>
      </c>
      <c r="H19" s="6">
        <f t="shared" si="0"/>
        <v>2800000</v>
      </c>
      <c r="I19" s="3" t="s">
        <v>13</v>
      </c>
      <c r="J19" s="7" t="s">
        <v>14</v>
      </c>
      <c r="K19" s="7" t="s">
        <v>15</v>
      </c>
    </row>
    <row r="20" spans="1:11" x14ac:dyDescent="0.3">
      <c r="A20" s="3">
        <v>800205977</v>
      </c>
      <c r="B20" s="4" t="s">
        <v>11</v>
      </c>
      <c r="C20" s="3" t="s">
        <v>12</v>
      </c>
      <c r="D20" s="4">
        <v>2514</v>
      </c>
      <c r="E20" s="3" t="s">
        <v>20</v>
      </c>
      <c r="F20" s="3" t="s">
        <v>21</v>
      </c>
      <c r="G20" s="5">
        <v>2800000</v>
      </c>
      <c r="H20" s="6">
        <f t="shared" si="0"/>
        <v>2800000</v>
      </c>
      <c r="I20" s="3" t="s">
        <v>13</v>
      </c>
      <c r="J20" s="7" t="s">
        <v>14</v>
      </c>
      <c r="K20" s="7" t="s">
        <v>15</v>
      </c>
    </row>
    <row r="21" spans="1:11" x14ac:dyDescent="0.3">
      <c r="A21" s="3">
        <v>800205977</v>
      </c>
      <c r="B21" s="4" t="s">
        <v>11</v>
      </c>
      <c r="C21" s="3" t="s">
        <v>12</v>
      </c>
      <c r="D21" s="4">
        <v>2515</v>
      </c>
      <c r="E21" s="3" t="s">
        <v>20</v>
      </c>
      <c r="F21" s="3" t="s">
        <v>21</v>
      </c>
      <c r="G21" s="5">
        <v>2800000</v>
      </c>
      <c r="H21" s="6">
        <f t="shared" si="0"/>
        <v>2800000</v>
      </c>
      <c r="I21" s="3" t="s">
        <v>13</v>
      </c>
      <c r="J21" s="7" t="s">
        <v>14</v>
      </c>
      <c r="K21" s="7" t="s">
        <v>15</v>
      </c>
    </row>
    <row r="22" spans="1:11" x14ac:dyDescent="0.3">
      <c r="A22" s="3">
        <v>800205977</v>
      </c>
      <c r="B22" s="4" t="s">
        <v>11</v>
      </c>
      <c r="C22" s="3" t="s">
        <v>12</v>
      </c>
      <c r="D22" s="4">
        <v>2516</v>
      </c>
      <c r="E22" s="3" t="s">
        <v>20</v>
      </c>
      <c r="F22" s="3" t="s">
        <v>21</v>
      </c>
      <c r="G22" s="5">
        <v>5600000</v>
      </c>
      <c r="H22" s="6">
        <f t="shared" si="0"/>
        <v>5600000</v>
      </c>
      <c r="I22" s="3" t="s">
        <v>13</v>
      </c>
      <c r="J22" s="7" t="s">
        <v>14</v>
      </c>
      <c r="K22" s="7" t="s">
        <v>15</v>
      </c>
    </row>
    <row r="23" spans="1:11" x14ac:dyDescent="0.3">
      <c r="A23" s="3">
        <v>800205977</v>
      </c>
      <c r="B23" s="4" t="s">
        <v>11</v>
      </c>
      <c r="C23" s="3" t="s">
        <v>12</v>
      </c>
      <c r="D23" s="4">
        <v>2517</v>
      </c>
      <c r="E23" s="3" t="s">
        <v>20</v>
      </c>
      <c r="F23" s="3" t="s">
        <v>21</v>
      </c>
      <c r="G23" s="5">
        <v>3220000</v>
      </c>
      <c r="H23" s="6">
        <f t="shared" si="0"/>
        <v>3220000</v>
      </c>
      <c r="I23" s="3" t="s">
        <v>13</v>
      </c>
      <c r="J23" s="7" t="s">
        <v>14</v>
      </c>
      <c r="K23" s="7" t="s">
        <v>15</v>
      </c>
    </row>
    <row r="24" spans="1:11" x14ac:dyDescent="0.3">
      <c r="A24" s="3">
        <v>800205977</v>
      </c>
      <c r="B24" s="4" t="s">
        <v>11</v>
      </c>
      <c r="C24" s="3" t="s">
        <v>12</v>
      </c>
      <c r="D24" s="4">
        <v>2518</v>
      </c>
      <c r="E24" s="3" t="s">
        <v>20</v>
      </c>
      <c r="F24" s="3" t="s">
        <v>21</v>
      </c>
      <c r="G24" s="5">
        <v>2800000</v>
      </c>
      <c r="H24" s="6">
        <f t="shared" si="0"/>
        <v>2800000</v>
      </c>
      <c r="I24" s="3" t="s">
        <v>13</v>
      </c>
      <c r="J24" s="7" t="s">
        <v>14</v>
      </c>
      <c r="K24" s="7" t="s">
        <v>15</v>
      </c>
    </row>
    <row r="25" spans="1:11" x14ac:dyDescent="0.3">
      <c r="A25" s="3">
        <v>800205977</v>
      </c>
      <c r="B25" s="4" t="s">
        <v>11</v>
      </c>
      <c r="C25" s="3" t="s">
        <v>12</v>
      </c>
      <c r="D25" s="4">
        <v>2519</v>
      </c>
      <c r="E25" s="3" t="s">
        <v>20</v>
      </c>
      <c r="F25" s="3" t="s">
        <v>21</v>
      </c>
      <c r="G25" s="5">
        <v>2800000</v>
      </c>
      <c r="H25" s="6">
        <f t="shared" si="0"/>
        <v>2800000</v>
      </c>
      <c r="I25" s="3" t="s">
        <v>13</v>
      </c>
      <c r="J25" s="7" t="s">
        <v>14</v>
      </c>
      <c r="K25" s="7" t="s">
        <v>15</v>
      </c>
    </row>
    <row r="26" spans="1:11" x14ac:dyDescent="0.3">
      <c r="A26" s="3">
        <v>800205977</v>
      </c>
      <c r="B26" s="4" t="s">
        <v>11</v>
      </c>
      <c r="C26" s="3" t="s">
        <v>12</v>
      </c>
      <c r="D26" s="4">
        <v>2520</v>
      </c>
      <c r="E26" s="3" t="s">
        <v>20</v>
      </c>
      <c r="F26" s="3" t="s">
        <v>21</v>
      </c>
      <c r="G26" s="5">
        <v>2800000</v>
      </c>
      <c r="H26" s="6">
        <f t="shared" si="0"/>
        <v>2800000</v>
      </c>
      <c r="I26" s="3" t="s">
        <v>13</v>
      </c>
      <c r="J26" s="7" t="s">
        <v>14</v>
      </c>
      <c r="K26" s="7" t="s">
        <v>15</v>
      </c>
    </row>
    <row r="27" spans="1:11" x14ac:dyDescent="0.3">
      <c r="A27" s="3">
        <v>800205977</v>
      </c>
      <c r="B27" s="4" t="s">
        <v>11</v>
      </c>
      <c r="C27" s="3" t="s">
        <v>12</v>
      </c>
      <c r="D27" s="4">
        <v>2521</v>
      </c>
      <c r="E27" s="3" t="s">
        <v>20</v>
      </c>
      <c r="F27" s="3" t="s">
        <v>21</v>
      </c>
      <c r="G27" s="5">
        <v>1960000</v>
      </c>
      <c r="H27" s="6">
        <f t="shared" si="0"/>
        <v>1960000</v>
      </c>
      <c r="I27" s="3" t="s">
        <v>13</v>
      </c>
      <c r="J27" s="7" t="s">
        <v>14</v>
      </c>
      <c r="K27" s="7" t="s">
        <v>15</v>
      </c>
    </row>
    <row r="28" spans="1:11" x14ac:dyDescent="0.3">
      <c r="A28" s="3">
        <v>800205977</v>
      </c>
      <c r="B28" s="4" t="s">
        <v>11</v>
      </c>
      <c r="C28" s="3" t="s">
        <v>12</v>
      </c>
      <c r="D28" s="4">
        <v>2522</v>
      </c>
      <c r="E28" s="3" t="s">
        <v>20</v>
      </c>
      <c r="F28" s="3" t="s">
        <v>21</v>
      </c>
      <c r="G28" s="5">
        <v>4025000</v>
      </c>
      <c r="H28" s="6">
        <f t="shared" si="0"/>
        <v>4025000</v>
      </c>
      <c r="I28" s="3" t="s">
        <v>13</v>
      </c>
      <c r="J28" s="7" t="s">
        <v>14</v>
      </c>
      <c r="K28" s="7" t="s">
        <v>15</v>
      </c>
    </row>
    <row r="29" spans="1:11" x14ac:dyDescent="0.3">
      <c r="A29" s="3">
        <v>800205977</v>
      </c>
      <c r="B29" s="4" t="s">
        <v>11</v>
      </c>
      <c r="C29" s="3" t="s">
        <v>12</v>
      </c>
      <c r="D29" s="4">
        <v>2523</v>
      </c>
      <c r="E29" s="3" t="s">
        <v>20</v>
      </c>
      <c r="F29" s="3" t="s">
        <v>21</v>
      </c>
      <c r="G29" s="5">
        <v>2625000</v>
      </c>
      <c r="H29" s="6">
        <f t="shared" si="0"/>
        <v>2625000</v>
      </c>
      <c r="I29" s="3" t="s">
        <v>13</v>
      </c>
      <c r="J29" s="7" t="s">
        <v>14</v>
      </c>
      <c r="K29" s="7" t="s">
        <v>15</v>
      </c>
    </row>
    <row r="30" spans="1:11" x14ac:dyDescent="0.3">
      <c r="A30" s="3">
        <v>800205977</v>
      </c>
      <c r="B30" s="4" t="s">
        <v>11</v>
      </c>
      <c r="C30" s="3" t="s">
        <v>12</v>
      </c>
      <c r="D30" s="4">
        <v>2525</v>
      </c>
      <c r="E30" s="3" t="s">
        <v>20</v>
      </c>
      <c r="F30" s="3" t="s">
        <v>21</v>
      </c>
      <c r="G30" s="5">
        <v>1050000</v>
      </c>
      <c r="H30" s="6">
        <f t="shared" si="0"/>
        <v>1050000</v>
      </c>
      <c r="I30" s="3" t="s">
        <v>13</v>
      </c>
      <c r="J30" s="7" t="s">
        <v>14</v>
      </c>
      <c r="K30" s="7" t="s">
        <v>15</v>
      </c>
    </row>
    <row r="31" spans="1:11" x14ac:dyDescent="0.3">
      <c r="A31" s="3">
        <v>800205977</v>
      </c>
      <c r="B31" s="4" t="s">
        <v>11</v>
      </c>
      <c r="C31" s="3" t="s">
        <v>12</v>
      </c>
      <c r="D31" s="4">
        <v>2526</v>
      </c>
      <c r="E31" s="3" t="s">
        <v>20</v>
      </c>
      <c r="F31" s="3" t="s">
        <v>21</v>
      </c>
      <c r="G31" s="5">
        <v>2800000</v>
      </c>
      <c r="H31" s="6">
        <f t="shared" si="0"/>
        <v>2800000</v>
      </c>
      <c r="I31" s="3" t="s">
        <v>13</v>
      </c>
      <c r="J31" s="7" t="s">
        <v>14</v>
      </c>
      <c r="K31" s="7" t="s">
        <v>15</v>
      </c>
    </row>
    <row r="32" spans="1:11" x14ac:dyDescent="0.3">
      <c r="A32" s="3">
        <v>800205977</v>
      </c>
      <c r="B32" s="4" t="s">
        <v>11</v>
      </c>
      <c r="C32" s="3" t="s">
        <v>12</v>
      </c>
      <c r="D32" s="4">
        <v>2527</v>
      </c>
      <c r="E32" s="3" t="s">
        <v>20</v>
      </c>
      <c r="F32" s="3" t="s">
        <v>21</v>
      </c>
      <c r="G32" s="5">
        <v>5180000</v>
      </c>
      <c r="H32" s="6">
        <f t="shared" si="0"/>
        <v>5180000</v>
      </c>
      <c r="I32" s="3" t="s">
        <v>13</v>
      </c>
      <c r="J32" s="7" t="s">
        <v>14</v>
      </c>
      <c r="K32" s="7" t="s">
        <v>15</v>
      </c>
    </row>
    <row r="33" spans="1:11" x14ac:dyDescent="0.3">
      <c r="A33" s="3">
        <v>800205977</v>
      </c>
      <c r="B33" s="4" t="s">
        <v>11</v>
      </c>
      <c r="C33" s="3" t="s">
        <v>12</v>
      </c>
      <c r="D33" s="4">
        <v>2528</v>
      </c>
      <c r="E33" s="3" t="s">
        <v>20</v>
      </c>
      <c r="F33" s="3" t="s">
        <v>21</v>
      </c>
      <c r="G33" s="5">
        <v>2800000</v>
      </c>
      <c r="H33" s="6">
        <f t="shared" si="0"/>
        <v>2800000</v>
      </c>
      <c r="I33" s="3" t="s">
        <v>13</v>
      </c>
      <c r="J33" s="7" t="s">
        <v>14</v>
      </c>
      <c r="K33" s="7" t="s">
        <v>15</v>
      </c>
    </row>
    <row r="34" spans="1:11" x14ac:dyDescent="0.3">
      <c r="A34" s="3">
        <v>800205977</v>
      </c>
      <c r="B34" s="4" t="s">
        <v>11</v>
      </c>
      <c r="C34" s="3" t="s">
        <v>12</v>
      </c>
      <c r="D34" s="4">
        <v>2530</v>
      </c>
      <c r="E34" s="3" t="s">
        <v>20</v>
      </c>
      <c r="F34" s="3" t="s">
        <v>21</v>
      </c>
      <c r="G34" s="5">
        <v>2800000</v>
      </c>
      <c r="H34" s="6">
        <f t="shared" si="0"/>
        <v>2800000</v>
      </c>
      <c r="I34" s="3" t="s">
        <v>13</v>
      </c>
      <c r="J34" s="7" t="s">
        <v>14</v>
      </c>
      <c r="K34" s="7" t="s">
        <v>15</v>
      </c>
    </row>
    <row r="35" spans="1:11" x14ac:dyDescent="0.3">
      <c r="A35" s="3">
        <v>800205977</v>
      </c>
      <c r="B35" s="4" t="s">
        <v>11</v>
      </c>
      <c r="C35" s="3" t="s">
        <v>12</v>
      </c>
      <c r="D35" s="4">
        <v>2531</v>
      </c>
      <c r="E35" s="3" t="s">
        <v>20</v>
      </c>
      <c r="F35" s="3" t="s">
        <v>21</v>
      </c>
      <c r="G35" s="5">
        <v>684000</v>
      </c>
      <c r="H35" s="6">
        <f t="shared" si="0"/>
        <v>684000</v>
      </c>
      <c r="I35" s="3" t="s">
        <v>13</v>
      </c>
      <c r="J35" s="7" t="s">
        <v>14</v>
      </c>
      <c r="K35" s="7" t="s">
        <v>15</v>
      </c>
    </row>
    <row r="36" spans="1:11" x14ac:dyDescent="0.3">
      <c r="A36" s="3">
        <v>800205977</v>
      </c>
      <c r="B36" s="4" t="s">
        <v>11</v>
      </c>
      <c r="C36" s="3" t="s">
        <v>12</v>
      </c>
      <c r="D36" s="4">
        <v>2533</v>
      </c>
      <c r="E36" s="3" t="s">
        <v>20</v>
      </c>
      <c r="F36" s="3" t="s">
        <v>21</v>
      </c>
      <c r="G36" s="5">
        <v>1368000</v>
      </c>
      <c r="H36" s="6">
        <f t="shared" si="0"/>
        <v>1368000</v>
      </c>
      <c r="I36" s="3" t="s">
        <v>13</v>
      </c>
      <c r="J36" s="7" t="s">
        <v>14</v>
      </c>
      <c r="K36" s="7" t="s">
        <v>15</v>
      </c>
    </row>
    <row r="37" spans="1:11" x14ac:dyDescent="0.3">
      <c r="A37" s="3">
        <v>800205977</v>
      </c>
      <c r="B37" s="4" t="s">
        <v>11</v>
      </c>
      <c r="C37" s="3" t="s">
        <v>12</v>
      </c>
      <c r="D37" s="4">
        <v>2534</v>
      </c>
      <c r="E37" s="3" t="s">
        <v>20</v>
      </c>
      <c r="F37" s="3" t="s">
        <v>21</v>
      </c>
      <c r="G37" s="5">
        <v>2380000</v>
      </c>
      <c r="H37" s="6">
        <f t="shared" si="0"/>
        <v>2380000</v>
      </c>
      <c r="I37" s="3" t="s">
        <v>13</v>
      </c>
      <c r="J37" s="7" t="s">
        <v>14</v>
      </c>
      <c r="K37" s="7" t="s">
        <v>15</v>
      </c>
    </row>
    <row r="38" spans="1:11" x14ac:dyDescent="0.3">
      <c r="A38" s="3">
        <v>800205977</v>
      </c>
      <c r="B38" s="4" t="s">
        <v>11</v>
      </c>
      <c r="C38" s="3" t="s">
        <v>12</v>
      </c>
      <c r="D38" s="4">
        <v>2535</v>
      </c>
      <c r="E38" s="3" t="s">
        <v>20</v>
      </c>
      <c r="F38" s="3" t="s">
        <v>21</v>
      </c>
      <c r="G38" s="5">
        <v>1680000</v>
      </c>
      <c r="H38" s="6">
        <f t="shared" si="0"/>
        <v>1680000</v>
      </c>
      <c r="I38" s="3" t="s">
        <v>13</v>
      </c>
      <c r="J38" s="7" t="s">
        <v>14</v>
      </c>
      <c r="K38" s="7" t="s">
        <v>15</v>
      </c>
    </row>
    <row r="39" spans="1:11" x14ac:dyDescent="0.3">
      <c r="A39" s="3">
        <v>800205977</v>
      </c>
      <c r="B39" s="4" t="s">
        <v>11</v>
      </c>
      <c r="C39" s="3" t="s">
        <v>12</v>
      </c>
      <c r="D39" s="4">
        <v>2536</v>
      </c>
      <c r="E39" s="3" t="s">
        <v>20</v>
      </c>
      <c r="F39" s="3" t="s">
        <v>21</v>
      </c>
      <c r="G39" s="5">
        <v>2800000</v>
      </c>
      <c r="H39" s="6">
        <f t="shared" si="0"/>
        <v>2800000</v>
      </c>
      <c r="I39" s="3" t="s">
        <v>13</v>
      </c>
      <c r="J39" s="7" t="s">
        <v>14</v>
      </c>
      <c r="K39" s="7" t="s">
        <v>15</v>
      </c>
    </row>
    <row r="40" spans="1:11" x14ac:dyDescent="0.3">
      <c r="A40" s="3">
        <v>800205977</v>
      </c>
      <c r="B40" s="4" t="s">
        <v>11</v>
      </c>
      <c r="C40" s="3" t="s">
        <v>12</v>
      </c>
      <c r="D40" s="4">
        <v>2537</v>
      </c>
      <c r="E40" s="3" t="s">
        <v>20</v>
      </c>
      <c r="F40" s="3" t="s">
        <v>21</v>
      </c>
      <c r="G40" s="5">
        <v>3500000</v>
      </c>
      <c r="H40" s="6">
        <f t="shared" si="0"/>
        <v>3500000</v>
      </c>
      <c r="I40" s="3" t="s">
        <v>13</v>
      </c>
      <c r="J40" s="7" t="s">
        <v>14</v>
      </c>
      <c r="K40" s="7" t="s">
        <v>15</v>
      </c>
    </row>
    <row r="41" spans="1:11" x14ac:dyDescent="0.3">
      <c r="A41" s="3">
        <v>800205977</v>
      </c>
      <c r="B41" s="4" t="s">
        <v>11</v>
      </c>
      <c r="C41" s="3" t="s">
        <v>12</v>
      </c>
      <c r="D41" s="4">
        <v>2538</v>
      </c>
      <c r="E41" s="3" t="s">
        <v>20</v>
      </c>
      <c r="F41" s="3" t="s">
        <v>21</v>
      </c>
      <c r="G41" s="5">
        <v>2800000</v>
      </c>
      <c r="H41" s="6">
        <f t="shared" si="0"/>
        <v>2800000</v>
      </c>
      <c r="I41" s="3" t="s">
        <v>13</v>
      </c>
      <c r="J41" s="7" t="s">
        <v>14</v>
      </c>
      <c r="K41" s="7" t="s">
        <v>15</v>
      </c>
    </row>
    <row r="42" spans="1:11" x14ac:dyDescent="0.3">
      <c r="A42" s="3">
        <v>800205977</v>
      </c>
      <c r="B42" s="4" t="s">
        <v>11</v>
      </c>
      <c r="C42" s="3" t="s">
        <v>12</v>
      </c>
      <c r="D42" s="4">
        <v>2580</v>
      </c>
      <c r="E42" s="3" t="s">
        <v>22</v>
      </c>
      <c r="F42" s="3" t="s">
        <v>23</v>
      </c>
      <c r="G42" s="5">
        <v>455000</v>
      </c>
      <c r="H42" s="6">
        <f t="shared" si="0"/>
        <v>455000</v>
      </c>
      <c r="I42" s="3" t="s">
        <v>13</v>
      </c>
      <c r="J42" s="7" t="s">
        <v>14</v>
      </c>
      <c r="K42" s="7" t="s">
        <v>15</v>
      </c>
    </row>
    <row r="43" spans="1:11" x14ac:dyDescent="0.3">
      <c r="A43" s="3">
        <v>800205977</v>
      </c>
      <c r="B43" s="4" t="s">
        <v>11</v>
      </c>
      <c r="C43" s="3" t="s">
        <v>12</v>
      </c>
      <c r="D43" s="4">
        <v>2581</v>
      </c>
      <c r="E43" s="3" t="s">
        <v>22</v>
      </c>
      <c r="F43" s="3" t="s">
        <v>23</v>
      </c>
      <c r="G43" s="5">
        <v>2520000</v>
      </c>
      <c r="H43" s="6">
        <f t="shared" si="0"/>
        <v>2520000</v>
      </c>
      <c r="I43" s="3" t="s">
        <v>13</v>
      </c>
      <c r="J43" s="7" t="s">
        <v>14</v>
      </c>
      <c r="K43" s="7" t="s">
        <v>15</v>
      </c>
    </row>
    <row r="44" spans="1:11" x14ac:dyDescent="0.3">
      <c r="A44" s="3">
        <v>800205977</v>
      </c>
      <c r="B44" s="4" t="s">
        <v>11</v>
      </c>
      <c r="C44" s="3" t="s">
        <v>12</v>
      </c>
      <c r="D44" s="4">
        <v>2582</v>
      </c>
      <c r="E44" s="3" t="s">
        <v>22</v>
      </c>
      <c r="F44" s="3" t="s">
        <v>23</v>
      </c>
      <c r="G44" s="5">
        <v>2800000</v>
      </c>
      <c r="H44" s="6">
        <f t="shared" si="0"/>
        <v>2800000</v>
      </c>
      <c r="I44" s="3" t="s">
        <v>13</v>
      </c>
      <c r="J44" s="7" t="s">
        <v>14</v>
      </c>
      <c r="K44" s="7" t="s">
        <v>15</v>
      </c>
    </row>
    <row r="45" spans="1:11" x14ac:dyDescent="0.3">
      <c r="A45" s="3">
        <v>800205977</v>
      </c>
      <c r="B45" s="4" t="s">
        <v>11</v>
      </c>
      <c r="C45" s="3" t="s">
        <v>12</v>
      </c>
      <c r="D45" s="4">
        <v>2583</v>
      </c>
      <c r="E45" s="3" t="s">
        <v>22</v>
      </c>
      <c r="F45" s="3" t="s">
        <v>23</v>
      </c>
      <c r="G45" s="5">
        <v>2415000</v>
      </c>
      <c r="H45" s="6">
        <f t="shared" si="0"/>
        <v>2415000</v>
      </c>
      <c r="I45" s="3" t="s">
        <v>13</v>
      </c>
      <c r="J45" s="7" t="s">
        <v>14</v>
      </c>
      <c r="K45" s="7" t="s">
        <v>15</v>
      </c>
    </row>
    <row r="46" spans="1:11" x14ac:dyDescent="0.3">
      <c r="A46" s="3">
        <v>800205977</v>
      </c>
      <c r="B46" s="4" t="s">
        <v>11</v>
      </c>
      <c r="C46" s="3" t="s">
        <v>12</v>
      </c>
      <c r="D46" s="4">
        <v>2584</v>
      </c>
      <c r="E46" s="3" t="s">
        <v>22</v>
      </c>
      <c r="F46" s="3" t="s">
        <v>23</v>
      </c>
      <c r="G46" s="5">
        <v>2800000</v>
      </c>
      <c r="H46" s="6">
        <f t="shared" si="0"/>
        <v>2800000</v>
      </c>
      <c r="I46" s="3" t="s">
        <v>13</v>
      </c>
      <c r="J46" s="7" t="s">
        <v>14</v>
      </c>
      <c r="K46" s="7" t="s">
        <v>15</v>
      </c>
    </row>
    <row r="47" spans="1:11" x14ac:dyDescent="0.3">
      <c r="A47" s="3">
        <v>800205977</v>
      </c>
      <c r="B47" s="4" t="s">
        <v>11</v>
      </c>
      <c r="C47" s="3" t="s">
        <v>12</v>
      </c>
      <c r="D47" s="4">
        <v>2586</v>
      </c>
      <c r="E47" s="3" t="s">
        <v>22</v>
      </c>
      <c r="F47" s="3" t="s">
        <v>23</v>
      </c>
      <c r="G47" s="5">
        <v>2800000</v>
      </c>
      <c r="H47" s="6">
        <f t="shared" si="0"/>
        <v>2800000</v>
      </c>
      <c r="I47" s="3" t="s">
        <v>13</v>
      </c>
      <c r="J47" s="7" t="s">
        <v>14</v>
      </c>
      <c r="K47" s="7" t="s">
        <v>15</v>
      </c>
    </row>
    <row r="48" spans="1:11" x14ac:dyDescent="0.3">
      <c r="A48" s="3">
        <v>800205977</v>
      </c>
      <c r="B48" s="4" t="s">
        <v>11</v>
      </c>
      <c r="C48" s="3" t="s">
        <v>12</v>
      </c>
      <c r="D48" s="4">
        <v>2587</v>
      </c>
      <c r="E48" s="3" t="s">
        <v>22</v>
      </c>
      <c r="F48" s="3" t="s">
        <v>23</v>
      </c>
      <c r="G48" s="5">
        <v>1680000</v>
      </c>
      <c r="H48" s="6">
        <f t="shared" si="0"/>
        <v>1680000</v>
      </c>
      <c r="I48" s="3" t="s">
        <v>13</v>
      </c>
      <c r="J48" s="7" t="s">
        <v>14</v>
      </c>
      <c r="K48" s="7" t="s">
        <v>15</v>
      </c>
    </row>
    <row r="49" spans="1:11" x14ac:dyDescent="0.3">
      <c r="A49" s="3">
        <v>800205977</v>
      </c>
      <c r="B49" s="4" t="s">
        <v>11</v>
      </c>
      <c r="C49" s="3" t="s">
        <v>12</v>
      </c>
      <c r="D49" s="4">
        <v>2589</v>
      </c>
      <c r="E49" s="3" t="s">
        <v>22</v>
      </c>
      <c r="F49" s="3" t="s">
        <v>23</v>
      </c>
      <c r="G49" s="5">
        <v>2800000</v>
      </c>
      <c r="H49" s="6">
        <f t="shared" si="0"/>
        <v>2800000</v>
      </c>
      <c r="I49" s="3" t="s">
        <v>13</v>
      </c>
      <c r="J49" s="7" t="s">
        <v>14</v>
      </c>
      <c r="K49" s="7" t="s">
        <v>15</v>
      </c>
    </row>
    <row r="50" spans="1:11" x14ac:dyDescent="0.3">
      <c r="A50" s="3">
        <v>800205977</v>
      </c>
      <c r="B50" s="4" t="s">
        <v>11</v>
      </c>
      <c r="C50" s="3" t="s">
        <v>12</v>
      </c>
      <c r="D50" s="4">
        <v>2590</v>
      </c>
      <c r="E50" s="3" t="s">
        <v>22</v>
      </c>
      <c r="F50" s="3" t="s">
        <v>23</v>
      </c>
      <c r="G50" s="5">
        <v>2800000</v>
      </c>
      <c r="H50" s="6">
        <f t="shared" si="0"/>
        <v>2800000</v>
      </c>
      <c r="I50" s="3" t="s">
        <v>13</v>
      </c>
      <c r="J50" s="7" t="s">
        <v>14</v>
      </c>
      <c r="K50" s="7" t="s">
        <v>15</v>
      </c>
    </row>
    <row r="51" spans="1:11" x14ac:dyDescent="0.3">
      <c r="A51" s="3">
        <v>800205977</v>
      </c>
      <c r="B51" s="4" t="s">
        <v>11</v>
      </c>
      <c r="C51" s="3" t="s">
        <v>12</v>
      </c>
      <c r="D51" s="4">
        <v>2591</v>
      </c>
      <c r="E51" s="3" t="s">
        <v>22</v>
      </c>
      <c r="F51" s="3" t="s">
        <v>23</v>
      </c>
      <c r="G51" s="5">
        <v>2660000</v>
      </c>
      <c r="H51" s="6">
        <f t="shared" si="0"/>
        <v>2660000</v>
      </c>
      <c r="I51" s="3" t="s">
        <v>13</v>
      </c>
      <c r="J51" s="7" t="s">
        <v>14</v>
      </c>
      <c r="K51" s="7" t="s">
        <v>15</v>
      </c>
    </row>
    <row r="52" spans="1:11" x14ac:dyDescent="0.3">
      <c r="A52" s="3">
        <v>800205977</v>
      </c>
      <c r="B52" s="4" t="s">
        <v>11</v>
      </c>
      <c r="C52" s="3" t="s">
        <v>12</v>
      </c>
      <c r="D52" s="4">
        <v>2592</v>
      </c>
      <c r="E52" s="3" t="s">
        <v>22</v>
      </c>
      <c r="F52" s="3" t="s">
        <v>23</v>
      </c>
      <c r="G52" s="5">
        <v>3745000</v>
      </c>
      <c r="H52" s="6">
        <f t="shared" si="0"/>
        <v>3745000</v>
      </c>
      <c r="I52" s="3" t="s">
        <v>13</v>
      </c>
      <c r="J52" s="7" t="s">
        <v>14</v>
      </c>
      <c r="K52" s="7" t="s">
        <v>15</v>
      </c>
    </row>
    <row r="53" spans="1:11" x14ac:dyDescent="0.3">
      <c r="A53" s="3">
        <v>800205977</v>
      </c>
      <c r="B53" s="4" t="s">
        <v>11</v>
      </c>
      <c r="C53" s="3" t="s">
        <v>12</v>
      </c>
      <c r="D53" s="4">
        <v>2594</v>
      </c>
      <c r="E53" s="3" t="s">
        <v>22</v>
      </c>
      <c r="F53" s="3" t="s">
        <v>23</v>
      </c>
      <c r="G53" s="5">
        <v>2520000</v>
      </c>
      <c r="H53" s="6">
        <f t="shared" si="0"/>
        <v>2520000</v>
      </c>
      <c r="I53" s="3" t="s">
        <v>13</v>
      </c>
      <c r="J53" s="7" t="s">
        <v>14</v>
      </c>
      <c r="K53" s="7" t="s">
        <v>15</v>
      </c>
    </row>
    <row r="54" spans="1:11" x14ac:dyDescent="0.3">
      <c r="A54" s="3">
        <v>800205977</v>
      </c>
      <c r="B54" s="4" t="s">
        <v>11</v>
      </c>
      <c r="C54" s="3" t="s">
        <v>12</v>
      </c>
      <c r="D54" s="4">
        <v>2595</v>
      </c>
      <c r="E54" s="3" t="s">
        <v>22</v>
      </c>
      <c r="F54" s="3" t="s">
        <v>23</v>
      </c>
      <c r="G54" s="5">
        <v>2800000</v>
      </c>
      <c r="H54" s="6">
        <f t="shared" si="0"/>
        <v>2800000</v>
      </c>
      <c r="I54" s="3" t="s">
        <v>13</v>
      </c>
      <c r="J54" s="7" t="s">
        <v>14</v>
      </c>
      <c r="K54" s="7" t="s">
        <v>15</v>
      </c>
    </row>
    <row r="55" spans="1:11" x14ac:dyDescent="0.3">
      <c r="A55" s="3">
        <v>800205977</v>
      </c>
      <c r="B55" s="4" t="s">
        <v>11</v>
      </c>
      <c r="C55" s="3" t="s">
        <v>12</v>
      </c>
      <c r="D55" s="4">
        <v>2596</v>
      </c>
      <c r="E55" s="3" t="s">
        <v>22</v>
      </c>
      <c r="F55" s="3" t="s">
        <v>23</v>
      </c>
      <c r="G55" s="5">
        <v>4235000</v>
      </c>
      <c r="H55" s="6">
        <f t="shared" si="0"/>
        <v>4235000</v>
      </c>
      <c r="I55" s="3" t="s">
        <v>13</v>
      </c>
      <c r="J55" s="7" t="s">
        <v>14</v>
      </c>
      <c r="K55" s="7" t="s">
        <v>15</v>
      </c>
    </row>
    <row r="56" spans="1:11" x14ac:dyDescent="0.3">
      <c r="A56" s="3">
        <v>800205977</v>
      </c>
      <c r="B56" s="4" t="s">
        <v>11</v>
      </c>
      <c r="C56" s="3" t="s">
        <v>12</v>
      </c>
      <c r="D56" s="4">
        <v>2597</v>
      </c>
      <c r="E56" s="3" t="s">
        <v>22</v>
      </c>
      <c r="F56" s="3" t="s">
        <v>23</v>
      </c>
      <c r="G56" s="5">
        <v>2800000</v>
      </c>
      <c r="H56" s="6">
        <f t="shared" si="0"/>
        <v>2800000</v>
      </c>
      <c r="I56" s="3" t="s">
        <v>13</v>
      </c>
      <c r="J56" s="7" t="s">
        <v>14</v>
      </c>
      <c r="K56" s="7" t="s">
        <v>15</v>
      </c>
    </row>
    <row r="57" spans="1:11" x14ac:dyDescent="0.3">
      <c r="A57" s="3">
        <v>800205977</v>
      </c>
      <c r="B57" s="4" t="s">
        <v>11</v>
      </c>
      <c r="C57" s="3" t="s">
        <v>12</v>
      </c>
      <c r="D57" s="4">
        <v>2598</v>
      </c>
      <c r="E57" s="3" t="s">
        <v>22</v>
      </c>
      <c r="F57" s="3" t="s">
        <v>23</v>
      </c>
      <c r="G57" s="5">
        <v>4200000</v>
      </c>
      <c r="H57" s="6">
        <f t="shared" si="0"/>
        <v>4200000</v>
      </c>
      <c r="I57" s="3" t="s">
        <v>13</v>
      </c>
      <c r="J57" s="7" t="s">
        <v>14</v>
      </c>
      <c r="K57" s="7" t="s">
        <v>15</v>
      </c>
    </row>
    <row r="58" spans="1:11" x14ac:dyDescent="0.3">
      <c r="A58" s="3">
        <v>800205977</v>
      </c>
      <c r="B58" s="4" t="s">
        <v>11</v>
      </c>
      <c r="C58" s="3" t="s">
        <v>12</v>
      </c>
      <c r="D58" s="4">
        <v>2599</v>
      </c>
      <c r="E58" s="3" t="s">
        <v>22</v>
      </c>
      <c r="F58" s="3" t="s">
        <v>23</v>
      </c>
      <c r="G58" s="5">
        <v>3080000</v>
      </c>
      <c r="H58" s="6">
        <f t="shared" si="0"/>
        <v>3080000</v>
      </c>
      <c r="I58" s="3" t="s">
        <v>13</v>
      </c>
      <c r="J58" s="7" t="s">
        <v>14</v>
      </c>
      <c r="K58" s="7" t="s">
        <v>15</v>
      </c>
    </row>
    <row r="59" spans="1:11" x14ac:dyDescent="0.3">
      <c r="A59" s="3">
        <v>800205977</v>
      </c>
      <c r="B59" s="4" t="s">
        <v>11</v>
      </c>
      <c r="C59" s="3" t="s">
        <v>12</v>
      </c>
      <c r="D59" s="4">
        <v>2600</v>
      </c>
      <c r="E59" s="3" t="s">
        <v>22</v>
      </c>
      <c r="F59" s="3" t="s">
        <v>23</v>
      </c>
      <c r="G59" s="5">
        <v>2800000</v>
      </c>
      <c r="H59" s="6">
        <f t="shared" si="0"/>
        <v>2800000</v>
      </c>
      <c r="I59" s="3" t="s">
        <v>13</v>
      </c>
      <c r="J59" s="7" t="s">
        <v>14</v>
      </c>
      <c r="K59" s="7" t="s">
        <v>15</v>
      </c>
    </row>
    <row r="60" spans="1:11" x14ac:dyDescent="0.3">
      <c r="A60" s="3">
        <v>800205977</v>
      </c>
      <c r="B60" s="4" t="s">
        <v>11</v>
      </c>
      <c r="C60" s="3" t="s">
        <v>12</v>
      </c>
      <c r="D60" s="4">
        <v>2601</v>
      </c>
      <c r="E60" s="3" t="s">
        <v>23</v>
      </c>
      <c r="F60" s="3" t="s">
        <v>23</v>
      </c>
      <c r="G60" s="5">
        <v>2800000</v>
      </c>
      <c r="H60" s="6">
        <f t="shared" si="0"/>
        <v>2800000</v>
      </c>
      <c r="I60" s="3" t="s">
        <v>13</v>
      </c>
      <c r="J60" s="7" t="s">
        <v>14</v>
      </c>
      <c r="K60" s="7" t="s">
        <v>15</v>
      </c>
    </row>
    <row r="61" spans="1:11" x14ac:dyDescent="0.3">
      <c r="A61" s="3">
        <v>800205977</v>
      </c>
      <c r="B61" s="4" t="s">
        <v>11</v>
      </c>
      <c r="C61" s="3" t="s">
        <v>12</v>
      </c>
      <c r="D61" s="4">
        <v>2602</v>
      </c>
      <c r="E61" s="3" t="s">
        <v>23</v>
      </c>
      <c r="F61" s="3" t="s">
        <v>23</v>
      </c>
      <c r="G61" s="5">
        <v>2660000</v>
      </c>
      <c r="H61" s="6">
        <f t="shared" si="0"/>
        <v>2660000</v>
      </c>
      <c r="I61" s="3" t="s">
        <v>13</v>
      </c>
      <c r="J61" s="7" t="s">
        <v>14</v>
      </c>
      <c r="K61" s="7" t="s">
        <v>15</v>
      </c>
    </row>
    <row r="62" spans="1:11" x14ac:dyDescent="0.3">
      <c r="A62" s="3">
        <v>800205977</v>
      </c>
      <c r="B62" s="4" t="s">
        <v>11</v>
      </c>
      <c r="C62" s="3" t="s">
        <v>12</v>
      </c>
      <c r="D62" s="4">
        <v>2603</v>
      </c>
      <c r="E62" s="3" t="s">
        <v>23</v>
      </c>
      <c r="F62" s="3" t="s">
        <v>23</v>
      </c>
      <c r="G62" s="5">
        <v>2240000</v>
      </c>
      <c r="H62" s="6">
        <f t="shared" si="0"/>
        <v>2240000</v>
      </c>
      <c r="I62" s="3" t="s">
        <v>13</v>
      </c>
      <c r="J62" s="7" t="s">
        <v>14</v>
      </c>
      <c r="K62" s="7" t="s">
        <v>15</v>
      </c>
    </row>
    <row r="63" spans="1:11" x14ac:dyDescent="0.3">
      <c r="A63" s="3">
        <v>800205977</v>
      </c>
      <c r="B63" s="4" t="s">
        <v>11</v>
      </c>
      <c r="C63" s="3" t="s">
        <v>12</v>
      </c>
      <c r="D63" s="4">
        <v>2604</v>
      </c>
      <c r="E63" s="3" t="s">
        <v>23</v>
      </c>
      <c r="F63" s="3" t="s">
        <v>23</v>
      </c>
      <c r="G63" s="5">
        <v>3500000</v>
      </c>
      <c r="H63" s="6">
        <f t="shared" si="0"/>
        <v>3500000</v>
      </c>
      <c r="I63" s="3" t="s">
        <v>13</v>
      </c>
      <c r="J63" s="7" t="s">
        <v>14</v>
      </c>
      <c r="K63" s="7" t="s">
        <v>15</v>
      </c>
    </row>
    <row r="64" spans="1:11" x14ac:dyDescent="0.3">
      <c r="A64" s="3">
        <v>800205977</v>
      </c>
      <c r="B64" s="4" t="s">
        <v>11</v>
      </c>
      <c r="C64" s="3" t="s">
        <v>12</v>
      </c>
      <c r="D64" s="4">
        <v>2605</v>
      </c>
      <c r="E64" s="3" t="s">
        <v>23</v>
      </c>
      <c r="F64" s="3" t="s">
        <v>23</v>
      </c>
      <c r="G64" s="5">
        <v>1368000</v>
      </c>
      <c r="H64" s="6">
        <f t="shared" si="0"/>
        <v>1368000</v>
      </c>
      <c r="I64" s="3" t="s">
        <v>13</v>
      </c>
      <c r="J64" s="7" t="s">
        <v>14</v>
      </c>
      <c r="K64" s="7" t="s">
        <v>15</v>
      </c>
    </row>
    <row r="65" spans="1:11" x14ac:dyDescent="0.3">
      <c r="A65" s="3">
        <v>800205977</v>
      </c>
      <c r="B65" s="4" t="s">
        <v>11</v>
      </c>
      <c r="C65" s="3" t="s">
        <v>12</v>
      </c>
      <c r="D65" s="4">
        <v>2606</v>
      </c>
      <c r="E65" s="3" t="s">
        <v>23</v>
      </c>
      <c r="F65" s="3" t="s">
        <v>23</v>
      </c>
      <c r="G65" s="5">
        <v>684000</v>
      </c>
      <c r="H65" s="6">
        <f t="shared" si="0"/>
        <v>684000</v>
      </c>
      <c r="I65" s="3" t="s">
        <v>13</v>
      </c>
      <c r="J65" s="7" t="s">
        <v>14</v>
      </c>
      <c r="K65" s="7" t="s">
        <v>15</v>
      </c>
    </row>
    <row r="66" spans="1:11" x14ac:dyDescent="0.3">
      <c r="A66" s="3">
        <v>800205977</v>
      </c>
      <c r="B66" s="4" t="s">
        <v>11</v>
      </c>
      <c r="C66" s="3" t="s">
        <v>12</v>
      </c>
      <c r="D66" s="4">
        <v>2607</v>
      </c>
      <c r="E66" s="3" t="s">
        <v>23</v>
      </c>
      <c r="F66" s="3" t="s">
        <v>23</v>
      </c>
      <c r="G66" s="5">
        <v>684000</v>
      </c>
      <c r="H66" s="6">
        <f t="shared" si="0"/>
        <v>684000</v>
      </c>
      <c r="I66" s="3" t="s">
        <v>13</v>
      </c>
      <c r="J66" s="7" t="s">
        <v>14</v>
      </c>
      <c r="K66" s="7" t="s">
        <v>15</v>
      </c>
    </row>
    <row r="67" spans="1:11" x14ac:dyDescent="0.3">
      <c r="A67" s="3">
        <v>800205977</v>
      </c>
      <c r="B67" s="4" t="s">
        <v>11</v>
      </c>
      <c r="C67" s="3" t="s">
        <v>12</v>
      </c>
      <c r="D67" s="4">
        <v>2676</v>
      </c>
      <c r="E67" s="3" t="s">
        <v>24</v>
      </c>
      <c r="F67" s="3" t="s">
        <v>25</v>
      </c>
      <c r="G67" s="5">
        <v>1155000</v>
      </c>
      <c r="H67" s="6">
        <f t="shared" si="0"/>
        <v>1155000</v>
      </c>
      <c r="I67" s="3" t="s">
        <v>13</v>
      </c>
      <c r="J67" s="7" t="s">
        <v>14</v>
      </c>
      <c r="K67" s="7" t="s">
        <v>15</v>
      </c>
    </row>
    <row r="68" spans="1:11" x14ac:dyDescent="0.3">
      <c r="A68" s="3">
        <v>800205977</v>
      </c>
      <c r="B68" s="4" t="s">
        <v>11</v>
      </c>
      <c r="C68" s="3" t="s">
        <v>12</v>
      </c>
      <c r="D68" s="4">
        <v>2677</v>
      </c>
      <c r="E68" s="3" t="s">
        <v>24</v>
      </c>
      <c r="F68" s="3" t="s">
        <v>25</v>
      </c>
      <c r="G68" s="5">
        <v>2800000</v>
      </c>
      <c r="H68" s="6">
        <f t="shared" si="0"/>
        <v>2800000</v>
      </c>
      <c r="I68" s="3" t="s">
        <v>13</v>
      </c>
      <c r="J68" s="7" t="s">
        <v>14</v>
      </c>
      <c r="K68" s="7" t="s">
        <v>15</v>
      </c>
    </row>
    <row r="69" spans="1:11" x14ac:dyDescent="0.3">
      <c r="A69" s="3">
        <v>800205977</v>
      </c>
      <c r="B69" s="4" t="s">
        <v>11</v>
      </c>
      <c r="C69" s="3" t="s">
        <v>12</v>
      </c>
      <c r="D69" s="4">
        <v>2679</v>
      </c>
      <c r="E69" s="3" t="s">
        <v>24</v>
      </c>
      <c r="F69" s="3" t="s">
        <v>25</v>
      </c>
      <c r="G69" s="5">
        <v>2835000</v>
      </c>
      <c r="H69" s="6">
        <f t="shared" si="0"/>
        <v>2835000</v>
      </c>
      <c r="I69" s="3" t="s">
        <v>13</v>
      </c>
      <c r="J69" s="7" t="s">
        <v>14</v>
      </c>
      <c r="K69" s="7" t="s">
        <v>15</v>
      </c>
    </row>
    <row r="70" spans="1:11" x14ac:dyDescent="0.3">
      <c r="A70" s="3">
        <v>800205977</v>
      </c>
      <c r="B70" s="4" t="s">
        <v>11</v>
      </c>
      <c r="C70" s="3" t="s">
        <v>12</v>
      </c>
      <c r="D70" s="4">
        <v>2680</v>
      </c>
      <c r="E70" s="3" t="s">
        <v>24</v>
      </c>
      <c r="F70" s="3" t="s">
        <v>25</v>
      </c>
      <c r="G70" s="5">
        <v>2800000</v>
      </c>
      <c r="H70" s="6">
        <f t="shared" si="0"/>
        <v>2800000</v>
      </c>
      <c r="I70" s="3" t="s">
        <v>13</v>
      </c>
      <c r="J70" s="7" t="s">
        <v>14</v>
      </c>
      <c r="K70" s="7" t="s">
        <v>15</v>
      </c>
    </row>
    <row r="71" spans="1:11" x14ac:dyDescent="0.3">
      <c r="A71" s="3">
        <v>800205977</v>
      </c>
      <c r="B71" s="4" t="s">
        <v>11</v>
      </c>
      <c r="C71" s="3" t="s">
        <v>12</v>
      </c>
      <c r="D71" s="4">
        <v>2681</v>
      </c>
      <c r="E71" s="3" t="s">
        <v>24</v>
      </c>
      <c r="F71" s="3" t="s">
        <v>25</v>
      </c>
      <c r="G71" s="5">
        <v>2800000</v>
      </c>
      <c r="H71" s="6">
        <f t="shared" si="0"/>
        <v>2800000</v>
      </c>
      <c r="I71" s="3" t="s">
        <v>13</v>
      </c>
      <c r="J71" s="7" t="s">
        <v>14</v>
      </c>
      <c r="K71" s="7" t="s">
        <v>15</v>
      </c>
    </row>
    <row r="72" spans="1:11" x14ac:dyDescent="0.3">
      <c r="A72" s="3">
        <v>800205977</v>
      </c>
      <c r="B72" s="4" t="s">
        <v>11</v>
      </c>
      <c r="C72" s="3" t="s">
        <v>12</v>
      </c>
      <c r="D72" s="4">
        <v>2682</v>
      </c>
      <c r="E72" s="3" t="s">
        <v>24</v>
      </c>
      <c r="F72" s="3" t="s">
        <v>25</v>
      </c>
      <c r="G72" s="5">
        <v>2800000</v>
      </c>
      <c r="H72" s="6">
        <f t="shared" si="0"/>
        <v>2800000</v>
      </c>
      <c r="I72" s="3" t="s">
        <v>13</v>
      </c>
      <c r="J72" s="7" t="s">
        <v>14</v>
      </c>
      <c r="K72" s="7" t="s">
        <v>15</v>
      </c>
    </row>
    <row r="73" spans="1:11" x14ac:dyDescent="0.3">
      <c r="A73" s="3">
        <v>800205977</v>
      </c>
      <c r="B73" s="4" t="s">
        <v>11</v>
      </c>
      <c r="C73" s="3" t="s">
        <v>12</v>
      </c>
      <c r="D73" s="4">
        <v>2683</v>
      </c>
      <c r="E73" s="3" t="s">
        <v>24</v>
      </c>
      <c r="F73" s="3" t="s">
        <v>25</v>
      </c>
      <c r="G73" s="5">
        <v>2380000</v>
      </c>
      <c r="H73" s="6">
        <f t="shared" si="0"/>
        <v>2380000</v>
      </c>
      <c r="I73" s="3" t="s">
        <v>13</v>
      </c>
      <c r="J73" s="7" t="s">
        <v>14</v>
      </c>
      <c r="K73" s="7" t="s">
        <v>15</v>
      </c>
    </row>
    <row r="74" spans="1:11" x14ac:dyDescent="0.3">
      <c r="A74" s="3">
        <v>800205977</v>
      </c>
      <c r="B74" s="4" t="s">
        <v>11</v>
      </c>
      <c r="C74" s="3" t="s">
        <v>12</v>
      </c>
      <c r="D74" s="4">
        <v>2684</v>
      </c>
      <c r="E74" s="3" t="s">
        <v>24</v>
      </c>
      <c r="F74" s="3" t="s">
        <v>25</v>
      </c>
      <c r="G74" s="5">
        <v>2660000</v>
      </c>
      <c r="H74" s="6">
        <f t="shared" si="0"/>
        <v>2660000</v>
      </c>
      <c r="I74" s="3" t="s">
        <v>13</v>
      </c>
      <c r="J74" s="7" t="s">
        <v>14</v>
      </c>
      <c r="K74" s="7" t="s">
        <v>15</v>
      </c>
    </row>
    <row r="75" spans="1:11" x14ac:dyDescent="0.3">
      <c r="A75" s="3">
        <v>800205977</v>
      </c>
      <c r="B75" s="4" t="s">
        <v>11</v>
      </c>
      <c r="C75" s="3" t="s">
        <v>12</v>
      </c>
      <c r="D75" s="4">
        <v>2685</v>
      </c>
      <c r="E75" s="3" t="s">
        <v>24</v>
      </c>
      <c r="F75" s="3" t="s">
        <v>25</v>
      </c>
      <c r="G75" s="5">
        <v>2520000</v>
      </c>
      <c r="H75" s="6">
        <f t="shared" si="0"/>
        <v>2520000</v>
      </c>
      <c r="I75" s="3" t="s">
        <v>13</v>
      </c>
      <c r="J75" s="7" t="s">
        <v>14</v>
      </c>
      <c r="K75" s="7" t="s">
        <v>15</v>
      </c>
    </row>
    <row r="76" spans="1:11" x14ac:dyDescent="0.3">
      <c r="A76" s="3">
        <v>800205977</v>
      </c>
      <c r="B76" s="4" t="s">
        <v>11</v>
      </c>
      <c r="C76" s="3" t="s">
        <v>12</v>
      </c>
      <c r="D76" s="4">
        <v>2686</v>
      </c>
      <c r="E76" s="3" t="s">
        <v>24</v>
      </c>
      <c r="F76" s="3" t="s">
        <v>25</v>
      </c>
      <c r="G76" s="5">
        <v>4200000</v>
      </c>
      <c r="H76" s="6">
        <f t="shared" si="0"/>
        <v>4200000</v>
      </c>
      <c r="I76" s="3" t="s">
        <v>13</v>
      </c>
      <c r="J76" s="7" t="s">
        <v>14</v>
      </c>
      <c r="K76" s="7" t="s">
        <v>15</v>
      </c>
    </row>
    <row r="77" spans="1:11" x14ac:dyDescent="0.3">
      <c r="A77" s="3">
        <v>800205977</v>
      </c>
      <c r="B77" s="4" t="s">
        <v>11</v>
      </c>
      <c r="C77" s="3" t="s">
        <v>12</v>
      </c>
      <c r="D77" s="4">
        <v>2687</v>
      </c>
      <c r="E77" s="3" t="s">
        <v>24</v>
      </c>
      <c r="F77" s="3" t="s">
        <v>25</v>
      </c>
      <c r="G77" s="5">
        <v>3500000</v>
      </c>
      <c r="H77" s="6">
        <f t="shared" si="0"/>
        <v>3500000</v>
      </c>
      <c r="I77" s="3" t="s">
        <v>13</v>
      </c>
      <c r="J77" s="7" t="s">
        <v>14</v>
      </c>
      <c r="K77" s="7" t="s">
        <v>15</v>
      </c>
    </row>
    <row r="78" spans="1:11" x14ac:dyDescent="0.3">
      <c r="A78" s="3">
        <v>800205977</v>
      </c>
      <c r="B78" s="4" t="s">
        <v>11</v>
      </c>
      <c r="C78" s="3" t="s">
        <v>12</v>
      </c>
      <c r="D78" s="4">
        <v>2688</v>
      </c>
      <c r="E78" s="3" t="s">
        <v>24</v>
      </c>
      <c r="F78" s="3" t="s">
        <v>25</v>
      </c>
      <c r="G78" s="5">
        <v>2800000</v>
      </c>
      <c r="H78" s="6">
        <f t="shared" si="0"/>
        <v>2800000</v>
      </c>
      <c r="I78" s="3" t="s">
        <v>13</v>
      </c>
      <c r="J78" s="7" t="s">
        <v>14</v>
      </c>
      <c r="K78" s="7" t="s">
        <v>15</v>
      </c>
    </row>
    <row r="79" spans="1:11" x14ac:dyDescent="0.3">
      <c r="A79" s="3">
        <v>800205977</v>
      </c>
      <c r="B79" s="4" t="s">
        <v>11</v>
      </c>
      <c r="C79" s="3" t="s">
        <v>12</v>
      </c>
      <c r="D79" s="4">
        <v>2689</v>
      </c>
      <c r="E79" s="3" t="s">
        <v>24</v>
      </c>
      <c r="F79" s="3" t="s">
        <v>25</v>
      </c>
      <c r="G79" s="5">
        <v>1260000</v>
      </c>
      <c r="H79" s="6">
        <f t="shared" si="0"/>
        <v>1260000</v>
      </c>
      <c r="I79" s="3" t="s">
        <v>13</v>
      </c>
      <c r="J79" s="7" t="s">
        <v>14</v>
      </c>
      <c r="K79" s="7" t="s">
        <v>15</v>
      </c>
    </row>
    <row r="80" spans="1:11" x14ac:dyDescent="0.3">
      <c r="A80" s="3">
        <v>800205977</v>
      </c>
      <c r="B80" s="4" t="s">
        <v>11</v>
      </c>
      <c r="C80" s="3" t="s">
        <v>12</v>
      </c>
      <c r="D80" s="4">
        <v>2690</v>
      </c>
      <c r="E80" s="3" t="s">
        <v>24</v>
      </c>
      <c r="F80" s="3" t="s">
        <v>25</v>
      </c>
      <c r="G80" s="5">
        <v>5600000</v>
      </c>
      <c r="H80" s="6">
        <f t="shared" si="0"/>
        <v>5600000</v>
      </c>
      <c r="I80" s="3" t="s">
        <v>13</v>
      </c>
      <c r="J80" s="7" t="s">
        <v>14</v>
      </c>
      <c r="K80" s="7" t="s">
        <v>15</v>
      </c>
    </row>
    <row r="81" spans="1:11" x14ac:dyDescent="0.3">
      <c r="A81" s="3">
        <v>800205977</v>
      </c>
      <c r="B81" s="4" t="s">
        <v>11</v>
      </c>
      <c r="C81" s="3" t="s">
        <v>12</v>
      </c>
      <c r="D81" s="4">
        <v>2691</v>
      </c>
      <c r="E81" s="3" t="s">
        <v>24</v>
      </c>
      <c r="F81" s="3" t="s">
        <v>25</v>
      </c>
      <c r="G81" s="5">
        <v>1680000</v>
      </c>
      <c r="H81" s="6">
        <f t="shared" si="0"/>
        <v>1680000</v>
      </c>
      <c r="I81" s="3" t="s">
        <v>13</v>
      </c>
      <c r="J81" s="7" t="s">
        <v>14</v>
      </c>
      <c r="K81" s="7" t="s">
        <v>15</v>
      </c>
    </row>
    <row r="82" spans="1:11" x14ac:dyDescent="0.3">
      <c r="A82" s="3">
        <v>800205977</v>
      </c>
      <c r="B82" s="4" t="s">
        <v>11</v>
      </c>
      <c r="C82" s="3" t="s">
        <v>12</v>
      </c>
      <c r="D82" s="4">
        <v>2692</v>
      </c>
      <c r="E82" s="3" t="s">
        <v>24</v>
      </c>
      <c r="F82" s="3" t="s">
        <v>25</v>
      </c>
      <c r="G82" s="5">
        <v>2800000</v>
      </c>
      <c r="H82" s="6">
        <f t="shared" si="0"/>
        <v>2800000</v>
      </c>
      <c r="I82" s="3" t="s">
        <v>13</v>
      </c>
      <c r="J82" s="7" t="s">
        <v>14</v>
      </c>
      <c r="K82" s="7" t="s">
        <v>15</v>
      </c>
    </row>
    <row r="83" spans="1:11" x14ac:dyDescent="0.3">
      <c r="A83" s="3">
        <v>800205977</v>
      </c>
      <c r="B83" s="4" t="s">
        <v>11</v>
      </c>
      <c r="C83" s="3" t="s">
        <v>12</v>
      </c>
      <c r="D83" s="4">
        <v>2695</v>
      </c>
      <c r="E83" s="3" t="s">
        <v>24</v>
      </c>
      <c r="F83" s="3" t="s">
        <v>25</v>
      </c>
      <c r="G83" s="5">
        <v>2800000</v>
      </c>
      <c r="H83" s="6">
        <f t="shared" si="0"/>
        <v>2800000</v>
      </c>
      <c r="I83" s="3" t="s">
        <v>13</v>
      </c>
      <c r="J83" s="7" t="s">
        <v>14</v>
      </c>
      <c r="K83" s="7" t="s">
        <v>15</v>
      </c>
    </row>
    <row r="84" spans="1:11" x14ac:dyDescent="0.3">
      <c r="A84" s="3">
        <v>800205977</v>
      </c>
      <c r="B84" s="4" t="s">
        <v>11</v>
      </c>
      <c r="C84" s="3" t="s">
        <v>12</v>
      </c>
      <c r="D84" s="4">
        <v>2696</v>
      </c>
      <c r="E84" s="3" t="s">
        <v>24</v>
      </c>
      <c r="F84" s="3" t="s">
        <v>25</v>
      </c>
      <c r="G84" s="5">
        <v>2380000</v>
      </c>
      <c r="H84" s="6">
        <f t="shared" si="0"/>
        <v>2380000</v>
      </c>
      <c r="I84" s="3" t="s">
        <v>13</v>
      </c>
      <c r="J84" s="7" t="s">
        <v>14</v>
      </c>
      <c r="K84" s="7" t="s">
        <v>15</v>
      </c>
    </row>
    <row r="85" spans="1:11" x14ac:dyDescent="0.3">
      <c r="A85" s="3">
        <v>800205977</v>
      </c>
      <c r="B85" s="4" t="s">
        <v>11</v>
      </c>
      <c r="C85" s="3" t="s">
        <v>12</v>
      </c>
      <c r="D85" s="4">
        <v>2697</v>
      </c>
      <c r="E85" s="3" t="s">
        <v>24</v>
      </c>
      <c r="F85" s="3" t="s">
        <v>25</v>
      </c>
      <c r="G85" s="5">
        <v>1750000</v>
      </c>
      <c r="H85" s="6">
        <f t="shared" si="0"/>
        <v>1750000</v>
      </c>
      <c r="I85" s="3" t="s">
        <v>13</v>
      </c>
      <c r="J85" s="7" t="s">
        <v>14</v>
      </c>
      <c r="K85" s="7" t="s">
        <v>15</v>
      </c>
    </row>
    <row r="86" spans="1:11" x14ac:dyDescent="0.3">
      <c r="A86" s="3">
        <v>800205977</v>
      </c>
      <c r="B86" s="4" t="s">
        <v>11</v>
      </c>
      <c r="C86" s="3" t="s">
        <v>12</v>
      </c>
      <c r="D86" s="4">
        <v>2698</v>
      </c>
      <c r="E86" s="3" t="s">
        <v>24</v>
      </c>
      <c r="F86" s="3" t="s">
        <v>25</v>
      </c>
      <c r="G86" s="5">
        <v>684000</v>
      </c>
      <c r="H86" s="6">
        <f t="shared" si="0"/>
        <v>684000</v>
      </c>
      <c r="I86" s="3" t="s">
        <v>13</v>
      </c>
      <c r="J86" s="7" t="s">
        <v>14</v>
      </c>
      <c r="K86" s="7" t="s">
        <v>15</v>
      </c>
    </row>
    <row r="87" spans="1:11" x14ac:dyDescent="0.3">
      <c r="A87" s="3">
        <v>800205977</v>
      </c>
      <c r="B87" s="4" t="s">
        <v>11</v>
      </c>
      <c r="C87" s="3" t="s">
        <v>12</v>
      </c>
      <c r="D87" s="4">
        <v>2754</v>
      </c>
      <c r="E87" s="3" t="s">
        <v>26</v>
      </c>
      <c r="F87" s="3" t="s">
        <v>27</v>
      </c>
      <c r="G87" s="5">
        <v>2450000</v>
      </c>
      <c r="H87" s="6">
        <f t="shared" si="0"/>
        <v>2450000</v>
      </c>
      <c r="I87" s="3" t="s">
        <v>13</v>
      </c>
      <c r="J87" s="7" t="s">
        <v>14</v>
      </c>
      <c r="K87" s="7" t="s">
        <v>15</v>
      </c>
    </row>
    <row r="88" spans="1:11" x14ac:dyDescent="0.3">
      <c r="A88" s="3">
        <v>800205977</v>
      </c>
      <c r="B88" s="4" t="s">
        <v>11</v>
      </c>
      <c r="C88" s="3" t="s">
        <v>12</v>
      </c>
      <c r="D88" s="4">
        <v>2755</v>
      </c>
      <c r="E88" s="3" t="s">
        <v>26</v>
      </c>
      <c r="F88" s="3" t="s">
        <v>27</v>
      </c>
      <c r="G88" s="5">
        <v>4970000</v>
      </c>
      <c r="H88" s="6">
        <f t="shared" si="0"/>
        <v>4970000</v>
      </c>
      <c r="I88" s="3" t="s">
        <v>13</v>
      </c>
      <c r="J88" s="7" t="s">
        <v>14</v>
      </c>
      <c r="K88" s="7" t="s">
        <v>15</v>
      </c>
    </row>
    <row r="89" spans="1:11" x14ac:dyDescent="0.3">
      <c r="A89" s="3">
        <v>800205977</v>
      </c>
      <c r="B89" s="4" t="s">
        <v>11</v>
      </c>
      <c r="C89" s="3" t="s">
        <v>12</v>
      </c>
      <c r="D89" s="4">
        <v>2756</v>
      </c>
      <c r="E89" s="3" t="s">
        <v>26</v>
      </c>
      <c r="F89" s="3" t="s">
        <v>27</v>
      </c>
      <c r="G89" s="5">
        <v>4200000</v>
      </c>
      <c r="H89" s="6">
        <f t="shared" si="0"/>
        <v>4200000</v>
      </c>
      <c r="I89" s="3" t="s">
        <v>13</v>
      </c>
      <c r="J89" s="7" t="s">
        <v>14</v>
      </c>
      <c r="K89" s="7" t="s">
        <v>15</v>
      </c>
    </row>
    <row r="90" spans="1:11" x14ac:dyDescent="0.3">
      <c r="A90" s="3">
        <v>800205977</v>
      </c>
      <c r="B90" s="4" t="s">
        <v>11</v>
      </c>
      <c r="C90" s="3" t="s">
        <v>12</v>
      </c>
      <c r="D90" s="4">
        <v>2757</v>
      </c>
      <c r="E90" s="3" t="s">
        <v>26</v>
      </c>
      <c r="F90" s="3" t="s">
        <v>27</v>
      </c>
      <c r="G90" s="5">
        <v>2170000</v>
      </c>
      <c r="H90" s="6">
        <f t="shared" si="0"/>
        <v>2170000</v>
      </c>
      <c r="I90" s="3" t="s">
        <v>13</v>
      </c>
      <c r="J90" s="7" t="s">
        <v>14</v>
      </c>
      <c r="K90" s="7" t="s">
        <v>15</v>
      </c>
    </row>
    <row r="91" spans="1:11" x14ac:dyDescent="0.3">
      <c r="A91" s="3">
        <v>800205977</v>
      </c>
      <c r="B91" s="4" t="s">
        <v>11</v>
      </c>
      <c r="C91" s="3" t="s">
        <v>12</v>
      </c>
      <c r="D91" s="4">
        <v>2759</v>
      </c>
      <c r="E91" s="3" t="s">
        <v>26</v>
      </c>
      <c r="F91" s="3" t="s">
        <v>27</v>
      </c>
      <c r="G91" s="5">
        <v>2800000</v>
      </c>
      <c r="H91" s="6">
        <f t="shared" si="0"/>
        <v>2800000</v>
      </c>
      <c r="I91" s="3" t="s">
        <v>13</v>
      </c>
      <c r="J91" s="7" t="s">
        <v>14</v>
      </c>
      <c r="K91" s="7" t="s">
        <v>15</v>
      </c>
    </row>
    <row r="92" spans="1:11" x14ac:dyDescent="0.3">
      <c r="A92" s="3">
        <v>800205977</v>
      </c>
      <c r="B92" s="4" t="s">
        <v>11</v>
      </c>
      <c r="C92" s="3" t="s">
        <v>12</v>
      </c>
      <c r="D92" s="4">
        <v>2761</v>
      </c>
      <c r="E92" s="3" t="s">
        <v>26</v>
      </c>
      <c r="F92" s="3" t="s">
        <v>27</v>
      </c>
      <c r="G92" s="5">
        <v>5600000</v>
      </c>
      <c r="H92" s="6">
        <f t="shared" si="0"/>
        <v>5600000</v>
      </c>
      <c r="I92" s="3" t="s">
        <v>13</v>
      </c>
      <c r="J92" s="7" t="s">
        <v>14</v>
      </c>
      <c r="K92" s="7" t="s">
        <v>15</v>
      </c>
    </row>
    <row r="93" spans="1:11" x14ac:dyDescent="0.3">
      <c r="A93" s="3">
        <v>800205977</v>
      </c>
      <c r="B93" s="4" t="s">
        <v>11</v>
      </c>
      <c r="C93" s="3" t="s">
        <v>12</v>
      </c>
      <c r="D93" s="4">
        <v>2762</v>
      </c>
      <c r="E93" s="3" t="s">
        <v>26</v>
      </c>
      <c r="F93" s="3" t="s">
        <v>27</v>
      </c>
      <c r="G93" s="5">
        <v>1750000</v>
      </c>
      <c r="H93" s="6">
        <f t="shared" si="0"/>
        <v>1750000</v>
      </c>
      <c r="I93" s="3" t="s">
        <v>13</v>
      </c>
      <c r="J93" s="7" t="s">
        <v>14</v>
      </c>
      <c r="K93" s="7" t="s">
        <v>15</v>
      </c>
    </row>
    <row r="94" spans="1:11" x14ac:dyDescent="0.3">
      <c r="A94" s="3">
        <v>800205977</v>
      </c>
      <c r="B94" s="4" t="s">
        <v>11</v>
      </c>
      <c r="C94" s="3" t="s">
        <v>12</v>
      </c>
      <c r="D94" s="4">
        <v>2763</v>
      </c>
      <c r="E94" s="3" t="s">
        <v>26</v>
      </c>
      <c r="F94" s="3" t="s">
        <v>27</v>
      </c>
      <c r="G94" s="5">
        <v>2800000</v>
      </c>
      <c r="H94" s="6">
        <f t="shared" si="0"/>
        <v>2800000</v>
      </c>
      <c r="I94" s="3" t="s">
        <v>13</v>
      </c>
      <c r="J94" s="7" t="s">
        <v>14</v>
      </c>
      <c r="K94" s="7" t="s">
        <v>15</v>
      </c>
    </row>
    <row r="95" spans="1:11" x14ac:dyDescent="0.3">
      <c r="A95" s="3">
        <v>800205977</v>
      </c>
      <c r="B95" s="4" t="s">
        <v>11</v>
      </c>
      <c r="C95" s="3" t="s">
        <v>12</v>
      </c>
      <c r="D95" s="4">
        <v>2764</v>
      </c>
      <c r="E95" s="3" t="s">
        <v>26</v>
      </c>
      <c r="F95" s="3" t="s">
        <v>27</v>
      </c>
      <c r="G95" s="5">
        <v>4200000</v>
      </c>
      <c r="H95" s="6">
        <f t="shared" si="0"/>
        <v>4200000</v>
      </c>
      <c r="I95" s="3" t="s">
        <v>13</v>
      </c>
      <c r="J95" s="7" t="s">
        <v>14</v>
      </c>
      <c r="K95" s="7" t="s">
        <v>15</v>
      </c>
    </row>
    <row r="96" spans="1:11" x14ac:dyDescent="0.3">
      <c r="A96" s="3">
        <v>800205977</v>
      </c>
      <c r="B96" s="4" t="s">
        <v>11</v>
      </c>
      <c r="C96" s="3" t="s">
        <v>12</v>
      </c>
      <c r="D96" s="4">
        <v>2765</v>
      </c>
      <c r="E96" s="3" t="s">
        <v>26</v>
      </c>
      <c r="F96" s="3" t="s">
        <v>27</v>
      </c>
      <c r="G96" s="5">
        <v>2800000</v>
      </c>
      <c r="H96" s="6">
        <f t="shared" si="0"/>
        <v>2800000</v>
      </c>
      <c r="I96" s="3" t="s">
        <v>13</v>
      </c>
      <c r="J96" s="7" t="s">
        <v>14</v>
      </c>
      <c r="K96" s="7" t="s">
        <v>15</v>
      </c>
    </row>
    <row r="97" spans="1:11" x14ac:dyDescent="0.3">
      <c r="A97" s="3">
        <v>800205977</v>
      </c>
      <c r="B97" s="4" t="s">
        <v>11</v>
      </c>
      <c r="C97" s="3" t="s">
        <v>12</v>
      </c>
      <c r="D97" s="4">
        <v>2766</v>
      </c>
      <c r="E97" s="3" t="s">
        <v>26</v>
      </c>
      <c r="F97" s="3" t="s">
        <v>27</v>
      </c>
      <c r="G97" s="5">
        <v>2800000</v>
      </c>
      <c r="H97" s="6">
        <f t="shared" si="0"/>
        <v>2800000</v>
      </c>
      <c r="I97" s="3" t="s">
        <v>13</v>
      </c>
      <c r="J97" s="7" t="s">
        <v>14</v>
      </c>
      <c r="K97" s="7" t="s">
        <v>15</v>
      </c>
    </row>
    <row r="98" spans="1:11" x14ac:dyDescent="0.3">
      <c r="A98" s="3">
        <v>800205977</v>
      </c>
      <c r="B98" s="4" t="s">
        <v>11</v>
      </c>
      <c r="C98" s="3" t="s">
        <v>12</v>
      </c>
      <c r="D98" s="4">
        <v>2767</v>
      </c>
      <c r="E98" s="3" t="s">
        <v>26</v>
      </c>
      <c r="F98" s="3" t="s">
        <v>27</v>
      </c>
      <c r="G98" s="5">
        <v>3500000</v>
      </c>
      <c r="H98" s="6">
        <f t="shared" si="0"/>
        <v>3500000</v>
      </c>
      <c r="I98" s="3" t="s">
        <v>13</v>
      </c>
      <c r="J98" s="7" t="s">
        <v>14</v>
      </c>
      <c r="K98" s="7" t="s">
        <v>15</v>
      </c>
    </row>
    <row r="99" spans="1:11" x14ac:dyDescent="0.3">
      <c r="A99" s="3">
        <v>800205977</v>
      </c>
      <c r="B99" s="4" t="s">
        <v>11</v>
      </c>
      <c r="C99" s="3" t="s">
        <v>12</v>
      </c>
      <c r="D99" s="4">
        <v>2768</v>
      </c>
      <c r="E99" s="3" t="s">
        <v>26</v>
      </c>
      <c r="F99" s="3" t="s">
        <v>27</v>
      </c>
      <c r="G99" s="5">
        <v>2800000</v>
      </c>
      <c r="H99" s="6">
        <f t="shared" si="0"/>
        <v>2800000</v>
      </c>
      <c r="I99" s="3" t="s">
        <v>13</v>
      </c>
      <c r="J99" s="7" t="s">
        <v>14</v>
      </c>
      <c r="K99" s="7" t="s">
        <v>15</v>
      </c>
    </row>
    <row r="100" spans="1:11" x14ac:dyDescent="0.3">
      <c r="A100" s="3">
        <v>800205977</v>
      </c>
      <c r="B100" s="4" t="s">
        <v>11</v>
      </c>
      <c r="C100" s="3" t="s">
        <v>12</v>
      </c>
      <c r="D100" s="4">
        <v>2769</v>
      </c>
      <c r="E100" s="3" t="s">
        <v>26</v>
      </c>
      <c r="F100" s="3" t="s">
        <v>27</v>
      </c>
      <c r="G100" s="5">
        <v>2800000</v>
      </c>
      <c r="H100" s="6">
        <f t="shared" si="0"/>
        <v>2800000</v>
      </c>
      <c r="I100" s="3" t="s">
        <v>13</v>
      </c>
      <c r="J100" s="7" t="s">
        <v>14</v>
      </c>
      <c r="K100" s="7" t="s">
        <v>15</v>
      </c>
    </row>
    <row r="101" spans="1:11" x14ac:dyDescent="0.3">
      <c r="A101" s="3">
        <v>800205977</v>
      </c>
      <c r="B101" s="4" t="s">
        <v>11</v>
      </c>
      <c r="C101" s="3" t="s">
        <v>12</v>
      </c>
      <c r="D101" s="4">
        <v>2770</v>
      </c>
      <c r="E101" s="3" t="s">
        <v>26</v>
      </c>
      <c r="F101" s="3" t="s">
        <v>27</v>
      </c>
      <c r="G101" s="5">
        <v>2800000</v>
      </c>
      <c r="H101" s="6">
        <f t="shared" si="0"/>
        <v>2800000</v>
      </c>
      <c r="I101" s="3" t="s">
        <v>13</v>
      </c>
      <c r="J101" s="7" t="s">
        <v>14</v>
      </c>
      <c r="K101" s="7" t="s">
        <v>15</v>
      </c>
    </row>
    <row r="102" spans="1:11" x14ac:dyDescent="0.3">
      <c r="A102" s="3">
        <v>800205977</v>
      </c>
      <c r="B102" s="4" t="s">
        <v>11</v>
      </c>
      <c r="C102" s="3" t="s">
        <v>12</v>
      </c>
      <c r="D102" s="4">
        <v>2771</v>
      </c>
      <c r="E102" s="3" t="s">
        <v>26</v>
      </c>
      <c r="F102" s="3" t="s">
        <v>27</v>
      </c>
      <c r="G102" s="5">
        <v>945000</v>
      </c>
      <c r="H102" s="6">
        <f t="shared" si="0"/>
        <v>945000</v>
      </c>
      <c r="I102" s="3" t="s">
        <v>13</v>
      </c>
      <c r="J102" s="7" t="s">
        <v>14</v>
      </c>
      <c r="K102" s="7" t="s">
        <v>15</v>
      </c>
    </row>
    <row r="103" spans="1:11" x14ac:dyDescent="0.3">
      <c r="A103" s="3">
        <v>800205977</v>
      </c>
      <c r="B103" s="4" t="s">
        <v>11</v>
      </c>
      <c r="C103" s="3" t="s">
        <v>12</v>
      </c>
      <c r="D103" s="4">
        <v>2773</v>
      </c>
      <c r="E103" s="3" t="s">
        <v>26</v>
      </c>
      <c r="F103" s="3" t="s">
        <v>27</v>
      </c>
      <c r="G103" s="5">
        <v>684000</v>
      </c>
      <c r="H103" s="6">
        <f t="shared" si="0"/>
        <v>684000</v>
      </c>
      <c r="I103" s="3" t="s">
        <v>13</v>
      </c>
      <c r="J103" s="7" t="s">
        <v>14</v>
      </c>
      <c r="K103" s="7" t="s">
        <v>15</v>
      </c>
    </row>
    <row r="104" spans="1:11" x14ac:dyDescent="0.3">
      <c r="A104" s="3">
        <v>800205977</v>
      </c>
      <c r="B104" s="4" t="s">
        <v>11</v>
      </c>
      <c r="C104" s="3" t="s">
        <v>12</v>
      </c>
      <c r="D104" s="4">
        <v>2774</v>
      </c>
      <c r="E104" s="3" t="s">
        <v>26</v>
      </c>
      <c r="F104" s="3" t="s">
        <v>27</v>
      </c>
      <c r="G104" s="5">
        <v>342000</v>
      </c>
      <c r="H104" s="6">
        <f t="shared" si="0"/>
        <v>342000</v>
      </c>
      <c r="I104" s="3" t="s">
        <v>13</v>
      </c>
      <c r="J104" s="7" t="s">
        <v>14</v>
      </c>
      <c r="K104" s="7" t="s">
        <v>15</v>
      </c>
    </row>
    <row r="105" spans="1:11" x14ac:dyDescent="0.3">
      <c r="A105" s="3">
        <v>800205977</v>
      </c>
      <c r="B105" s="4" t="s">
        <v>11</v>
      </c>
      <c r="C105" s="3" t="s">
        <v>12</v>
      </c>
      <c r="D105" s="4">
        <v>2775</v>
      </c>
      <c r="E105" s="3" t="s">
        <v>26</v>
      </c>
      <c r="F105" s="3" t="s">
        <v>27</v>
      </c>
      <c r="G105" s="5">
        <v>3500000</v>
      </c>
      <c r="H105" s="6">
        <f t="shared" si="0"/>
        <v>3500000</v>
      </c>
      <c r="I105" s="3" t="s">
        <v>13</v>
      </c>
      <c r="J105" s="7" t="s">
        <v>14</v>
      </c>
      <c r="K105" s="7" t="s">
        <v>15</v>
      </c>
    </row>
    <row r="106" spans="1:11" x14ac:dyDescent="0.3">
      <c r="A106" s="3">
        <v>800205977</v>
      </c>
      <c r="B106" s="4" t="s">
        <v>11</v>
      </c>
      <c r="C106" s="3" t="s">
        <v>12</v>
      </c>
      <c r="D106" s="4">
        <v>2776</v>
      </c>
      <c r="E106" s="3" t="s">
        <v>26</v>
      </c>
      <c r="F106" s="3" t="s">
        <v>27</v>
      </c>
      <c r="G106" s="5">
        <v>2695000</v>
      </c>
      <c r="H106" s="6">
        <f t="shared" si="0"/>
        <v>2695000</v>
      </c>
      <c r="I106" s="3" t="s">
        <v>13</v>
      </c>
      <c r="J106" s="7" t="s">
        <v>14</v>
      </c>
      <c r="K106" s="7" t="s">
        <v>15</v>
      </c>
    </row>
    <row r="107" spans="1:11" x14ac:dyDescent="0.3">
      <c r="A107" s="3">
        <v>800205977</v>
      </c>
      <c r="B107" s="4" t="s">
        <v>11</v>
      </c>
      <c r="C107" s="3" t="s">
        <v>12</v>
      </c>
      <c r="D107" s="4">
        <v>2778</v>
      </c>
      <c r="E107" s="3" t="s">
        <v>26</v>
      </c>
      <c r="F107" s="3" t="s">
        <v>27</v>
      </c>
      <c r="G107" s="5">
        <v>2520000</v>
      </c>
      <c r="H107" s="6">
        <f t="shared" si="0"/>
        <v>2520000</v>
      </c>
      <c r="I107" s="3" t="s">
        <v>13</v>
      </c>
      <c r="J107" s="7" t="s">
        <v>14</v>
      </c>
      <c r="K107" s="7" t="s">
        <v>15</v>
      </c>
    </row>
    <row r="108" spans="1:11" x14ac:dyDescent="0.3">
      <c r="A108" s="3">
        <v>800205977</v>
      </c>
      <c r="B108" s="4" t="s">
        <v>11</v>
      </c>
      <c r="C108" s="3" t="s">
        <v>12</v>
      </c>
      <c r="D108" s="4">
        <v>2839</v>
      </c>
      <c r="E108" s="3" t="s">
        <v>28</v>
      </c>
      <c r="F108" s="3" t="s">
        <v>29</v>
      </c>
      <c r="G108" s="5">
        <v>2800000</v>
      </c>
      <c r="H108" s="6">
        <f t="shared" si="0"/>
        <v>2800000</v>
      </c>
      <c r="I108" s="3" t="s">
        <v>13</v>
      </c>
      <c r="J108" s="7" t="s">
        <v>14</v>
      </c>
      <c r="K108" s="7" t="s">
        <v>15</v>
      </c>
    </row>
    <row r="109" spans="1:11" x14ac:dyDescent="0.3">
      <c r="A109" s="3">
        <v>800205977</v>
      </c>
      <c r="B109" s="4" t="s">
        <v>11</v>
      </c>
      <c r="C109" s="3" t="s">
        <v>12</v>
      </c>
      <c r="D109" s="4">
        <v>2840</v>
      </c>
      <c r="E109" s="3" t="s">
        <v>28</v>
      </c>
      <c r="F109" s="3" t="s">
        <v>29</v>
      </c>
      <c r="G109" s="5">
        <v>2800000</v>
      </c>
      <c r="H109" s="6">
        <f t="shared" si="0"/>
        <v>2800000</v>
      </c>
      <c r="I109" s="3" t="s">
        <v>13</v>
      </c>
      <c r="J109" s="7" t="s">
        <v>14</v>
      </c>
      <c r="K109" s="7" t="s">
        <v>15</v>
      </c>
    </row>
    <row r="110" spans="1:11" x14ac:dyDescent="0.3">
      <c r="A110" s="3">
        <v>800205977</v>
      </c>
      <c r="B110" s="4" t="s">
        <v>11</v>
      </c>
      <c r="C110" s="3" t="s">
        <v>12</v>
      </c>
      <c r="D110" s="4">
        <v>2841</v>
      </c>
      <c r="E110" s="3" t="s">
        <v>28</v>
      </c>
      <c r="F110" s="3" t="s">
        <v>29</v>
      </c>
      <c r="G110" s="5">
        <v>1960000</v>
      </c>
      <c r="H110" s="6">
        <f t="shared" si="0"/>
        <v>1960000</v>
      </c>
      <c r="I110" s="3" t="s">
        <v>13</v>
      </c>
      <c r="J110" s="7" t="s">
        <v>14</v>
      </c>
      <c r="K110" s="7" t="s">
        <v>15</v>
      </c>
    </row>
    <row r="111" spans="1:11" x14ac:dyDescent="0.3">
      <c r="A111" s="3">
        <v>800205977</v>
      </c>
      <c r="B111" s="4" t="s">
        <v>11</v>
      </c>
      <c r="C111" s="3" t="s">
        <v>12</v>
      </c>
      <c r="D111" s="4">
        <v>2842</v>
      </c>
      <c r="E111" s="3" t="s">
        <v>28</v>
      </c>
      <c r="F111" s="3" t="s">
        <v>29</v>
      </c>
      <c r="G111" s="5">
        <v>2625000</v>
      </c>
      <c r="H111" s="6">
        <f t="shared" si="0"/>
        <v>2625000</v>
      </c>
      <c r="I111" s="3" t="s">
        <v>13</v>
      </c>
      <c r="J111" s="7" t="s">
        <v>14</v>
      </c>
      <c r="K111" s="7" t="s">
        <v>15</v>
      </c>
    </row>
    <row r="112" spans="1:11" x14ac:dyDescent="0.3">
      <c r="A112" s="3">
        <v>800205977</v>
      </c>
      <c r="B112" s="4" t="s">
        <v>11</v>
      </c>
      <c r="C112" s="3" t="s">
        <v>12</v>
      </c>
      <c r="D112" s="4">
        <v>2843</v>
      </c>
      <c r="E112" s="3" t="s">
        <v>28</v>
      </c>
      <c r="F112" s="3" t="s">
        <v>29</v>
      </c>
      <c r="G112" s="5">
        <v>1750000</v>
      </c>
      <c r="H112" s="6">
        <f t="shared" si="0"/>
        <v>1750000</v>
      </c>
      <c r="I112" s="3" t="s">
        <v>13</v>
      </c>
      <c r="J112" s="7" t="s">
        <v>14</v>
      </c>
      <c r="K112" s="7" t="s">
        <v>15</v>
      </c>
    </row>
    <row r="113" spans="1:11" x14ac:dyDescent="0.3">
      <c r="A113" s="3">
        <v>800205977</v>
      </c>
      <c r="B113" s="4" t="s">
        <v>11</v>
      </c>
      <c r="C113" s="3" t="s">
        <v>12</v>
      </c>
      <c r="D113" s="4">
        <v>2844</v>
      </c>
      <c r="E113" s="3" t="s">
        <v>28</v>
      </c>
      <c r="F113" s="3" t="s">
        <v>29</v>
      </c>
      <c r="G113" s="5">
        <v>5250000</v>
      </c>
      <c r="H113" s="6">
        <f t="shared" si="0"/>
        <v>5250000</v>
      </c>
      <c r="I113" s="3" t="s">
        <v>13</v>
      </c>
      <c r="J113" s="7" t="s">
        <v>14</v>
      </c>
      <c r="K113" s="7" t="s">
        <v>15</v>
      </c>
    </row>
    <row r="114" spans="1:11" x14ac:dyDescent="0.3">
      <c r="A114" s="3">
        <v>800205977</v>
      </c>
      <c r="B114" s="4" t="s">
        <v>11</v>
      </c>
      <c r="C114" s="3" t="s">
        <v>12</v>
      </c>
      <c r="D114" s="4">
        <v>2845</v>
      </c>
      <c r="E114" s="3" t="s">
        <v>28</v>
      </c>
      <c r="F114" s="3" t="s">
        <v>29</v>
      </c>
      <c r="G114" s="5">
        <v>4585000</v>
      </c>
      <c r="H114" s="6">
        <f t="shared" si="0"/>
        <v>4585000</v>
      </c>
      <c r="I114" s="3" t="s">
        <v>13</v>
      </c>
      <c r="J114" s="7" t="s">
        <v>14</v>
      </c>
      <c r="K114" s="7" t="s">
        <v>15</v>
      </c>
    </row>
    <row r="115" spans="1:11" x14ac:dyDescent="0.3">
      <c r="A115" s="3">
        <v>800205977</v>
      </c>
      <c r="B115" s="4" t="s">
        <v>11</v>
      </c>
      <c r="C115" s="3" t="s">
        <v>12</v>
      </c>
      <c r="D115" s="4">
        <v>2846</v>
      </c>
      <c r="E115" s="3" t="s">
        <v>28</v>
      </c>
      <c r="F115" s="3" t="s">
        <v>29</v>
      </c>
      <c r="G115" s="5">
        <v>3500000</v>
      </c>
      <c r="H115" s="6">
        <f t="shared" si="0"/>
        <v>3500000</v>
      </c>
      <c r="I115" s="3" t="s">
        <v>13</v>
      </c>
      <c r="J115" s="7" t="s">
        <v>14</v>
      </c>
      <c r="K115" s="7" t="s">
        <v>15</v>
      </c>
    </row>
    <row r="116" spans="1:11" x14ac:dyDescent="0.3">
      <c r="A116" s="3">
        <v>800205977</v>
      </c>
      <c r="B116" s="4" t="s">
        <v>11</v>
      </c>
      <c r="C116" s="3" t="s">
        <v>12</v>
      </c>
      <c r="D116" s="4">
        <v>2847</v>
      </c>
      <c r="E116" s="3" t="s">
        <v>28</v>
      </c>
      <c r="F116" s="3" t="s">
        <v>29</v>
      </c>
      <c r="G116" s="5">
        <v>2800000</v>
      </c>
      <c r="H116" s="6">
        <f t="shared" si="0"/>
        <v>2800000</v>
      </c>
      <c r="I116" s="3" t="s">
        <v>13</v>
      </c>
      <c r="J116" s="7" t="s">
        <v>14</v>
      </c>
      <c r="K116" s="7" t="s">
        <v>15</v>
      </c>
    </row>
    <row r="117" spans="1:11" x14ac:dyDescent="0.3">
      <c r="A117" s="3">
        <v>800205977</v>
      </c>
      <c r="B117" s="4" t="s">
        <v>11</v>
      </c>
      <c r="C117" s="3" t="s">
        <v>12</v>
      </c>
      <c r="D117" s="4">
        <v>2848</v>
      </c>
      <c r="E117" s="3" t="s">
        <v>28</v>
      </c>
      <c r="F117" s="3" t="s">
        <v>29</v>
      </c>
      <c r="G117" s="5">
        <v>2520000</v>
      </c>
      <c r="H117" s="6">
        <f t="shared" si="0"/>
        <v>2520000</v>
      </c>
      <c r="I117" s="3" t="s">
        <v>13</v>
      </c>
      <c r="J117" s="7" t="s">
        <v>14</v>
      </c>
      <c r="K117" s="7" t="s">
        <v>15</v>
      </c>
    </row>
    <row r="118" spans="1:11" x14ac:dyDescent="0.3">
      <c r="A118" s="3">
        <v>800205977</v>
      </c>
      <c r="B118" s="4" t="s">
        <v>11</v>
      </c>
      <c r="C118" s="3" t="s">
        <v>12</v>
      </c>
      <c r="D118" s="4">
        <v>2849</v>
      </c>
      <c r="E118" s="3" t="s">
        <v>28</v>
      </c>
      <c r="F118" s="3" t="s">
        <v>29</v>
      </c>
      <c r="G118" s="5">
        <v>2800000</v>
      </c>
      <c r="H118" s="6">
        <f t="shared" si="0"/>
        <v>2800000</v>
      </c>
      <c r="I118" s="3" t="s">
        <v>13</v>
      </c>
      <c r="J118" s="7" t="s">
        <v>14</v>
      </c>
      <c r="K118" s="7" t="s">
        <v>15</v>
      </c>
    </row>
    <row r="119" spans="1:11" x14ac:dyDescent="0.3">
      <c r="A119" s="3">
        <v>800205977</v>
      </c>
      <c r="B119" s="4" t="s">
        <v>11</v>
      </c>
      <c r="C119" s="3" t="s">
        <v>12</v>
      </c>
      <c r="D119" s="4">
        <v>2852</v>
      </c>
      <c r="E119" s="3" t="s">
        <v>28</v>
      </c>
      <c r="F119" s="3" t="s">
        <v>29</v>
      </c>
      <c r="G119" s="5">
        <v>4200000</v>
      </c>
      <c r="H119" s="6">
        <f t="shared" si="0"/>
        <v>4200000</v>
      </c>
      <c r="I119" s="3" t="s">
        <v>13</v>
      </c>
      <c r="J119" s="7" t="s">
        <v>14</v>
      </c>
      <c r="K119" s="7" t="s">
        <v>15</v>
      </c>
    </row>
    <row r="120" spans="1:11" x14ac:dyDescent="0.3">
      <c r="A120" s="3">
        <v>800205977</v>
      </c>
      <c r="B120" s="4" t="s">
        <v>11</v>
      </c>
      <c r="C120" s="3" t="s">
        <v>12</v>
      </c>
      <c r="D120" s="4">
        <v>2853</v>
      </c>
      <c r="E120" s="3" t="s">
        <v>28</v>
      </c>
      <c r="F120" s="3" t="s">
        <v>29</v>
      </c>
      <c r="G120" s="5">
        <v>2800000</v>
      </c>
      <c r="H120" s="6">
        <f t="shared" si="0"/>
        <v>2800000</v>
      </c>
      <c r="I120" s="3" t="s">
        <v>13</v>
      </c>
      <c r="J120" s="7" t="s">
        <v>14</v>
      </c>
      <c r="K120" s="7" t="s">
        <v>15</v>
      </c>
    </row>
    <row r="121" spans="1:11" x14ac:dyDescent="0.3">
      <c r="A121" s="3">
        <v>800205977</v>
      </c>
      <c r="B121" s="4" t="s">
        <v>11</v>
      </c>
      <c r="C121" s="3" t="s">
        <v>12</v>
      </c>
      <c r="D121" s="4">
        <v>2855</v>
      </c>
      <c r="E121" s="3" t="s">
        <v>28</v>
      </c>
      <c r="F121" s="3" t="s">
        <v>29</v>
      </c>
      <c r="G121" s="5">
        <v>3500000</v>
      </c>
      <c r="H121" s="6">
        <f t="shared" si="0"/>
        <v>3500000</v>
      </c>
      <c r="I121" s="3" t="s">
        <v>13</v>
      </c>
      <c r="J121" s="7" t="s">
        <v>14</v>
      </c>
      <c r="K121" s="7" t="s">
        <v>15</v>
      </c>
    </row>
    <row r="122" spans="1:11" x14ac:dyDescent="0.3">
      <c r="A122" s="3">
        <v>800205977</v>
      </c>
      <c r="B122" s="4" t="s">
        <v>11</v>
      </c>
      <c r="C122" s="3" t="s">
        <v>12</v>
      </c>
      <c r="D122" s="4">
        <v>2856</v>
      </c>
      <c r="E122" s="3" t="s">
        <v>28</v>
      </c>
      <c r="F122" s="3" t="s">
        <v>29</v>
      </c>
      <c r="G122" s="5">
        <v>2660000</v>
      </c>
      <c r="H122" s="6">
        <f t="shared" si="0"/>
        <v>2660000</v>
      </c>
      <c r="I122" s="3" t="s">
        <v>13</v>
      </c>
      <c r="J122" s="7" t="s">
        <v>14</v>
      </c>
      <c r="K122" s="7" t="s">
        <v>15</v>
      </c>
    </row>
    <row r="123" spans="1:11" x14ac:dyDescent="0.3">
      <c r="A123" s="3">
        <v>800205977</v>
      </c>
      <c r="B123" s="4" t="s">
        <v>11</v>
      </c>
      <c r="C123" s="3" t="s">
        <v>12</v>
      </c>
      <c r="D123" s="4">
        <v>2857</v>
      </c>
      <c r="E123" s="3" t="s">
        <v>28</v>
      </c>
      <c r="F123" s="3" t="s">
        <v>29</v>
      </c>
      <c r="G123" s="5">
        <v>1960000</v>
      </c>
      <c r="H123" s="6">
        <f t="shared" si="0"/>
        <v>1960000</v>
      </c>
      <c r="I123" s="3" t="s">
        <v>13</v>
      </c>
      <c r="J123" s="7" t="s">
        <v>14</v>
      </c>
      <c r="K123" s="7" t="s">
        <v>15</v>
      </c>
    </row>
    <row r="124" spans="1:11" x14ac:dyDescent="0.3">
      <c r="A124" s="3">
        <v>800205977</v>
      </c>
      <c r="B124" s="4" t="s">
        <v>11</v>
      </c>
      <c r="C124" s="3" t="s">
        <v>12</v>
      </c>
      <c r="D124" s="4">
        <v>2858</v>
      </c>
      <c r="E124" s="3" t="s">
        <v>28</v>
      </c>
      <c r="F124" s="3" t="s">
        <v>29</v>
      </c>
      <c r="G124" s="5">
        <v>1750000</v>
      </c>
      <c r="H124" s="6">
        <f t="shared" si="0"/>
        <v>1750000</v>
      </c>
      <c r="I124" s="3" t="s">
        <v>13</v>
      </c>
      <c r="J124" s="7" t="s">
        <v>14</v>
      </c>
      <c r="K124" s="7" t="s">
        <v>15</v>
      </c>
    </row>
    <row r="125" spans="1:11" x14ac:dyDescent="0.3">
      <c r="A125" s="3">
        <v>800205977</v>
      </c>
      <c r="B125" s="4" t="s">
        <v>11</v>
      </c>
      <c r="C125" s="3" t="s">
        <v>12</v>
      </c>
      <c r="D125" s="4">
        <v>2859</v>
      </c>
      <c r="E125" s="3" t="s">
        <v>28</v>
      </c>
      <c r="F125" s="3" t="s">
        <v>29</v>
      </c>
      <c r="G125" s="5">
        <v>2800000</v>
      </c>
      <c r="H125" s="6">
        <f t="shared" si="0"/>
        <v>2800000</v>
      </c>
      <c r="I125" s="3" t="s">
        <v>13</v>
      </c>
      <c r="J125" s="7" t="s">
        <v>14</v>
      </c>
      <c r="K125" s="7" t="s">
        <v>15</v>
      </c>
    </row>
    <row r="126" spans="1:11" x14ac:dyDescent="0.3">
      <c r="A126" s="3">
        <v>800205977</v>
      </c>
      <c r="B126" s="4" t="s">
        <v>11</v>
      </c>
      <c r="C126" s="3" t="s">
        <v>12</v>
      </c>
      <c r="D126" s="4">
        <v>2860</v>
      </c>
      <c r="E126" s="3" t="s">
        <v>28</v>
      </c>
      <c r="F126" s="3" t="s">
        <v>29</v>
      </c>
      <c r="G126" s="5">
        <v>2800000</v>
      </c>
      <c r="H126" s="6">
        <f t="shared" si="0"/>
        <v>2800000</v>
      </c>
      <c r="I126" s="3" t="s">
        <v>13</v>
      </c>
      <c r="J126" s="7" t="s">
        <v>14</v>
      </c>
      <c r="K126" s="7" t="s">
        <v>15</v>
      </c>
    </row>
    <row r="127" spans="1:11" x14ac:dyDescent="0.3">
      <c r="A127" s="3">
        <v>800205977</v>
      </c>
      <c r="B127" s="4" t="s">
        <v>11</v>
      </c>
      <c r="C127" s="3" t="s">
        <v>12</v>
      </c>
      <c r="D127" s="4">
        <v>2861</v>
      </c>
      <c r="E127" s="3" t="s">
        <v>28</v>
      </c>
      <c r="F127" s="3" t="s">
        <v>29</v>
      </c>
      <c r="G127" s="5">
        <v>2800000</v>
      </c>
      <c r="H127" s="6">
        <f t="shared" si="0"/>
        <v>2800000</v>
      </c>
      <c r="I127" s="3" t="s">
        <v>13</v>
      </c>
      <c r="J127" s="7" t="s">
        <v>14</v>
      </c>
      <c r="K127" s="7" t="s">
        <v>15</v>
      </c>
    </row>
    <row r="128" spans="1:11" x14ac:dyDescent="0.3">
      <c r="A128" s="3">
        <v>800205977</v>
      </c>
      <c r="B128" s="4" t="s">
        <v>11</v>
      </c>
      <c r="C128" s="3" t="s">
        <v>12</v>
      </c>
      <c r="D128" s="4">
        <v>2862</v>
      </c>
      <c r="E128" s="3" t="s">
        <v>28</v>
      </c>
      <c r="F128" s="3" t="s">
        <v>29</v>
      </c>
      <c r="G128" s="5">
        <v>228000</v>
      </c>
      <c r="H128" s="6">
        <f t="shared" si="0"/>
        <v>228000</v>
      </c>
      <c r="I128" s="3" t="s">
        <v>13</v>
      </c>
      <c r="J128" s="7" t="s">
        <v>14</v>
      </c>
      <c r="K128" s="7" t="s">
        <v>15</v>
      </c>
    </row>
    <row r="129" spans="1:11" x14ac:dyDescent="0.3">
      <c r="A129" s="3">
        <v>800205977</v>
      </c>
      <c r="B129" s="4" t="s">
        <v>11</v>
      </c>
      <c r="C129" s="3" t="s">
        <v>12</v>
      </c>
      <c r="D129" s="4">
        <v>2863</v>
      </c>
      <c r="E129" s="3" t="s">
        <v>28</v>
      </c>
      <c r="F129" s="3" t="s">
        <v>29</v>
      </c>
      <c r="G129" s="5">
        <v>228000</v>
      </c>
      <c r="H129" s="6">
        <f t="shared" si="0"/>
        <v>228000</v>
      </c>
      <c r="I129" s="3" t="s">
        <v>13</v>
      </c>
      <c r="J129" s="7" t="s">
        <v>14</v>
      </c>
      <c r="K129" s="7" t="s">
        <v>15</v>
      </c>
    </row>
    <row r="130" spans="1:11" x14ac:dyDescent="0.3">
      <c r="A130" s="3">
        <v>800205977</v>
      </c>
      <c r="B130" s="4" t="s">
        <v>11</v>
      </c>
      <c r="C130" s="3" t="s">
        <v>12</v>
      </c>
      <c r="D130" s="4">
        <v>2864</v>
      </c>
      <c r="E130" s="3" t="s">
        <v>28</v>
      </c>
      <c r="F130" s="3" t="s">
        <v>29</v>
      </c>
      <c r="G130" s="5">
        <v>228000</v>
      </c>
      <c r="H130" s="6">
        <f t="shared" si="0"/>
        <v>228000</v>
      </c>
      <c r="I130" s="3" t="s">
        <v>13</v>
      </c>
      <c r="J130" s="7" t="s">
        <v>14</v>
      </c>
      <c r="K130" s="7" t="s">
        <v>15</v>
      </c>
    </row>
    <row r="131" spans="1:11" x14ac:dyDescent="0.3">
      <c r="A131" s="3">
        <v>800205977</v>
      </c>
      <c r="B131" s="4" t="s">
        <v>11</v>
      </c>
      <c r="C131" s="3" t="s">
        <v>12</v>
      </c>
      <c r="D131" s="4">
        <v>2865</v>
      </c>
      <c r="E131" s="3" t="s">
        <v>28</v>
      </c>
      <c r="F131" s="3" t="s">
        <v>29</v>
      </c>
      <c r="G131" s="5">
        <v>684000</v>
      </c>
      <c r="H131" s="6">
        <f t="shared" si="0"/>
        <v>684000</v>
      </c>
      <c r="I131" s="3" t="s">
        <v>13</v>
      </c>
      <c r="J131" s="7" t="s">
        <v>14</v>
      </c>
      <c r="K131" s="7" t="s">
        <v>15</v>
      </c>
    </row>
    <row r="132" spans="1:11" x14ac:dyDescent="0.3">
      <c r="A132" s="3">
        <v>800205977</v>
      </c>
      <c r="B132" s="4" t="s">
        <v>11</v>
      </c>
      <c r="C132" s="3" t="s">
        <v>12</v>
      </c>
      <c r="D132" s="4">
        <v>2911</v>
      </c>
      <c r="E132" s="3" t="s">
        <v>30</v>
      </c>
      <c r="F132" s="3" t="s">
        <v>31</v>
      </c>
      <c r="G132" s="5">
        <v>2625000</v>
      </c>
      <c r="H132" s="6">
        <f t="shared" si="0"/>
        <v>2625000</v>
      </c>
      <c r="I132" s="3" t="s">
        <v>13</v>
      </c>
      <c r="J132" s="7" t="s">
        <v>14</v>
      </c>
      <c r="K132" s="7" t="s">
        <v>15</v>
      </c>
    </row>
    <row r="133" spans="1:11" x14ac:dyDescent="0.3">
      <c r="A133" s="3">
        <v>800205977</v>
      </c>
      <c r="B133" s="4" t="s">
        <v>11</v>
      </c>
      <c r="C133" s="3" t="s">
        <v>12</v>
      </c>
      <c r="D133" s="4">
        <v>2916</v>
      </c>
      <c r="E133" s="3" t="s">
        <v>30</v>
      </c>
      <c r="F133" s="3" t="s">
        <v>31</v>
      </c>
      <c r="G133" s="5">
        <v>1750000</v>
      </c>
      <c r="H133" s="6">
        <f t="shared" si="0"/>
        <v>1750000</v>
      </c>
      <c r="I133" s="3" t="s">
        <v>13</v>
      </c>
      <c r="J133" s="7" t="s">
        <v>14</v>
      </c>
      <c r="K133" s="7" t="s">
        <v>15</v>
      </c>
    </row>
    <row r="134" spans="1:11" x14ac:dyDescent="0.3">
      <c r="A134" s="3">
        <v>800205977</v>
      </c>
      <c r="B134" s="4" t="s">
        <v>11</v>
      </c>
      <c r="C134" s="3" t="s">
        <v>12</v>
      </c>
      <c r="D134" s="4">
        <v>2917</v>
      </c>
      <c r="E134" s="3" t="s">
        <v>30</v>
      </c>
      <c r="F134" s="3" t="s">
        <v>31</v>
      </c>
      <c r="G134" s="5">
        <v>2625000</v>
      </c>
      <c r="H134" s="6">
        <f t="shared" si="0"/>
        <v>2625000</v>
      </c>
      <c r="I134" s="3" t="s">
        <v>13</v>
      </c>
      <c r="J134" s="7" t="s">
        <v>14</v>
      </c>
      <c r="K134" s="7" t="s">
        <v>15</v>
      </c>
    </row>
    <row r="135" spans="1:11" x14ac:dyDescent="0.3">
      <c r="A135" s="3">
        <v>800205977</v>
      </c>
      <c r="B135" s="4" t="s">
        <v>11</v>
      </c>
      <c r="C135" s="3" t="s">
        <v>12</v>
      </c>
      <c r="D135" s="4">
        <v>2919</v>
      </c>
      <c r="E135" s="3" t="s">
        <v>30</v>
      </c>
      <c r="F135" s="3" t="s">
        <v>31</v>
      </c>
      <c r="G135" s="5">
        <v>2800000</v>
      </c>
      <c r="H135" s="6">
        <f t="shared" si="0"/>
        <v>2800000</v>
      </c>
      <c r="I135" s="3" t="s">
        <v>13</v>
      </c>
      <c r="J135" s="7" t="s">
        <v>14</v>
      </c>
      <c r="K135" s="7" t="s">
        <v>15</v>
      </c>
    </row>
    <row r="136" spans="1:11" x14ac:dyDescent="0.3">
      <c r="A136" s="3">
        <v>800205977</v>
      </c>
      <c r="B136" s="4" t="s">
        <v>11</v>
      </c>
      <c r="C136" s="3" t="s">
        <v>12</v>
      </c>
      <c r="D136" s="4">
        <v>2920</v>
      </c>
      <c r="E136" s="3" t="s">
        <v>30</v>
      </c>
      <c r="F136" s="3" t="s">
        <v>31</v>
      </c>
      <c r="G136" s="5">
        <v>1645000</v>
      </c>
      <c r="H136" s="6">
        <f t="shared" si="0"/>
        <v>1645000</v>
      </c>
      <c r="I136" s="3" t="s">
        <v>13</v>
      </c>
      <c r="J136" s="7" t="s">
        <v>14</v>
      </c>
      <c r="K136" s="7" t="s">
        <v>15</v>
      </c>
    </row>
    <row r="137" spans="1:11" x14ac:dyDescent="0.3">
      <c r="A137" s="3">
        <v>800205977</v>
      </c>
      <c r="B137" s="4" t="s">
        <v>11</v>
      </c>
      <c r="C137" s="3" t="s">
        <v>12</v>
      </c>
      <c r="D137" s="4">
        <v>2921</v>
      </c>
      <c r="E137" s="3" t="s">
        <v>30</v>
      </c>
      <c r="F137" s="3" t="s">
        <v>31</v>
      </c>
      <c r="G137" s="5">
        <v>560000</v>
      </c>
      <c r="H137" s="6">
        <f t="shared" si="0"/>
        <v>560000</v>
      </c>
      <c r="I137" s="3" t="s">
        <v>13</v>
      </c>
      <c r="J137" s="7" t="s">
        <v>14</v>
      </c>
      <c r="K137" s="7" t="s">
        <v>15</v>
      </c>
    </row>
    <row r="138" spans="1:11" x14ac:dyDescent="0.3">
      <c r="A138" s="3">
        <v>800205977</v>
      </c>
      <c r="B138" s="4" t="s">
        <v>11</v>
      </c>
      <c r="C138" s="3" t="s">
        <v>12</v>
      </c>
      <c r="D138" s="4">
        <v>2922</v>
      </c>
      <c r="E138" s="3" t="s">
        <v>30</v>
      </c>
      <c r="F138" s="3" t="s">
        <v>31</v>
      </c>
      <c r="G138" s="5">
        <v>2800000</v>
      </c>
      <c r="H138" s="6">
        <f t="shared" si="0"/>
        <v>2800000</v>
      </c>
      <c r="I138" s="3" t="s">
        <v>13</v>
      </c>
      <c r="J138" s="7" t="s">
        <v>14</v>
      </c>
      <c r="K138" s="7" t="s">
        <v>15</v>
      </c>
    </row>
    <row r="139" spans="1:11" x14ac:dyDescent="0.3">
      <c r="A139" s="3">
        <v>800205977</v>
      </c>
      <c r="B139" s="4" t="s">
        <v>11</v>
      </c>
      <c r="C139" s="3" t="s">
        <v>12</v>
      </c>
      <c r="D139" s="4">
        <v>2923</v>
      </c>
      <c r="E139" s="3" t="s">
        <v>30</v>
      </c>
      <c r="F139" s="3" t="s">
        <v>31</v>
      </c>
      <c r="G139" s="5">
        <v>2800000</v>
      </c>
      <c r="H139" s="6">
        <f t="shared" si="0"/>
        <v>2800000</v>
      </c>
      <c r="I139" s="3" t="s">
        <v>13</v>
      </c>
      <c r="J139" s="7" t="s">
        <v>14</v>
      </c>
      <c r="K139" s="7" t="s">
        <v>15</v>
      </c>
    </row>
    <row r="140" spans="1:11" x14ac:dyDescent="0.3">
      <c r="A140" s="3">
        <v>800205977</v>
      </c>
      <c r="B140" s="4" t="s">
        <v>11</v>
      </c>
      <c r="C140" s="3" t="s">
        <v>12</v>
      </c>
      <c r="D140" s="4">
        <v>2924</v>
      </c>
      <c r="E140" s="3" t="s">
        <v>30</v>
      </c>
      <c r="F140" s="3" t="s">
        <v>31</v>
      </c>
      <c r="G140" s="5">
        <v>3500000</v>
      </c>
      <c r="H140" s="6">
        <f t="shared" si="0"/>
        <v>3500000</v>
      </c>
      <c r="I140" s="3" t="s">
        <v>13</v>
      </c>
      <c r="J140" s="7" t="s">
        <v>14</v>
      </c>
      <c r="K140" s="7" t="s">
        <v>15</v>
      </c>
    </row>
    <row r="141" spans="1:11" x14ac:dyDescent="0.3">
      <c r="A141" s="3">
        <v>800205977</v>
      </c>
      <c r="B141" s="4" t="s">
        <v>11</v>
      </c>
      <c r="C141" s="3" t="s">
        <v>12</v>
      </c>
      <c r="D141" s="4">
        <v>2925</v>
      </c>
      <c r="E141" s="3" t="s">
        <v>30</v>
      </c>
      <c r="F141" s="3" t="s">
        <v>31</v>
      </c>
      <c r="G141" s="5">
        <v>2275000</v>
      </c>
      <c r="H141" s="6">
        <f t="shared" si="0"/>
        <v>2275000</v>
      </c>
      <c r="I141" s="3" t="s">
        <v>13</v>
      </c>
      <c r="J141" s="7" t="s">
        <v>14</v>
      </c>
      <c r="K141" s="7" t="s">
        <v>15</v>
      </c>
    </row>
    <row r="142" spans="1:11" x14ac:dyDescent="0.3">
      <c r="A142" s="3">
        <v>800205977</v>
      </c>
      <c r="B142" s="4" t="s">
        <v>11</v>
      </c>
      <c r="C142" s="3" t="s">
        <v>12</v>
      </c>
      <c r="D142" s="4">
        <v>2926</v>
      </c>
      <c r="E142" s="3" t="s">
        <v>30</v>
      </c>
      <c r="F142" s="3" t="s">
        <v>31</v>
      </c>
      <c r="G142" s="5">
        <v>2660000</v>
      </c>
      <c r="H142" s="6">
        <f t="shared" si="0"/>
        <v>2660000</v>
      </c>
      <c r="I142" s="3" t="s">
        <v>13</v>
      </c>
      <c r="J142" s="7" t="s">
        <v>14</v>
      </c>
      <c r="K142" s="7" t="s">
        <v>15</v>
      </c>
    </row>
    <row r="143" spans="1:11" x14ac:dyDescent="0.3">
      <c r="A143" s="3">
        <v>800205977</v>
      </c>
      <c r="B143" s="4" t="s">
        <v>11</v>
      </c>
      <c r="C143" s="3" t="s">
        <v>12</v>
      </c>
      <c r="D143" s="4">
        <v>2927</v>
      </c>
      <c r="E143" s="3" t="s">
        <v>30</v>
      </c>
      <c r="F143" s="3" t="s">
        <v>31</v>
      </c>
      <c r="G143" s="5">
        <v>2800000</v>
      </c>
      <c r="H143" s="6">
        <f t="shared" si="0"/>
        <v>2800000</v>
      </c>
      <c r="I143" s="3" t="s">
        <v>13</v>
      </c>
      <c r="J143" s="7" t="s">
        <v>14</v>
      </c>
      <c r="K143" s="7" t="s">
        <v>15</v>
      </c>
    </row>
    <row r="144" spans="1:11" x14ac:dyDescent="0.3">
      <c r="A144" s="3">
        <v>800205977</v>
      </c>
      <c r="B144" s="4" t="s">
        <v>11</v>
      </c>
      <c r="C144" s="3" t="s">
        <v>12</v>
      </c>
      <c r="D144" s="4">
        <v>2928</v>
      </c>
      <c r="E144" s="3" t="s">
        <v>30</v>
      </c>
      <c r="F144" s="3" t="s">
        <v>31</v>
      </c>
      <c r="G144" s="5">
        <v>2800000</v>
      </c>
      <c r="H144" s="6">
        <f t="shared" si="0"/>
        <v>2800000</v>
      </c>
      <c r="I144" s="3" t="s">
        <v>13</v>
      </c>
      <c r="J144" s="7" t="s">
        <v>14</v>
      </c>
      <c r="K144" s="7" t="s">
        <v>15</v>
      </c>
    </row>
    <row r="145" spans="1:11" x14ac:dyDescent="0.3">
      <c r="A145" s="3">
        <v>800205977</v>
      </c>
      <c r="B145" s="4" t="s">
        <v>11</v>
      </c>
      <c r="C145" s="3" t="s">
        <v>12</v>
      </c>
      <c r="D145" s="4">
        <v>2929</v>
      </c>
      <c r="E145" s="3" t="s">
        <v>30</v>
      </c>
      <c r="F145" s="3" t="s">
        <v>31</v>
      </c>
      <c r="G145" s="5">
        <v>2100000</v>
      </c>
      <c r="H145" s="6">
        <f t="shared" si="0"/>
        <v>2100000</v>
      </c>
      <c r="I145" s="3" t="s">
        <v>13</v>
      </c>
      <c r="J145" s="7" t="s">
        <v>14</v>
      </c>
      <c r="K145" s="7" t="s">
        <v>15</v>
      </c>
    </row>
    <row r="146" spans="1:11" x14ac:dyDescent="0.3">
      <c r="A146" s="3">
        <v>800205977</v>
      </c>
      <c r="B146" s="4" t="s">
        <v>11</v>
      </c>
      <c r="C146" s="3" t="s">
        <v>12</v>
      </c>
      <c r="D146" s="4">
        <v>2930</v>
      </c>
      <c r="E146" s="3" t="s">
        <v>30</v>
      </c>
      <c r="F146" s="3" t="s">
        <v>31</v>
      </c>
      <c r="G146" s="5">
        <v>2800000</v>
      </c>
      <c r="H146" s="6">
        <f t="shared" si="0"/>
        <v>2800000</v>
      </c>
      <c r="I146" s="3" t="s">
        <v>13</v>
      </c>
      <c r="J146" s="7" t="s">
        <v>14</v>
      </c>
      <c r="K146" s="7" t="s">
        <v>15</v>
      </c>
    </row>
    <row r="147" spans="1:11" x14ac:dyDescent="0.3">
      <c r="A147" s="3">
        <v>800205977</v>
      </c>
      <c r="B147" s="4" t="s">
        <v>11</v>
      </c>
      <c r="C147" s="3" t="s">
        <v>12</v>
      </c>
      <c r="D147" s="4">
        <v>2931</v>
      </c>
      <c r="E147" s="3" t="s">
        <v>30</v>
      </c>
      <c r="F147" s="3" t="s">
        <v>31</v>
      </c>
      <c r="G147" s="5">
        <v>2800000</v>
      </c>
      <c r="H147" s="6">
        <f t="shared" si="0"/>
        <v>2800000</v>
      </c>
      <c r="I147" s="3" t="s">
        <v>13</v>
      </c>
      <c r="J147" s="7" t="s">
        <v>14</v>
      </c>
      <c r="K147" s="7" t="s">
        <v>15</v>
      </c>
    </row>
    <row r="148" spans="1:11" x14ac:dyDescent="0.3">
      <c r="A148" s="3">
        <v>800205977</v>
      </c>
      <c r="B148" s="4" t="s">
        <v>11</v>
      </c>
      <c r="C148" s="3" t="s">
        <v>12</v>
      </c>
      <c r="D148" s="4">
        <v>2932</v>
      </c>
      <c r="E148" s="3" t="s">
        <v>30</v>
      </c>
      <c r="F148" s="3" t="s">
        <v>31</v>
      </c>
      <c r="G148" s="5">
        <v>2800000</v>
      </c>
      <c r="H148" s="6">
        <f t="shared" si="0"/>
        <v>2800000</v>
      </c>
      <c r="I148" s="3" t="s">
        <v>13</v>
      </c>
      <c r="J148" s="7" t="s">
        <v>14</v>
      </c>
      <c r="K148" s="7" t="s">
        <v>15</v>
      </c>
    </row>
    <row r="149" spans="1:11" x14ac:dyDescent="0.3">
      <c r="A149" s="3">
        <v>800205977</v>
      </c>
      <c r="B149" s="4" t="s">
        <v>11</v>
      </c>
      <c r="C149" s="3" t="s">
        <v>12</v>
      </c>
      <c r="D149" s="4">
        <v>2933</v>
      </c>
      <c r="E149" s="3" t="s">
        <v>30</v>
      </c>
      <c r="F149" s="3" t="s">
        <v>31</v>
      </c>
      <c r="G149" s="5">
        <v>2800000</v>
      </c>
      <c r="H149" s="6">
        <f t="shared" si="0"/>
        <v>2800000</v>
      </c>
      <c r="I149" s="3" t="s">
        <v>13</v>
      </c>
      <c r="J149" s="7" t="s">
        <v>14</v>
      </c>
      <c r="K149" s="7" t="s">
        <v>15</v>
      </c>
    </row>
    <row r="150" spans="1:11" x14ac:dyDescent="0.3">
      <c r="A150" s="3">
        <v>800205977</v>
      </c>
      <c r="B150" s="4" t="s">
        <v>11</v>
      </c>
      <c r="C150" s="3" t="s">
        <v>12</v>
      </c>
      <c r="D150" s="4">
        <v>2934</v>
      </c>
      <c r="E150" s="3" t="s">
        <v>30</v>
      </c>
      <c r="F150" s="3" t="s">
        <v>31</v>
      </c>
      <c r="G150" s="5">
        <v>3290000</v>
      </c>
      <c r="H150" s="6">
        <f t="shared" si="0"/>
        <v>3290000</v>
      </c>
      <c r="I150" s="3" t="s">
        <v>13</v>
      </c>
      <c r="J150" s="7" t="s">
        <v>14</v>
      </c>
      <c r="K150" s="7" t="s">
        <v>15</v>
      </c>
    </row>
    <row r="151" spans="1:11" x14ac:dyDescent="0.3">
      <c r="A151" s="3">
        <v>800205977</v>
      </c>
      <c r="B151" s="4" t="s">
        <v>11</v>
      </c>
      <c r="C151" s="3" t="s">
        <v>12</v>
      </c>
      <c r="D151" s="4">
        <v>2935</v>
      </c>
      <c r="E151" s="3" t="s">
        <v>30</v>
      </c>
      <c r="F151" s="3" t="s">
        <v>31</v>
      </c>
      <c r="G151" s="5">
        <v>2800000</v>
      </c>
      <c r="H151" s="6">
        <f t="shared" si="0"/>
        <v>2800000</v>
      </c>
      <c r="I151" s="3" t="s">
        <v>13</v>
      </c>
      <c r="J151" s="7" t="s">
        <v>14</v>
      </c>
      <c r="K151" s="7" t="s">
        <v>15</v>
      </c>
    </row>
    <row r="152" spans="1:11" x14ac:dyDescent="0.3">
      <c r="A152" s="3">
        <v>800205977</v>
      </c>
      <c r="B152" s="4" t="s">
        <v>11</v>
      </c>
      <c r="C152" s="3" t="s">
        <v>12</v>
      </c>
      <c r="D152" s="4">
        <v>2936</v>
      </c>
      <c r="E152" s="3" t="s">
        <v>30</v>
      </c>
      <c r="F152" s="3" t="s">
        <v>31</v>
      </c>
      <c r="G152" s="5">
        <v>2800000</v>
      </c>
      <c r="H152" s="6">
        <f t="shared" si="0"/>
        <v>2800000</v>
      </c>
      <c r="I152" s="3" t="s">
        <v>13</v>
      </c>
      <c r="J152" s="7" t="s">
        <v>14</v>
      </c>
      <c r="K152" s="7" t="s">
        <v>15</v>
      </c>
    </row>
    <row r="153" spans="1:11" x14ac:dyDescent="0.3">
      <c r="A153" s="3">
        <v>800205977</v>
      </c>
      <c r="B153" s="4" t="s">
        <v>11</v>
      </c>
      <c r="C153" s="3" t="s">
        <v>12</v>
      </c>
      <c r="D153" s="4">
        <v>2938</v>
      </c>
      <c r="E153" s="3" t="s">
        <v>30</v>
      </c>
      <c r="F153" s="3" t="s">
        <v>31</v>
      </c>
      <c r="G153" s="5">
        <v>5075000</v>
      </c>
      <c r="H153" s="6">
        <f t="shared" si="0"/>
        <v>5075000</v>
      </c>
      <c r="I153" s="3" t="s">
        <v>13</v>
      </c>
      <c r="J153" s="7" t="s">
        <v>14</v>
      </c>
      <c r="K153" s="7" t="s">
        <v>15</v>
      </c>
    </row>
    <row r="154" spans="1:11" x14ac:dyDescent="0.3">
      <c r="A154" s="3">
        <v>800205977</v>
      </c>
      <c r="B154" s="4" t="s">
        <v>11</v>
      </c>
      <c r="C154" s="3" t="s">
        <v>12</v>
      </c>
      <c r="D154" s="4">
        <v>2939</v>
      </c>
      <c r="E154" s="3" t="s">
        <v>30</v>
      </c>
      <c r="F154" s="3" t="s">
        <v>31</v>
      </c>
      <c r="G154" s="5">
        <v>4200000</v>
      </c>
      <c r="H154" s="6">
        <f t="shared" si="0"/>
        <v>4200000</v>
      </c>
      <c r="I154" s="3" t="s">
        <v>13</v>
      </c>
      <c r="J154" s="7" t="s">
        <v>14</v>
      </c>
      <c r="K154" s="7" t="s">
        <v>15</v>
      </c>
    </row>
    <row r="155" spans="1:11" x14ac:dyDescent="0.3">
      <c r="A155" s="3">
        <v>800205977</v>
      </c>
      <c r="B155" s="4" t="s">
        <v>11</v>
      </c>
      <c r="C155" s="3" t="s">
        <v>12</v>
      </c>
      <c r="D155" s="4">
        <v>2940</v>
      </c>
      <c r="E155" s="3" t="s">
        <v>30</v>
      </c>
      <c r="F155" s="3" t="s">
        <v>31</v>
      </c>
      <c r="G155" s="5">
        <v>2450000</v>
      </c>
      <c r="H155" s="6">
        <f t="shared" si="0"/>
        <v>2450000</v>
      </c>
      <c r="I155" s="3" t="s">
        <v>13</v>
      </c>
      <c r="J155" s="7" t="s">
        <v>14</v>
      </c>
      <c r="K155" s="7" t="s">
        <v>15</v>
      </c>
    </row>
    <row r="156" spans="1:11" x14ac:dyDescent="0.3">
      <c r="A156" s="3">
        <v>800205977</v>
      </c>
      <c r="B156" s="4" t="s">
        <v>11</v>
      </c>
      <c r="C156" s="3" t="s">
        <v>12</v>
      </c>
      <c r="D156" s="4">
        <v>2941</v>
      </c>
      <c r="E156" s="3" t="s">
        <v>30</v>
      </c>
      <c r="F156" s="3" t="s">
        <v>31</v>
      </c>
      <c r="G156" s="5">
        <v>2660000</v>
      </c>
      <c r="H156" s="6">
        <f t="shared" si="0"/>
        <v>2660000</v>
      </c>
      <c r="I156" s="3" t="s">
        <v>13</v>
      </c>
      <c r="J156" s="7" t="s">
        <v>14</v>
      </c>
      <c r="K156" s="7" t="s">
        <v>15</v>
      </c>
    </row>
    <row r="157" spans="1:11" x14ac:dyDescent="0.3">
      <c r="A157" s="3">
        <v>800205977</v>
      </c>
      <c r="B157" s="4" t="s">
        <v>11</v>
      </c>
      <c r="C157" s="3" t="s">
        <v>12</v>
      </c>
      <c r="D157" s="4">
        <v>2942</v>
      </c>
      <c r="E157" s="3" t="s">
        <v>30</v>
      </c>
      <c r="F157" s="3" t="s">
        <v>31</v>
      </c>
      <c r="G157" s="5">
        <v>342000</v>
      </c>
      <c r="H157" s="6">
        <f t="shared" si="0"/>
        <v>342000</v>
      </c>
      <c r="I157" s="3" t="s">
        <v>13</v>
      </c>
      <c r="J157" s="7" t="s">
        <v>14</v>
      </c>
      <c r="K157" s="7" t="s">
        <v>15</v>
      </c>
    </row>
    <row r="158" spans="1:11" x14ac:dyDescent="0.3">
      <c r="A158" s="3">
        <v>800205977</v>
      </c>
      <c r="B158" s="4" t="s">
        <v>11</v>
      </c>
      <c r="C158" s="3" t="s">
        <v>12</v>
      </c>
      <c r="D158" s="4">
        <v>2943</v>
      </c>
      <c r="E158" s="3" t="s">
        <v>30</v>
      </c>
      <c r="F158" s="3" t="s">
        <v>31</v>
      </c>
      <c r="G158" s="5">
        <v>228000</v>
      </c>
      <c r="H158" s="6">
        <f t="shared" si="0"/>
        <v>228000</v>
      </c>
      <c r="I158" s="3" t="s">
        <v>13</v>
      </c>
      <c r="J158" s="7" t="s">
        <v>14</v>
      </c>
      <c r="K158" s="7" t="s">
        <v>15</v>
      </c>
    </row>
    <row r="159" spans="1:11" x14ac:dyDescent="0.3">
      <c r="A159" s="3">
        <v>800205977</v>
      </c>
      <c r="B159" s="4" t="s">
        <v>11</v>
      </c>
      <c r="C159" s="3" t="s">
        <v>12</v>
      </c>
      <c r="D159" s="4">
        <v>2944</v>
      </c>
      <c r="E159" s="3" t="s">
        <v>30</v>
      </c>
      <c r="F159" s="3" t="s">
        <v>31</v>
      </c>
      <c r="G159" s="5">
        <v>228000</v>
      </c>
      <c r="H159" s="6">
        <f t="shared" si="0"/>
        <v>228000</v>
      </c>
      <c r="I159" s="3" t="s">
        <v>13</v>
      </c>
      <c r="J159" s="7" t="s">
        <v>14</v>
      </c>
      <c r="K159" s="7" t="s">
        <v>15</v>
      </c>
    </row>
    <row r="160" spans="1:11" x14ac:dyDescent="0.3">
      <c r="A160" s="3">
        <v>800205977</v>
      </c>
      <c r="B160" s="4" t="s">
        <v>11</v>
      </c>
      <c r="C160" s="3" t="s">
        <v>12</v>
      </c>
      <c r="D160" s="4">
        <v>2945</v>
      </c>
      <c r="E160" s="3" t="s">
        <v>30</v>
      </c>
      <c r="F160" s="3" t="s">
        <v>31</v>
      </c>
      <c r="G160" s="5">
        <v>228000</v>
      </c>
      <c r="H160" s="6">
        <f t="shared" si="0"/>
        <v>228000</v>
      </c>
      <c r="I160" s="3" t="s">
        <v>13</v>
      </c>
      <c r="J160" s="7" t="s">
        <v>14</v>
      </c>
      <c r="K160" s="7" t="s">
        <v>15</v>
      </c>
    </row>
    <row r="161" spans="1:11" x14ac:dyDescent="0.3">
      <c r="A161" s="3">
        <v>800205977</v>
      </c>
      <c r="B161" s="4" t="s">
        <v>11</v>
      </c>
      <c r="C161" s="3" t="s">
        <v>12</v>
      </c>
      <c r="D161" s="4">
        <v>2946</v>
      </c>
      <c r="E161" s="3" t="s">
        <v>30</v>
      </c>
      <c r="F161" s="3" t="s">
        <v>31</v>
      </c>
      <c r="G161" s="5">
        <v>684000</v>
      </c>
      <c r="H161" s="6">
        <f t="shared" si="0"/>
        <v>684000</v>
      </c>
      <c r="I161" s="3" t="s">
        <v>13</v>
      </c>
      <c r="J161" s="7" t="s">
        <v>14</v>
      </c>
      <c r="K161" s="7" t="s">
        <v>15</v>
      </c>
    </row>
    <row r="162" spans="1:11" x14ac:dyDescent="0.3">
      <c r="A162" s="3">
        <v>800205977</v>
      </c>
      <c r="B162" s="4" t="s">
        <v>11</v>
      </c>
      <c r="C162" s="3" t="s">
        <v>12</v>
      </c>
      <c r="D162" s="4">
        <v>2988</v>
      </c>
      <c r="E162" s="3" t="s">
        <v>32</v>
      </c>
      <c r="F162" s="3" t="s">
        <v>33</v>
      </c>
      <c r="G162" s="5">
        <v>2800000</v>
      </c>
      <c r="H162" s="6">
        <f t="shared" si="0"/>
        <v>2800000</v>
      </c>
      <c r="I162" s="3" t="s">
        <v>13</v>
      </c>
      <c r="J162" s="7" t="s">
        <v>14</v>
      </c>
      <c r="K162" s="7" t="s">
        <v>15</v>
      </c>
    </row>
    <row r="163" spans="1:11" x14ac:dyDescent="0.3">
      <c r="A163" s="3">
        <v>800205977</v>
      </c>
      <c r="B163" s="4" t="s">
        <v>11</v>
      </c>
      <c r="C163" s="3" t="s">
        <v>12</v>
      </c>
      <c r="D163" s="4">
        <v>2989</v>
      </c>
      <c r="E163" s="3" t="s">
        <v>32</v>
      </c>
      <c r="F163" s="3" t="s">
        <v>33</v>
      </c>
      <c r="G163" s="5">
        <v>5005000</v>
      </c>
      <c r="H163" s="6">
        <f t="shared" si="0"/>
        <v>5005000</v>
      </c>
      <c r="I163" s="3" t="s">
        <v>13</v>
      </c>
      <c r="J163" s="7" t="s">
        <v>14</v>
      </c>
      <c r="K163" s="7" t="s">
        <v>15</v>
      </c>
    </row>
    <row r="164" spans="1:11" x14ac:dyDescent="0.3">
      <c r="A164" s="3">
        <v>800205977</v>
      </c>
      <c r="B164" s="4" t="s">
        <v>11</v>
      </c>
      <c r="C164" s="3" t="s">
        <v>12</v>
      </c>
      <c r="D164" s="4">
        <v>2990</v>
      </c>
      <c r="E164" s="3" t="s">
        <v>32</v>
      </c>
      <c r="F164" s="3" t="s">
        <v>33</v>
      </c>
      <c r="G164" s="5">
        <v>2800000</v>
      </c>
      <c r="H164" s="6">
        <f t="shared" si="0"/>
        <v>2800000</v>
      </c>
      <c r="I164" s="3" t="s">
        <v>13</v>
      </c>
      <c r="J164" s="7" t="s">
        <v>14</v>
      </c>
      <c r="K164" s="7" t="s">
        <v>15</v>
      </c>
    </row>
    <row r="165" spans="1:11" x14ac:dyDescent="0.3">
      <c r="A165" s="3">
        <v>800205977</v>
      </c>
      <c r="B165" s="4" t="s">
        <v>11</v>
      </c>
      <c r="C165" s="3" t="s">
        <v>12</v>
      </c>
      <c r="D165" s="4">
        <v>2991</v>
      </c>
      <c r="E165" s="3" t="s">
        <v>32</v>
      </c>
      <c r="F165" s="3" t="s">
        <v>33</v>
      </c>
      <c r="G165" s="5">
        <v>2660000</v>
      </c>
      <c r="H165" s="6">
        <f t="shared" si="0"/>
        <v>2660000</v>
      </c>
      <c r="I165" s="3" t="s">
        <v>13</v>
      </c>
      <c r="J165" s="7" t="s">
        <v>14</v>
      </c>
      <c r="K165" s="7" t="s">
        <v>15</v>
      </c>
    </row>
    <row r="166" spans="1:11" x14ac:dyDescent="0.3">
      <c r="A166" s="3">
        <v>800205977</v>
      </c>
      <c r="B166" s="4" t="s">
        <v>11</v>
      </c>
      <c r="C166" s="3" t="s">
        <v>12</v>
      </c>
      <c r="D166" s="4">
        <v>2992</v>
      </c>
      <c r="E166" s="3" t="s">
        <v>32</v>
      </c>
      <c r="F166" s="3" t="s">
        <v>33</v>
      </c>
      <c r="G166" s="5">
        <v>2590000</v>
      </c>
      <c r="H166" s="6">
        <f t="shared" si="0"/>
        <v>2590000</v>
      </c>
      <c r="I166" s="3" t="s">
        <v>13</v>
      </c>
      <c r="J166" s="7" t="s">
        <v>14</v>
      </c>
      <c r="K166" s="7" t="s">
        <v>15</v>
      </c>
    </row>
    <row r="167" spans="1:11" x14ac:dyDescent="0.3">
      <c r="A167" s="3">
        <v>800205977</v>
      </c>
      <c r="B167" s="4" t="s">
        <v>11</v>
      </c>
      <c r="C167" s="3" t="s">
        <v>12</v>
      </c>
      <c r="D167" s="4">
        <v>2993</v>
      </c>
      <c r="E167" s="3" t="s">
        <v>32</v>
      </c>
      <c r="F167" s="3" t="s">
        <v>33</v>
      </c>
      <c r="G167" s="5">
        <v>2800000</v>
      </c>
      <c r="H167" s="6">
        <f t="shared" si="0"/>
        <v>2800000</v>
      </c>
      <c r="I167" s="3" t="s">
        <v>13</v>
      </c>
      <c r="J167" s="7" t="s">
        <v>14</v>
      </c>
      <c r="K167" s="7" t="s">
        <v>15</v>
      </c>
    </row>
    <row r="168" spans="1:11" x14ac:dyDescent="0.3">
      <c r="A168" s="3">
        <v>800205977</v>
      </c>
      <c r="B168" s="4" t="s">
        <v>11</v>
      </c>
      <c r="C168" s="3" t="s">
        <v>12</v>
      </c>
      <c r="D168" s="4">
        <v>2994</v>
      </c>
      <c r="E168" s="3" t="s">
        <v>32</v>
      </c>
      <c r="F168" s="3" t="s">
        <v>33</v>
      </c>
      <c r="G168" s="5">
        <v>2800000</v>
      </c>
      <c r="H168" s="6">
        <f t="shared" si="0"/>
        <v>2800000</v>
      </c>
      <c r="I168" s="3" t="s">
        <v>13</v>
      </c>
      <c r="J168" s="7" t="s">
        <v>14</v>
      </c>
      <c r="K168" s="7" t="s">
        <v>15</v>
      </c>
    </row>
    <row r="169" spans="1:11" x14ac:dyDescent="0.3">
      <c r="A169" s="3">
        <v>800205977</v>
      </c>
      <c r="B169" s="4" t="s">
        <v>11</v>
      </c>
      <c r="C169" s="3" t="s">
        <v>12</v>
      </c>
      <c r="D169" s="4">
        <v>2995</v>
      </c>
      <c r="E169" s="3" t="s">
        <v>32</v>
      </c>
      <c r="F169" s="3" t="s">
        <v>33</v>
      </c>
      <c r="G169" s="5">
        <v>2800000</v>
      </c>
      <c r="H169" s="6">
        <f t="shared" si="0"/>
        <v>2800000</v>
      </c>
      <c r="I169" s="3" t="s">
        <v>13</v>
      </c>
      <c r="J169" s="7" t="s">
        <v>14</v>
      </c>
      <c r="K169" s="7" t="s">
        <v>15</v>
      </c>
    </row>
    <row r="170" spans="1:11" x14ac:dyDescent="0.3">
      <c r="A170" s="3">
        <v>800205977</v>
      </c>
      <c r="B170" s="4" t="s">
        <v>11</v>
      </c>
      <c r="C170" s="3" t="s">
        <v>12</v>
      </c>
      <c r="D170" s="4">
        <v>2996</v>
      </c>
      <c r="E170" s="3" t="s">
        <v>32</v>
      </c>
      <c r="F170" s="3" t="s">
        <v>33</v>
      </c>
      <c r="G170" s="5">
        <v>2520000</v>
      </c>
      <c r="H170" s="6">
        <f t="shared" si="0"/>
        <v>2520000</v>
      </c>
      <c r="I170" s="3" t="s">
        <v>13</v>
      </c>
      <c r="J170" s="7" t="s">
        <v>14</v>
      </c>
      <c r="K170" s="7" t="s">
        <v>15</v>
      </c>
    </row>
    <row r="171" spans="1:11" x14ac:dyDescent="0.3">
      <c r="A171" s="3">
        <v>800205977</v>
      </c>
      <c r="B171" s="4" t="s">
        <v>11</v>
      </c>
      <c r="C171" s="3" t="s">
        <v>12</v>
      </c>
      <c r="D171" s="4">
        <v>2997</v>
      </c>
      <c r="E171" s="3" t="s">
        <v>32</v>
      </c>
      <c r="F171" s="3" t="s">
        <v>33</v>
      </c>
      <c r="G171" s="5">
        <v>2205000</v>
      </c>
      <c r="H171" s="6">
        <f t="shared" si="0"/>
        <v>2205000</v>
      </c>
      <c r="I171" s="3" t="s">
        <v>13</v>
      </c>
      <c r="J171" s="7" t="s">
        <v>14</v>
      </c>
      <c r="K171" s="7" t="s">
        <v>15</v>
      </c>
    </row>
    <row r="172" spans="1:11" x14ac:dyDescent="0.3">
      <c r="A172" s="3">
        <v>800205977</v>
      </c>
      <c r="B172" s="4" t="s">
        <v>11</v>
      </c>
      <c r="C172" s="3" t="s">
        <v>12</v>
      </c>
      <c r="D172" s="4">
        <v>2998</v>
      </c>
      <c r="E172" s="3" t="s">
        <v>32</v>
      </c>
      <c r="F172" s="3" t="s">
        <v>33</v>
      </c>
      <c r="G172" s="5">
        <v>4200000</v>
      </c>
      <c r="H172" s="6">
        <f t="shared" si="0"/>
        <v>4200000</v>
      </c>
      <c r="I172" s="3" t="s">
        <v>13</v>
      </c>
      <c r="J172" s="7" t="s">
        <v>14</v>
      </c>
      <c r="K172" s="7" t="s">
        <v>15</v>
      </c>
    </row>
    <row r="173" spans="1:11" x14ac:dyDescent="0.3">
      <c r="A173" s="3">
        <v>800205977</v>
      </c>
      <c r="B173" s="4" t="s">
        <v>11</v>
      </c>
      <c r="C173" s="3" t="s">
        <v>12</v>
      </c>
      <c r="D173" s="4">
        <v>2999</v>
      </c>
      <c r="E173" s="3" t="s">
        <v>32</v>
      </c>
      <c r="F173" s="3" t="s">
        <v>33</v>
      </c>
      <c r="G173" s="5">
        <v>2380000</v>
      </c>
      <c r="H173" s="6">
        <f t="shared" si="0"/>
        <v>2380000</v>
      </c>
      <c r="I173" s="3" t="s">
        <v>13</v>
      </c>
      <c r="J173" s="7" t="s">
        <v>14</v>
      </c>
      <c r="K173" s="7" t="s">
        <v>15</v>
      </c>
    </row>
    <row r="174" spans="1:11" x14ac:dyDescent="0.3">
      <c r="A174" s="3">
        <v>800205977</v>
      </c>
      <c r="B174" s="4" t="s">
        <v>11</v>
      </c>
      <c r="C174" s="3" t="s">
        <v>12</v>
      </c>
      <c r="D174" s="4">
        <v>3000</v>
      </c>
      <c r="E174" s="3" t="s">
        <v>32</v>
      </c>
      <c r="F174" s="3" t="s">
        <v>33</v>
      </c>
      <c r="G174" s="5">
        <v>2660000</v>
      </c>
      <c r="H174" s="6">
        <f t="shared" si="0"/>
        <v>2660000</v>
      </c>
      <c r="I174" s="3" t="s">
        <v>13</v>
      </c>
      <c r="J174" s="7" t="s">
        <v>14</v>
      </c>
      <c r="K174" s="7" t="s">
        <v>15</v>
      </c>
    </row>
    <row r="175" spans="1:11" x14ac:dyDescent="0.3">
      <c r="A175" s="3">
        <v>800205977</v>
      </c>
      <c r="B175" s="4" t="s">
        <v>11</v>
      </c>
      <c r="C175" s="3" t="s">
        <v>12</v>
      </c>
      <c r="D175" s="4">
        <v>3001</v>
      </c>
      <c r="E175" s="3" t="s">
        <v>32</v>
      </c>
      <c r="F175" s="3" t="s">
        <v>33</v>
      </c>
      <c r="G175" s="5">
        <v>2660000</v>
      </c>
      <c r="H175" s="6">
        <f t="shared" si="0"/>
        <v>2660000</v>
      </c>
      <c r="I175" s="3" t="s">
        <v>13</v>
      </c>
      <c r="J175" s="7" t="s">
        <v>14</v>
      </c>
      <c r="K175" s="7" t="s">
        <v>15</v>
      </c>
    </row>
    <row r="176" spans="1:11" x14ac:dyDescent="0.3">
      <c r="A176" s="3">
        <v>800205977</v>
      </c>
      <c r="B176" s="4" t="s">
        <v>11</v>
      </c>
      <c r="C176" s="3" t="s">
        <v>12</v>
      </c>
      <c r="D176" s="4">
        <v>3052</v>
      </c>
      <c r="E176" s="3" t="s">
        <v>34</v>
      </c>
      <c r="F176" s="3" t="s">
        <v>35</v>
      </c>
      <c r="G176" s="5">
        <v>2800000</v>
      </c>
      <c r="H176" s="6">
        <f t="shared" si="0"/>
        <v>2800000</v>
      </c>
      <c r="I176" s="3" t="s">
        <v>13</v>
      </c>
      <c r="J176" s="7" t="s">
        <v>14</v>
      </c>
      <c r="K176" s="7" t="s">
        <v>15</v>
      </c>
    </row>
    <row r="177" spans="1:11" x14ac:dyDescent="0.3">
      <c r="A177" s="3">
        <v>800205977</v>
      </c>
      <c r="B177" s="4" t="s">
        <v>11</v>
      </c>
      <c r="C177" s="3" t="s">
        <v>12</v>
      </c>
      <c r="D177" s="4">
        <v>3053</v>
      </c>
      <c r="E177" s="3" t="s">
        <v>34</v>
      </c>
      <c r="F177" s="3" t="s">
        <v>35</v>
      </c>
      <c r="G177" s="5">
        <v>5250000</v>
      </c>
      <c r="H177" s="6">
        <f t="shared" si="0"/>
        <v>5250000</v>
      </c>
      <c r="I177" s="3" t="s">
        <v>13</v>
      </c>
      <c r="J177" s="7" t="s">
        <v>14</v>
      </c>
      <c r="K177" s="7" t="s">
        <v>15</v>
      </c>
    </row>
    <row r="178" spans="1:11" x14ac:dyDescent="0.3">
      <c r="A178" s="3">
        <v>800205977</v>
      </c>
      <c r="B178" s="4" t="s">
        <v>11</v>
      </c>
      <c r="C178" s="3" t="s">
        <v>12</v>
      </c>
      <c r="D178" s="4">
        <v>3054</v>
      </c>
      <c r="E178" s="3" t="s">
        <v>34</v>
      </c>
      <c r="F178" s="3" t="s">
        <v>35</v>
      </c>
      <c r="G178" s="5">
        <v>1540000</v>
      </c>
      <c r="H178" s="6">
        <f t="shared" si="0"/>
        <v>1540000</v>
      </c>
      <c r="I178" s="3" t="s">
        <v>13</v>
      </c>
      <c r="J178" s="7" t="s">
        <v>14</v>
      </c>
      <c r="K178" s="7" t="s">
        <v>15</v>
      </c>
    </row>
    <row r="179" spans="1:11" x14ac:dyDescent="0.3">
      <c r="A179" s="3">
        <v>800205977</v>
      </c>
      <c r="B179" s="4" t="s">
        <v>11</v>
      </c>
      <c r="C179" s="3" t="s">
        <v>12</v>
      </c>
      <c r="D179" s="4">
        <v>3055</v>
      </c>
      <c r="E179" s="3" t="s">
        <v>34</v>
      </c>
      <c r="F179" s="3" t="s">
        <v>35</v>
      </c>
      <c r="G179" s="5">
        <v>2555000</v>
      </c>
      <c r="H179" s="6">
        <f t="shared" si="0"/>
        <v>2555000</v>
      </c>
      <c r="I179" s="3" t="s">
        <v>13</v>
      </c>
      <c r="J179" s="7" t="s">
        <v>14</v>
      </c>
      <c r="K179" s="7" t="s">
        <v>15</v>
      </c>
    </row>
    <row r="180" spans="1:11" x14ac:dyDescent="0.3">
      <c r="A180" s="3">
        <v>800205977</v>
      </c>
      <c r="B180" s="4" t="s">
        <v>11</v>
      </c>
      <c r="C180" s="3" t="s">
        <v>12</v>
      </c>
      <c r="D180" s="4">
        <v>3056</v>
      </c>
      <c r="E180" s="3" t="s">
        <v>34</v>
      </c>
      <c r="F180" s="3" t="s">
        <v>35</v>
      </c>
      <c r="G180" s="5">
        <v>2800000</v>
      </c>
      <c r="H180" s="6">
        <f t="shared" si="0"/>
        <v>2800000</v>
      </c>
      <c r="I180" s="3" t="s">
        <v>13</v>
      </c>
      <c r="J180" s="7" t="s">
        <v>14</v>
      </c>
      <c r="K180" s="7" t="s">
        <v>15</v>
      </c>
    </row>
    <row r="181" spans="1:11" x14ac:dyDescent="0.3">
      <c r="A181" s="3">
        <v>800205977</v>
      </c>
      <c r="B181" s="4" t="s">
        <v>11</v>
      </c>
      <c r="C181" s="3" t="s">
        <v>12</v>
      </c>
      <c r="D181" s="4">
        <v>3057</v>
      </c>
      <c r="E181" s="3" t="s">
        <v>34</v>
      </c>
      <c r="F181" s="3" t="s">
        <v>35</v>
      </c>
      <c r="G181" s="5">
        <v>2800000</v>
      </c>
      <c r="H181" s="6">
        <f t="shared" si="0"/>
        <v>2800000</v>
      </c>
      <c r="I181" s="3" t="s">
        <v>13</v>
      </c>
      <c r="J181" s="7" t="s">
        <v>14</v>
      </c>
      <c r="K181" s="7" t="s">
        <v>15</v>
      </c>
    </row>
    <row r="182" spans="1:11" x14ac:dyDescent="0.3">
      <c r="A182" s="3">
        <v>800205977</v>
      </c>
      <c r="B182" s="4" t="s">
        <v>11</v>
      </c>
      <c r="C182" s="3" t="s">
        <v>12</v>
      </c>
      <c r="D182" s="4">
        <v>3058</v>
      </c>
      <c r="E182" s="3" t="s">
        <v>34</v>
      </c>
      <c r="F182" s="3" t="s">
        <v>35</v>
      </c>
      <c r="G182" s="5">
        <v>5600000</v>
      </c>
      <c r="H182" s="6">
        <f t="shared" si="0"/>
        <v>5600000</v>
      </c>
      <c r="I182" s="3" t="s">
        <v>13</v>
      </c>
      <c r="J182" s="7" t="s">
        <v>14</v>
      </c>
      <c r="K182" s="7" t="s">
        <v>15</v>
      </c>
    </row>
    <row r="183" spans="1:11" x14ac:dyDescent="0.3">
      <c r="A183" s="3">
        <v>800205977</v>
      </c>
      <c r="B183" s="4" t="s">
        <v>11</v>
      </c>
      <c r="C183" s="3" t="s">
        <v>12</v>
      </c>
      <c r="D183" s="4">
        <v>3059</v>
      </c>
      <c r="E183" s="3" t="s">
        <v>34</v>
      </c>
      <c r="F183" s="3" t="s">
        <v>35</v>
      </c>
      <c r="G183" s="5">
        <v>2660000</v>
      </c>
      <c r="H183" s="6">
        <f t="shared" si="0"/>
        <v>2660000</v>
      </c>
      <c r="I183" s="3" t="s">
        <v>13</v>
      </c>
      <c r="J183" s="7" t="s">
        <v>14</v>
      </c>
      <c r="K183" s="7" t="s">
        <v>15</v>
      </c>
    </row>
    <row r="184" spans="1:11" x14ac:dyDescent="0.3">
      <c r="A184" s="3">
        <v>800205977</v>
      </c>
      <c r="B184" s="4" t="s">
        <v>11</v>
      </c>
      <c r="C184" s="3" t="s">
        <v>12</v>
      </c>
      <c r="D184" s="4">
        <v>3060</v>
      </c>
      <c r="E184" s="3" t="s">
        <v>34</v>
      </c>
      <c r="F184" s="3" t="s">
        <v>35</v>
      </c>
      <c r="G184" s="5">
        <v>3920000</v>
      </c>
      <c r="H184" s="6">
        <f t="shared" si="0"/>
        <v>3920000</v>
      </c>
      <c r="I184" s="3" t="s">
        <v>13</v>
      </c>
      <c r="J184" s="7" t="s">
        <v>14</v>
      </c>
      <c r="K184" s="7" t="s">
        <v>15</v>
      </c>
    </row>
    <row r="185" spans="1:11" x14ac:dyDescent="0.3">
      <c r="A185" s="3">
        <v>800205977</v>
      </c>
      <c r="B185" s="4" t="s">
        <v>11</v>
      </c>
      <c r="C185" s="3" t="s">
        <v>12</v>
      </c>
      <c r="D185" s="4">
        <v>3061</v>
      </c>
      <c r="E185" s="3" t="s">
        <v>34</v>
      </c>
      <c r="F185" s="3" t="s">
        <v>35</v>
      </c>
      <c r="G185" s="5">
        <v>4200000</v>
      </c>
      <c r="H185" s="6">
        <f t="shared" si="0"/>
        <v>4200000</v>
      </c>
      <c r="I185" s="3" t="s">
        <v>13</v>
      </c>
      <c r="J185" s="7" t="s">
        <v>14</v>
      </c>
      <c r="K185" s="7" t="s">
        <v>15</v>
      </c>
    </row>
    <row r="186" spans="1:11" x14ac:dyDescent="0.3">
      <c r="A186" s="3">
        <v>800205977</v>
      </c>
      <c r="B186" s="4" t="s">
        <v>11</v>
      </c>
      <c r="C186" s="3" t="s">
        <v>12</v>
      </c>
      <c r="D186" s="4">
        <v>3062</v>
      </c>
      <c r="E186" s="3" t="s">
        <v>34</v>
      </c>
      <c r="F186" s="3" t="s">
        <v>35</v>
      </c>
      <c r="G186" s="5">
        <v>2800000</v>
      </c>
      <c r="H186" s="6">
        <f t="shared" si="0"/>
        <v>2800000</v>
      </c>
      <c r="I186" s="3" t="s">
        <v>13</v>
      </c>
      <c r="J186" s="7" t="s">
        <v>14</v>
      </c>
      <c r="K186" s="7" t="s">
        <v>15</v>
      </c>
    </row>
    <row r="187" spans="1:11" x14ac:dyDescent="0.3">
      <c r="A187" s="3">
        <v>800205977</v>
      </c>
      <c r="B187" s="4" t="s">
        <v>11</v>
      </c>
      <c r="C187" s="3" t="s">
        <v>12</v>
      </c>
      <c r="D187" s="4">
        <v>3063</v>
      </c>
      <c r="E187" s="3" t="s">
        <v>34</v>
      </c>
      <c r="F187" s="3" t="s">
        <v>35</v>
      </c>
      <c r="G187" s="5">
        <v>3710000</v>
      </c>
      <c r="H187" s="6">
        <f t="shared" si="0"/>
        <v>3710000</v>
      </c>
      <c r="I187" s="3" t="s">
        <v>13</v>
      </c>
      <c r="J187" s="7" t="s">
        <v>14</v>
      </c>
      <c r="K187" s="7" t="s">
        <v>15</v>
      </c>
    </row>
    <row r="188" spans="1:11" x14ac:dyDescent="0.3">
      <c r="A188" s="3">
        <v>800205977</v>
      </c>
      <c r="B188" s="4" t="s">
        <v>11</v>
      </c>
      <c r="C188" s="3" t="s">
        <v>12</v>
      </c>
      <c r="D188" s="4">
        <v>3064</v>
      </c>
      <c r="E188" s="3" t="s">
        <v>34</v>
      </c>
      <c r="F188" s="3" t="s">
        <v>35</v>
      </c>
      <c r="G188" s="5">
        <v>2800000</v>
      </c>
      <c r="H188" s="6">
        <f t="shared" si="0"/>
        <v>2800000</v>
      </c>
      <c r="I188" s="3" t="s">
        <v>13</v>
      </c>
      <c r="J188" s="7" t="s">
        <v>14</v>
      </c>
      <c r="K188" s="7" t="s">
        <v>15</v>
      </c>
    </row>
    <row r="189" spans="1:11" x14ac:dyDescent="0.3">
      <c r="A189" s="3">
        <v>800205977</v>
      </c>
      <c r="B189" s="4" t="s">
        <v>11</v>
      </c>
      <c r="C189" s="3" t="s">
        <v>12</v>
      </c>
      <c r="D189" s="4">
        <v>3065</v>
      </c>
      <c r="E189" s="3" t="s">
        <v>34</v>
      </c>
      <c r="F189" s="3" t="s">
        <v>35</v>
      </c>
      <c r="G189" s="5">
        <v>2800000</v>
      </c>
      <c r="H189" s="6">
        <f t="shared" si="0"/>
        <v>2800000</v>
      </c>
      <c r="I189" s="3" t="s">
        <v>13</v>
      </c>
      <c r="J189" s="7" t="s">
        <v>14</v>
      </c>
      <c r="K189" s="7" t="s">
        <v>15</v>
      </c>
    </row>
    <row r="190" spans="1:11" x14ac:dyDescent="0.3">
      <c r="A190" s="3">
        <v>800205977</v>
      </c>
      <c r="B190" s="4" t="s">
        <v>11</v>
      </c>
      <c r="C190" s="3" t="s">
        <v>12</v>
      </c>
      <c r="D190" s="4">
        <v>3066</v>
      </c>
      <c r="E190" s="3" t="s">
        <v>34</v>
      </c>
      <c r="F190" s="3" t="s">
        <v>35</v>
      </c>
      <c r="G190" s="5">
        <v>2800000</v>
      </c>
      <c r="H190" s="6">
        <f t="shared" si="0"/>
        <v>2800000</v>
      </c>
      <c r="I190" s="3" t="s">
        <v>13</v>
      </c>
      <c r="J190" s="7" t="s">
        <v>14</v>
      </c>
      <c r="K190" s="7" t="s">
        <v>15</v>
      </c>
    </row>
    <row r="191" spans="1:11" x14ac:dyDescent="0.3">
      <c r="A191" s="3">
        <v>800205977</v>
      </c>
      <c r="B191" s="4" t="s">
        <v>11</v>
      </c>
      <c r="C191" s="3" t="s">
        <v>12</v>
      </c>
      <c r="D191" s="4">
        <v>3067</v>
      </c>
      <c r="E191" s="3" t="s">
        <v>34</v>
      </c>
      <c r="F191" s="3" t="s">
        <v>35</v>
      </c>
      <c r="G191" s="5">
        <v>228000</v>
      </c>
      <c r="H191" s="6">
        <f t="shared" si="0"/>
        <v>228000</v>
      </c>
      <c r="I191" s="3" t="s">
        <v>13</v>
      </c>
      <c r="J191" s="7" t="s">
        <v>14</v>
      </c>
      <c r="K191" s="7" t="s">
        <v>15</v>
      </c>
    </row>
    <row r="192" spans="1:11" x14ac:dyDescent="0.3">
      <c r="A192" s="3">
        <v>800205977</v>
      </c>
      <c r="B192" s="4" t="s">
        <v>11</v>
      </c>
      <c r="C192" s="3" t="s">
        <v>12</v>
      </c>
      <c r="D192" s="4">
        <v>3068</v>
      </c>
      <c r="E192" s="3" t="s">
        <v>34</v>
      </c>
      <c r="F192" s="3" t="s">
        <v>35</v>
      </c>
      <c r="G192" s="5">
        <v>228000</v>
      </c>
      <c r="H192" s="6">
        <f t="shared" si="0"/>
        <v>228000</v>
      </c>
      <c r="I192" s="3" t="s">
        <v>13</v>
      </c>
      <c r="J192" s="7" t="s">
        <v>14</v>
      </c>
      <c r="K192" s="7" t="s">
        <v>15</v>
      </c>
    </row>
    <row r="193" spans="1:11" x14ac:dyDescent="0.3">
      <c r="A193" s="3">
        <v>800205977</v>
      </c>
      <c r="B193" s="4" t="s">
        <v>11</v>
      </c>
      <c r="C193" s="3" t="s">
        <v>12</v>
      </c>
      <c r="D193" s="4">
        <v>3069</v>
      </c>
      <c r="E193" s="3" t="s">
        <v>34</v>
      </c>
      <c r="F193" s="3" t="s">
        <v>35</v>
      </c>
      <c r="G193" s="5">
        <v>228000</v>
      </c>
      <c r="H193" s="6">
        <f t="shared" si="0"/>
        <v>228000</v>
      </c>
      <c r="I193" s="3" t="s">
        <v>13</v>
      </c>
      <c r="J193" s="7" t="s">
        <v>14</v>
      </c>
      <c r="K193" s="7" t="s">
        <v>15</v>
      </c>
    </row>
    <row r="194" spans="1:11" x14ac:dyDescent="0.3">
      <c r="A194" s="3">
        <v>800205977</v>
      </c>
      <c r="B194" s="4" t="s">
        <v>11</v>
      </c>
      <c r="C194" s="3" t="s">
        <v>12</v>
      </c>
      <c r="D194" s="4">
        <v>3070</v>
      </c>
      <c r="E194" s="3" t="s">
        <v>36</v>
      </c>
      <c r="F194" s="3" t="s">
        <v>37</v>
      </c>
      <c r="G194" s="5">
        <v>2800000</v>
      </c>
      <c r="H194" s="6">
        <f t="shared" si="0"/>
        <v>2800000</v>
      </c>
      <c r="I194" s="3" t="s">
        <v>13</v>
      </c>
      <c r="J194" s="7" t="s">
        <v>14</v>
      </c>
      <c r="K194" s="7" t="s">
        <v>15</v>
      </c>
    </row>
    <row r="195" spans="1:11" x14ac:dyDescent="0.3">
      <c r="A195" s="3">
        <v>800205977</v>
      </c>
      <c r="B195" s="4" t="s">
        <v>11</v>
      </c>
      <c r="C195" s="3" t="s">
        <v>12</v>
      </c>
      <c r="D195" s="4">
        <v>3071</v>
      </c>
      <c r="E195" s="3" t="s">
        <v>36</v>
      </c>
      <c r="F195" s="3" t="s">
        <v>37</v>
      </c>
      <c r="G195" s="5">
        <v>4900000</v>
      </c>
      <c r="H195" s="6">
        <f t="shared" si="0"/>
        <v>4900000</v>
      </c>
      <c r="I195" s="3" t="s">
        <v>13</v>
      </c>
      <c r="J195" s="7" t="s">
        <v>14</v>
      </c>
      <c r="K195" s="7" t="s">
        <v>15</v>
      </c>
    </row>
    <row r="196" spans="1:11" x14ac:dyDescent="0.3">
      <c r="A196" s="3">
        <v>800205977</v>
      </c>
      <c r="B196" s="4" t="s">
        <v>11</v>
      </c>
      <c r="C196" s="3" t="s">
        <v>12</v>
      </c>
      <c r="D196" s="4">
        <v>3072</v>
      </c>
      <c r="E196" s="3" t="s">
        <v>36</v>
      </c>
      <c r="F196" s="3" t="s">
        <v>37</v>
      </c>
      <c r="G196" s="5">
        <v>980000</v>
      </c>
      <c r="H196" s="6">
        <f t="shared" si="0"/>
        <v>980000</v>
      </c>
      <c r="I196" s="3" t="s">
        <v>13</v>
      </c>
      <c r="J196" s="7" t="s">
        <v>14</v>
      </c>
      <c r="K196" s="7" t="s">
        <v>15</v>
      </c>
    </row>
    <row r="197" spans="1:11" x14ac:dyDescent="0.3">
      <c r="A197" s="3">
        <v>800205977</v>
      </c>
      <c r="B197" s="4" t="s">
        <v>11</v>
      </c>
      <c r="C197" s="3" t="s">
        <v>12</v>
      </c>
      <c r="D197" s="4">
        <v>3073</v>
      </c>
      <c r="E197" s="3" t="s">
        <v>36</v>
      </c>
      <c r="F197" s="3" t="s">
        <v>37</v>
      </c>
      <c r="G197" s="5">
        <v>2800000</v>
      </c>
      <c r="H197" s="6">
        <f t="shared" si="0"/>
        <v>2800000</v>
      </c>
      <c r="I197" s="3" t="s">
        <v>13</v>
      </c>
      <c r="J197" s="7" t="s">
        <v>14</v>
      </c>
      <c r="K197" s="7" t="s">
        <v>15</v>
      </c>
    </row>
    <row r="198" spans="1:11" x14ac:dyDescent="0.3">
      <c r="A198" s="3">
        <v>800205977</v>
      </c>
      <c r="B198" s="4" t="s">
        <v>11</v>
      </c>
      <c r="C198" s="3" t="s">
        <v>12</v>
      </c>
      <c r="D198" s="4">
        <v>3074</v>
      </c>
      <c r="E198" s="3" t="s">
        <v>36</v>
      </c>
      <c r="F198" s="3" t="s">
        <v>37</v>
      </c>
      <c r="G198" s="5">
        <v>2800000</v>
      </c>
      <c r="H198" s="6">
        <f t="shared" si="0"/>
        <v>2800000</v>
      </c>
      <c r="I198" s="3" t="s">
        <v>13</v>
      </c>
      <c r="J198" s="7" t="s">
        <v>14</v>
      </c>
      <c r="K198" s="7" t="s">
        <v>15</v>
      </c>
    </row>
    <row r="199" spans="1:11" x14ac:dyDescent="0.3">
      <c r="A199" s="3">
        <v>800205977</v>
      </c>
      <c r="B199" s="4" t="s">
        <v>11</v>
      </c>
      <c r="C199" s="3" t="s">
        <v>12</v>
      </c>
      <c r="D199" s="4">
        <v>3075</v>
      </c>
      <c r="E199" s="3" t="s">
        <v>36</v>
      </c>
      <c r="F199" s="3" t="s">
        <v>37</v>
      </c>
      <c r="G199" s="5">
        <v>3150000</v>
      </c>
      <c r="H199" s="6">
        <f t="shared" si="0"/>
        <v>3150000</v>
      </c>
      <c r="I199" s="3" t="s">
        <v>13</v>
      </c>
      <c r="J199" s="7" t="s">
        <v>14</v>
      </c>
      <c r="K199" s="7" t="s">
        <v>15</v>
      </c>
    </row>
    <row r="200" spans="1:11" x14ac:dyDescent="0.3">
      <c r="A200" s="3">
        <v>800205977</v>
      </c>
      <c r="B200" s="4" t="s">
        <v>11</v>
      </c>
      <c r="C200" s="3" t="s">
        <v>12</v>
      </c>
      <c r="D200" s="4">
        <v>3076</v>
      </c>
      <c r="E200" s="3" t="s">
        <v>36</v>
      </c>
      <c r="F200" s="3" t="s">
        <v>37</v>
      </c>
      <c r="G200" s="5">
        <v>2730000</v>
      </c>
      <c r="H200" s="6">
        <f t="shared" si="0"/>
        <v>2730000</v>
      </c>
      <c r="I200" s="3" t="s">
        <v>13</v>
      </c>
      <c r="J200" s="7" t="s">
        <v>14</v>
      </c>
      <c r="K200" s="7" t="s">
        <v>15</v>
      </c>
    </row>
    <row r="201" spans="1:11" x14ac:dyDescent="0.3">
      <c r="A201" s="3">
        <v>800205977</v>
      </c>
      <c r="B201" s="4" t="s">
        <v>11</v>
      </c>
      <c r="C201" s="3" t="s">
        <v>12</v>
      </c>
      <c r="D201" s="4">
        <v>3077</v>
      </c>
      <c r="E201" s="3" t="s">
        <v>36</v>
      </c>
      <c r="F201" s="3" t="s">
        <v>37</v>
      </c>
      <c r="G201" s="5">
        <v>1925000</v>
      </c>
      <c r="H201" s="6">
        <f t="shared" si="0"/>
        <v>1925000</v>
      </c>
      <c r="I201" s="3" t="s">
        <v>13</v>
      </c>
      <c r="J201" s="7" t="s">
        <v>14</v>
      </c>
      <c r="K201" s="7" t="s">
        <v>15</v>
      </c>
    </row>
    <row r="202" spans="1:11" x14ac:dyDescent="0.3">
      <c r="A202" s="3">
        <v>800205977</v>
      </c>
      <c r="B202" s="4" t="s">
        <v>11</v>
      </c>
      <c r="C202" s="3" t="s">
        <v>12</v>
      </c>
      <c r="D202" s="4">
        <v>3078</v>
      </c>
      <c r="E202" s="3" t="s">
        <v>36</v>
      </c>
      <c r="F202" s="3" t="s">
        <v>37</v>
      </c>
      <c r="G202" s="5">
        <v>2660000</v>
      </c>
      <c r="H202" s="6">
        <f t="shared" si="0"/>
        <v>2660000</v>
      </c>
      <c r="I202" s="3" t="s">
        <v>13</v>
      </c>
      <c r="J202" s="7" t="s">
        <v>14</v>
      </c>
      <c r="K202" s="7" t="s">
        <v>15</v>
      </c>
    </row>
    <row r="203" spans="1:11" x14ac:dyDescent="0.3">
      <c r="A203" s="3">
        <v>800205977</v>
      </c>
      <c r="B203" s="4" t="s">
        <v>11</v>
      </c>
      <c r="C203" s="3" t="s">
        <v>12</v>
      </c>
      <c r="D203" s="4">
        <v>3079</v>
      </c>
      <c r="E203" s="3" t="s">
        <v>36</v>
      </c>
      <c r="F203" s="3" t="s">
        <v>37</v>
      </c>
      <c r="G203" s="5">
        <v>1680000</v>
      </c>
      <c r="H203" s="6">
        <f t="shared" si="0"/>
        <v>1680000</v>
      </c>
      <c r="I203" s="3" t="s">
        <v>13</v>
      </c>
      <c r="J203" s="7" t="s">
        <v>14</v>
      </c>
      <c r="K203" s="7" t="s">
        <v>15</v>
      </c>
    </row>
    <row r="204" spans="1:11" x14ac:dyDescent="0.3">
      <c r="A204" s="3">
        <v>800205977</v>
      </c>
      <c r="B204" s="4" t="s">
        <v>11</v>
      </c>
      <c r="C204" s="3" t="s">
        <v>12</v>
      </c>
      <c r="D204" s="4">
        <v>3080</v>
      </c>
      <c r="E204" s="3" t="s">
        <v>36</v>
      </c>
      <c r="F204" s="3" t="s">
        <v>37</v>
      </c>
      <c r="G204" s="5">
        <v>2800000</v>
      </c>
      <c r="H204" s="6">
        <f t="shared" si="0"/>
        <v>2800000</v>
      </c>
      <c r="I204" s="3" t="s">
        <v>13</v>
      </c>
      <c r="J204" s="7" t="s">
        <v>14</v>
      </c>
      <c r="K204" s="7" t="s">
        <v>15</v>
      </c>
    </row>
    <row r="205" spans="1:11" x14ac:dyDescent="0.3">
      <c r="A205" s="3">
        <v>800205977</v>
      </c>
      <c r="B205" s="4" t="s">
        <v>11</v>
      </c>
      <c r="C205" s="3" t="s">
        <v>12</v>
      </c>
      <c r="D205" s="4">
        <v>3081</v>
      </c>
      <c r="E205" s="3" t="s">
        <v>36</v>
      </c>
      <c r="F205" s="3" t="s">
        <v>37</v>
      </c>
      <c r="G205" s="5">
        <v>2660000</v>
      </c>
      <c r="H205" s="6">
        <f t="shared" si="0"/>
        <v>2660000</v>
      </c>
      <c r="I205" s="3" t="s">
        <v>13</v>
      </c>
      <c r="J205" s="7" t="s">
        <v>14</v>
      </c>
      <c r="K205" s="7" t="s">
        <v>15</v>
      </c>
    </row>
    <row r="206" spans="1:11" x14ac:dyDescent="0.3">
      <c r="A206" s="3">
        <v>800205977</v>
      </c>
      <c r="B206" s="4" t="s">
        <v>11</v>
      </c>
      <c r="C206" s="3" t="s">
        <v>12</v>
      </c>
      <c r="D206" s="4">
        <v>3082</v>
      </c>
      <c r="E206" s="3" t="s">
        <v>36</v>
      </c>
      <c r="F206" s="3" t="s">
        <v>37</v>
      </c>
      <c r="G206" s="5">
        <v>342000</v>
      </c>
      <c r="H206" s="6">
        <f t="shared" si="0"/>
        <v>342000</v>
      </c>
      <c r="I206" s="3" t="s">
        <v>13</v>
      </c>
      <c r="J206" s="7" t="s">
        <v>14</v>
      </c>
      <c r="K206" s="7" t="s">
        <v>15</v>
      </c>
    </row>
    <row r="207" spans="1:11" x14ac:dyDescent="0.3">
      <c r="A207" s="3">
        <v>800205977</v>
      </c>
      <c r="B207" s="4" t="s">
        <v>11</v>
      </c>
      <c r="C207" s="3" t="s">
        <v>12</v>
      </c>
      <c r="D207" s="4">
        <v>3083</v>
      </c>
      <c r="E207" s="3" t="s">
        <v>36</v>
      </c>
      <c r="F207" s="3" t="s">
        <v>37</v>
      </c>
      <c r="G207" s="5">
        <v>684000</v>
      </c>
      <c r="H207" s="6">
        <f t="shared" si="0"/>
        <v>684000</v>
      </c>
      <c r="I207" s="3" t="s">
        <v>13</v>
      </c>
      <c r="J207" s="7" t="s">
        <v>14</v>
      </c>
      <c r="K207" s="7" t="s">
        <v>15</v>
      </c>
    </row>
    <row r="208" spans="1:11" x14ac:dyDescent="0.3">
      <c r="A208" s="3"/>
      <c r="B208" s="4"/>
      <c r="C208" s="3"/>
      <c r="D208" s="4"/>
      <c r="E208" s="3"/>
      <c r="F208" s="3"/>
      <c r="G208" s="5"/>
      <c r="H208" s="6"/>
      <c r="I208" s="3"/>
      <c r="J208" s="7"/>
      <c r="K208" s="7"/>
    </row>
    <row r="209" spans="1:11" x14ac:dyDescent="0.3">
      <c r="A209" s="3"/>
      <c r="B209" s="4"/>
      <c r="C209" s="3"/>
      <c r="D209" s="4"/>
      <c r="E209" s="3"/>
      <c r="F209" s="3"/>
      <c r="G209" s="5"/>
      <c r="H209" s="6"/>
      <c r="I209" s="3"/>
      <c r="J209" s="7"/>
      <c r="K209" s="7"/>
    </row>
    <row r="210" spans="1:11" x14ac:dyDescent="0.3">
      <c r="A210" s="3"/>
      <c r="B210" s="4"/>
      <c r="C210" s="3"/>
      <c r="D210" s="4"/>
      <c r="E210" s="3"/>
      <c r="F210" s="3"/>
      <c r="G210" s="5"/>
      <c r="H210" s="6"/>
      <c r="I210" s="3"/>
      <c r="J210" s="7"/>
      <c r="K210" s="7"/>
    </row>
    <row r="211" spans="1:11" x14ac:dyDescent="0.3">
      <c r="A211" s="3"/>
      <c r="B211" s="4"/>
      <c r="C211" s="3"/>
      <c r="D211" s="4"/>
      <c r="E211" s="3"/>
      <c r="F211" s="3"/>
      <c r="G211" s="5"/>
      <c r="H211" s="6"/>
      <c r="I211" s="3"/>
      <c r="J211" s="7"/>
      <c r="K211" s="7"/>
    </row>
    <row r="212" spans="1:11" x14ac:dyDescent="0.3">
      <c r="H212" s="9">
        <f>SUM(H2:H211)</f>
        <v>537587000</v>
      </c>
    </row>
    <row r="218" spans="1:11" x14ac:dyDescent="0.3">
      <c r="H218" s="10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D7"/>
  <sheetViews>
    <sheetView showGridLines="0" zoomScale="80" zoomScaleNormal="80" workbookViewId="0">
      <selection activeCell="C6" sqref="C6:D6"/>
    </sheetView>
  </sheetViews>
  <sheetFormatPr baseColWidth="10" defaultRowHeight="14.5" x14ac:dyDescent="0.35"/>
  <cols>
    <col min="2" max="2" width="44.26953125" bestFit="1" customWidth="1"/>
    <col min="3" max="3" width="13.1796875" bestFit="1" customWidth="1"/>
    <col min="4" max="4" width="22.90625" style="17" bestFit="1" customWidth="1"/>
  </cols>
  <sheetData>
    <row r="2" spans="2:4" ht="15" thickBot="1" x14ac:dyDescent="0.4"/>
    <row r="3" spans="2:4" ht="15" thickBot="1" x14ac:dyDescent="0.4">
      <c r="B3" s="34" t="s">
        <v>494</v>
      </c>
      <c r="C3" s="37" t="s">
        <v>495</v>
      </c>
      <c r="D3" s="33" t="s">
        <v>496</v>
      </c>
    </row>
    <row r="4" spans="2:4" x14ac:dyDescent="0.35">
      <c r="B4" s="35" t="s">
        <v>492</v>
      </c>
      <c r="C4" s="38">
        <v>28</v>
      </c>
      <c r="D4" s="32">
        <v>80115000</v>
      </c>
    </row>
    <row r="5" spans="2:4" x14ac:dyDescent="0.35">
      <c r="B5" s="35" t="s">
        <v>491</v>
      </c>
      <c r="C5" s="38">
        <v>3</v>
      </c>
      <c r="D5" s="32">
        <v>6284000</v>
      </c>
    </row>
    <row r="6" spans="2:4" ht="15" thickBot="1" x14ac:dyDescent="0.4">
      <c r="B6" s="35" t="s">
        <v>489</v>
      </c>
      <c r="C6" s="38">
        <v>175</v>
      </c>
      <c r="D6" s="32">
        <v>451188000</v>
      </c>
    </row>
    <row r="7" spans="2:4" ht="15" thickBot="1" x14ac:dyDescent="0.4">
      <c r="B7" s="36" t="s">
        <v>493</v>
      </c>
      <c r="C7" s="39">
        <v>206</v>
      </c>
      <c r="D7" s="33">
        <v>537587000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V208"/>
  <sheetViews>
    <sheetView showGridLines="0" topLeftCell="A2" zoomScale="80" zoomScaleNormal="80" workbookViewId="0">
      <selection activeCell="G2" sqref="G2"/>
    </sheetView>
  </sheetViews>
  <sheetFormatPr baseColWidth="10" defaultColWidth="11.54296875" defaultRowHeight="14.5" x14ac:dyDescent="0.35"/>
  <cols>
    <col min="1" max="1" width="11.54296875" style="16"/>
    <col min="2" max="2" width="41.08984375" style="16" bestFit="1" customWidth="1"/>
    <col min="3" max="3" width="9" style="16" customWidth="1"/>
    <col min="4" max="5" width="8.90625" style="16" customWidth="1"/>
    <col min="6" max="6" width="19.90625" style="16" bestFit="1" customWidth="1"/>
    <col min="7" max="7" width="14" style="31" bestFit="1" customWidth="1"/>
    <col min="8" max="8" width="15.36328125" style="16" bestFit="1" customWidth="1"/>
    <col min="9" max="9" width="15.36328125" style="16" customWidth="1"/>
    <col min="10" max="10" width="13.1796875" style="17" bestFit="1" customWidth="1"/>
    <col min="11" max="11" width="15.36328125" style="17" bestFit="1" customWidth="1"/>
    <col min="12" max="12" width="19.81640625" style="16" customWidth="1"/>
    <col min="13" max="13" width="11.54296875" style="16"/>
    <col min="14" max="16" width="13.1796875" style="17" bestFit="1" customWidth="1"/>
    <col min="17" max="17" width="13.1796875" style="16" bestFit="1" customWidth="1"/>
    <col min="18" max="18" width="11.54296875" style="16"/>
    <col min="19" max="19" width="15" style="16" customWidth="1"/>
    <col min="20" max="20" width="14.6328125" style="16" customWidth="1"/>
    <col min="21" max="21" width="14.36328125" style="16" customWidth="1"/>
    <col min="22" max="16384" width="11.54296875" style="16"/>
  </cols>
  <sheetData>
    <row r="1" spans="1:22" s="20" customFormat="1" x14ac:dyDescent="0.35">
      <c r="G1" s="28"/>
      <c r="J1" s="19"/>
      <c r="K1" s="19">
        <f>SUBTOTAL(9,K3:K208)</f>
        <v>537587000</v>
      </c>
      <c r="N1" s="19">
        <f t="shared" ref="N1:S1" si="0">SUBTOTAL(9,N3:N208)</f>
        <v>531303000</v>
      </c>
      <c r="O1" s="19">
        <f t="shared" si="0"/>
        <v>531303000</v>
      </c>
      <c r="P1" s="19">
        <f t="shared" si="0"/>
        <v>531303000</v>
      </c>
      <c r="Q1" s="19">
        <f t="shared" si="0"/>
        <v>144419000</v>
      </c>
      <c r="S1" s="19">
        <f t="shared" si="0"/>
        <v>80115000</v>
      </c>
    </row>
    <row r="2" spans="1:22" s="12" customFormat="1" ht="43.5" x14ac:dyDescent="0.35">
      <c r="A2" s="11" t="s">
        <v>6</v>
      </c>
      <c r="B2" s="11" t="s">
        <v>8</v>
      </c>
      <c r="C2" s="11" t="s">
        <v>0</v>
      </c>
      <c r="D2" s="11" t="s">
        <v>1</v>
      </c>
      <c r="E2" s="11" t="s">
        <v>60</v>
      </c>
      <c r="F2" s="21" t="s">
        <v>61</v>
      </c>
      <c r="G2" s="29" t="s">
        <v>2</v>
      </c>
      <c r="H2" s="11" t="s">
        <v>3</v>
      </c>
      <c r="I2" s="22" t="s">
        <v>474</v>
      </c>
      <c r="J2" s="18" t="s">
        <v>4</v>
      </c>
      <c r="K2" s="23" t="s">
        <v>5</v>
      </c>
      <c r="L2" s="24" t="s">
        <v>475</v>
      </c>
      <c r="M2" s="11" t="s">
        <v>476</v>
      </c>
      <c r="N2" s="26" t="s">
        <v>479</v>
      </c>
      <c r="O2" s="26" t="s">
        <v>480</v>
      </c>
      <c r="P2" s="26" t="s">
        <v>481</v>
      </c>
      <c r="Q2" s="24" t="s">
        <v>482</v>
      </c>
      <c r="R2" s="24" t="s">
        <v>483</v>
      </c>
      <c r="S2" s="27" t="s">
        <v>484</v>
      </c>
      <c r="T2" s="27" t="s">
        <v>485</v>
      </c>
      <c r="U2" s="27" t="s">
        <v>486</v>
      </c>
      <c r="V2" s="11" t="s">
        <v>487</v>
      </c>
    </row>
    <row r="3" spans="1:22" x14ac:dyDescent="0.35">
      <c r="A3" s="13">
        <v>800205977</v>
      </c>
      <c r="B3" s="14" t="s">
        <v>11</v>
      </c>
      <c r="C3" s="13" t="s">
        <v>12</v>
      </c>
      <c r="D3" s="14">
        <v>2447</v>
      </c>
      <c r="E3" s="14" t="s">
        <v>62</v>
      </c>
      <c r="F3" s="14" t="s">
        <v>268</v>
      </c>
      <c r="G3" s="30" t="s">
        <v>38</v>
      </c>
      <c r="H3" s="13" t="s">
        <v>50</v>
      </c>
      <c r="I3" s="25">
        <v>45148.669473576389</v>
      </c>
      <c r="J3" s="15">
        <v>5110000</v>
      </c>
      <c r="K3" s="15">
        <f t="shared" ref="K3:K208" si="1">+J3</f>
        <v>5110000</v>
      </c>
      <c r="L3" s="13" t="s">
        <v>489</v>
      </c>
      <c r="M3" s="13" t="s">
        <v>477</v>
      </c>
      <c r="N3" s="15">
        <v>5110000</v>
      </c>
      <c r="O3" s="15">
        <v>5110000</v>
      </c>
      <c r="P3" s="15">
        <v>5110000</v>
      </c>
      <c r="Q3" s="15">
        <v>0</v>
      </c>
      <c r="R3" s="13"/>
      <c r="S3" s="15">
        <v>0</v>
      </c>
      <c r="T3" s="13"/>
      <c r="U3" s="13"/>
      <c r="V3" s="25">
        <v>45351</v>
      </c>
    </row>
    <row r="4" spans="1:22" x14ac:dyDescent="0.35">
      <c r="A4" s="13">
        <v>800205977</v>
      </c>
      <c r="B4" s="14" t="s">
        <v>11</v>
      </c>
      <c r="C4" s="13" t="s">
        <v>12</v>
      </c>
      <c r="D4" s="14">
        <v>2454</v>
      </c>
      <c r="E4" s="14" t="s">
        <v>63</v>
      </c>
      <c r="F4" s="14" t="s">
        <v>269</v>
      </c>
      <c r="G4" s="30" t="s">
        <v>38</v>
      </c>
      <c r="H4" s="13" t="s">
        <v>50</v>
      </c>
      <c r="I4" s="25">
        <v>45148.668174803242</v>
      </c>
      <c r="J4" s="15">
        <v>1680000</v>
      </c>
      <c r="K4" s="15">
        <f t="shared" si="1"/>
        <v>1680000</v>
      </c>
      <c r="L4" s="13" t="s">
        <v>489</v>
      </c>
      <c r="M4" s="13" t="s">
        <v>477</v>
      </c>
      <c r="N4" s="15">
        <v>1680000</v>
      </c>
      <c r="O4" s="15">
        <v>1680000</v>
      </c>
      <c r="P4" s="15">
        <v>1680000</v>
      </c>
      <c r="Q4" s="15">
        <v>0</v>
      </c>
      <c r="R4" s="13"/>
      <c r="S4" s="15">
        <v>0</v>
      </c>
      <c r="T4" s="13"/>
      <c r="U4" s="13"/>
      <c r="V4" s="25">
        <v>45351</v>
      </c>
    </row>
    <row r="5" spans="1:22" x14ac:dyDescent="0.35">
      <c r="A5" s="13">
        <v>800205977</v>
      </c>
      <c r="B5" s="14" t="s">
        <v>11</v>
      </c>
      <c r="C5" s="13" t="s">
        <v>12</v>
      </c>
      <c r="D5" s="14">
        <v>2455</v>
      </c>
      <c r="E5" s="14" t="s">
        <v>64</v>
      </c>
      <c r="F5" s="14" t="s">
        <v>270</v>
      </c>
      <c r="G5" s="30" t="s">
        <v>39</v>
      </c>
      <c r="H5" s="13" t="s">
        <v>51</v>
      </c>
      <c r="I5" s="25">
        <v>45128.502161956021</v>
      </c>
      <c r="J5" s="15">
        <v>2800000</v>
      </c>
      <c r="K5" s="15">
        <f t="shared" si="1"/>
        <v>2800000</v>
      </c>
      <c r="L5" s="13" t="s">
        <v>489</v>
      </c>
      <c r="M5" s="13" t="s">
        <v>477</v>
      </c>
      <c r="N5" s="15">
        <v>2800000</v>
      </c>
      <c r="O5" s="15">
        <v>2800000</v>
      </c>
      <c r="P5" s="15">
        <v>2800000</v>
      </c>
      <c r="Q5" s="15">
        <v>0</v>
      </c>
      <c r="R5" s="13"/>
      <c r="S5" s="15">
        <v>0</v>
      </c>
      <c r="T5" s="13"/>
      <c r="U5" s="13"/>
      <c r="V5" s="25">
        <v>45351</v>
      </c>
    </row>
    <row r="6" spans="1:22" x14ac:dyDescent="0.35">
      <c r="A6" s="13">
        <v>800205977</v>
      </c>
      <c r="B6" s="14" t="s">
        <v>11</v>
      </c>
      <c r="C6" s="13" t="s">
        <v>12</v>
      </c>
      <c r="D6" s="14">
        <v>2456</v>
      </c>
      <c r="E6" s="14" t="s">
        <v>65</v>
      </c>
      <c r="F6" s="14" t="s">
        <v>271</v>
      </c>
      <c r="G6" s="30" t="s">
        <v>39</v>
      </c>
      <c r="H6" s="13" t="s">
        <v>51</v>
      </c>
      <c r="I6" s="25">
        <v>45128.502161956021</v>
      </c>
      <c r="J6" s="15">
        <v>2800000</v>
      </c>
      <c r="K6" s="15">
        <f t="shared" si="1"/>
        <v>2800000</v>
      </c>
      <c r="L6" s="13" t="s">
        <v>489</v>
      </c>
      <c r="M6" s="13" t="s">
        <v>477</v>
      </c>
      <c r="N6" s="15">
        <v>2800000</v>
      </c>
      <c r="O6" s="15">
        <v>2800000</v>
      </c>
      <c r="P6" s="15">
        <v>2800000</v>
      </c>
      <c r="Q6" s="15">
        <v>0</v>
      </c>
      <c r="R6" s="13"/>
      <c r="S6" s="15">
        <v>0</v>
      </c>
      <c r="T6" s="13"/>
      <c r="U6" s="13"/>
      <c r="V6" s="25">
        <v>45351</v>
      </c>
    </row>
    <row r="7" spans="1:22" x14ac:dyDescent="0.35">
      <c r="A7" s="13">
        <v>800205977</v>
      </c>
      <c r="B7" s="14" t="s">
        <v>11</v>
      </c>
      <c r="C7" s="13" t="s">
        <v>12</v>
      </c>
      <c r="D7" s="14">
        <v>2457</v>
      </c>
      <c r="E7" s="14" t="s">
        <v>66</v>
      </c>
      <c r="F7" s="14" t="s">
        <v>272</v>
      </c>
      <c r="G7" s="30" t="s">
        <v>39</v>
      </c>
      <c r="H7" s="13" t="s">
        <v>51</v>
      </c>
      <c r="I7" s="25">
        <v>45128.412668287034</v>
      </c>
      <c r="J7" s="15">
        <v>420000</v>
      </c>
      <c r="K7" s="15">
        <f t="shared" si="1"/>
        <v>420000</v>
      </c>
      <c r="L7" s="13" t="s">
        <v>489</v>
      </c>
      <c r="M7" s="13" t="s">
        <v>477</v>
      </c>
      <c r="N7" s="15">
        <v>420000</v>
      </c>
      <c r="O7" s="15">
        <v>420000</v>
      </c>
      <c r="P7" s="15">
        <v>420000</v>
      </c>
      <c r="Q7" s="15">
        <v>0</v>
      </c>
      <c r="R7" s="13"/>
      <c r="S7" s="15">
        <v>0</v>
      </c>
      <c r="T7" s="13"/>
      <c r="U7" s="13"/>
      <c r="V7" s="25">
        <v>45351</v>
      </c>
    </row>
    <row r="8" spans="1:22" x14ac:dyDescent="0.35">
      <c r="A8" s="13">
        <v>800205977</v>
      </c>
      <c r="B8" s="14" t="s">
        <v>11</v>
      </c>
      <c r="C8" s="13" t="s">
        <v>12</v>
      </c>
      <c r="D8" s="14">
        <v>2458</v>
      </c>
      <c r="E8" s="14" t="s">
        <v>67</v>
      </c>
      <c r="F8" s="14" t="s">
        <v>273</v>
      </c>
      <c r="G8" s="30" t="s">
        <v>39</v>
      </c>
      <c r="H8" s="13" t="s">
        <v>51</v>
      </c>
      <c r="I8" s="25">
        <v>45128.417556284723</v>
      </c>
      <c r="J8" s="15">
        <v>2800000</v>
      </c>
      <c r="K8" s="15">
        <f t="shared" si="1"/>
        <v>2800000</v>
      </c>
      <c r="L8" s="13" t="s">
        <v>489</v>
      </c>
      <c r="M8" s="13" t="s">
        <v>477</v>
      </c>
      <c r="N8" s="15">
        <v>2800000</v>
      </c>
      <c r="O8" s="15">
        <v>2800000</v>
      </c>
      <c r="P8" s="15">
        <v>2800000</v>
      </c>
      <c r="Q8" s="15">
        <v>0</v>
      </c>
      <c r="R8" s="13"/>
      <c r="S8" s="15">
        <v>0</v>
      </c>
      <c r="T8" s="13"/>
      <c r="U8" s="13"/>
      <c r="V8" s="25">
        <v>45351</v>
      </c>
    </row>
    <row r="9" spans="1:22" x14ac:dyDescent="0.35">
      <c r="A9" s="13">
        <v>800205977</v>
      </c>
      <c r="B9" s="14" t="s">
        <v>11</v>
      </c>
      <c r="C9" s="13" t="s">
        <v>12</v>
      </c>
      <c r="D9" s="14">
        <v>2459</v>
      </c>
      <c r="E9" s="14" t="s">
        <v>68</v>
      </c>
      <c r="F9" s="14" t="s">
        <v>274</v>
      </c>
      <c r="G9" s="30" t="s">
        <v>39</v>
      </c>
      <c r="H9" s="13" t="s">
        <v>51</v>
      </c>
      <c r="I9" s="25">
        <v>45128.291666666664</v>
      </c>
      <c r="J9" s="15">
        <v>3500000</v>
      </c>
      <c r="K9" s="15">
        <f t="shared" si="1"/>
        <v>3500000</v>
      </c>
      <c r="L9" s="13" t="s">
        <v>489</v>
      </c>
      <c r="M9" s="13" t="s">
        <v>477</v>
      </c>
      <c r="N9" s="15">
        <v>3500000</v>
      </c>
      <c r="O9" s="15">
        <v>3500000</v>
      </c>
      <c r="P9" s="15">
        <v>3500000</v>
      </c>
      <c r="Q9" s="15">
        <v>0</v>
      </c>
      <c r="R9" s="13"/>
      <c r="S9" s="15">
        <v>0</v>
      </c>
      <c r="T9" s="13"/>
      <c r="U9" s="13"/>
      <c r="V9" s="25">
        <v>45351</v>
      </c>
    </row>
    <row r="10" spans="1:22" x14ac:dyDescent="0.35">
      <c r="A10" s="13">
        <v>800205977</v>
      </c>
      <c r="B10" s="14" t="s">
        <v>11</v>
      </c>
      <c r="C10" s="13" t="s">
        <v>12</v>
      </c>
      <c r="D10" s="14">
        <v>2460</v>
      </c>
      <c r="E10" s="14" t="s">
        <v>69</v>
      </c>
      <c r="F10" s="14" t="s">
        <v>275</v>
      </c>
      <c r="G10" s="30" t="s">
        <v>39</v>
      </c>
      <c r="H10" s="13" t="s">
        <v>51</v>
      </c>
      <c r="I10" s="25">
        <v>45128.291666666664</v>
      </c>
      <c r="J10" s="15">
        <v>2380000</v>
      </c>
      <c r="K10" s="15">
        <f t="shared" si="1"/>
        <v>2380000</v>
      </c>
      <c r="L10" s="13" t="s">
        <v>489</v>
      </c>
      <c r="M10" s="13" t="s">
        <v>477</v>
      </c>
      <c r="N10" s="15">
        <v>2380000</v>
      </c>
      <c r="O10" s="15">
        <v>2380000</v>
      </c>
      <c r="P10" s="15">
        <v>2380000</v>
      </c>
      <c r="Q10" s="15">
        <v>0</v>
      </c>
      <c r="R10" s="13"/>
      <c r="S10" s="15">
        <v>0</v>
      </c>
      <c r="T10" s="13"/>
      <c r="U10" s="13"/>
      <c r="V10" s="25">
        <v>45351</v>
      </c>
    </row>
    <row r="11" spans="1:22" x14ac:dyDescent="0.35">
      <c r="A11" s="13">
        <v>800205977</v>
      </c>
      <c r="B11" s="14" t="s">
        <v>11</v>
      </c>
      <c r="C11" s="13" t="s">
        <v>12</v>
      </c>
      <c r="D11" s="14">
        <v>2461</v>
      </c>
      <c r="E11" s="14" t="s">
        <v>70</v>
      </c>
      <c r="F11" s="14" t="s">
        <v>276</v>
      </c>
      <c r="G11" s="30" t="s">
        <v>39</v>
      </c>
      <c r="H11" s="13" t="s">
        <v>51</v>
      </c>
      <c r="I11" s="25">
        <v>45128.291666666664</v>
      </c>
      <c r="J11" s="15">
        <v>2765000</v>
      </c>
      <c r="K11" s="15">
        <f t="shared" si="1"/>
        <v>2765000</v>
      </c>
      <c r="L11" s="13" t="s">
        <v>489</v>
      </c>
      <c r="M11" s="13" t="s">
        <v>477</v>
      </c>
      <c r="N11" s="15">
        <v>2765000</v>
      </c>
      <c r="O11" s="15">
        <v>2765000</v>
      </c>
      <c r="P11" s="15">
        <v>2765000</v>
      </c>
      <c r="Q11" s="15">
        <v>0</v>
      </c>
      <c r="R11" s="13"/>
      <c r="S11" s="15">
        <v>0</v>
      </c>
      <c r="T11" s="13"/>
      <c r="U11" s="13"/>
      <c r="V11" s="25">
        <v>45351</v>
      </c>
    </row>
    <row r="12" spans="1:22" x14ac:dyDescent="0.35">
      <c r="A12" s="13">
        <v>800205977</v>
      </c>
      <c r="B12" s="14" t="s">
        <v>11</v>
      </c>
      <c r="C12" s="13" t="s">
        <v>12</v>
      </c>
      <c r="D12" s="14">
        <v>2462</v>
      </c>
      <c r="E12" s="14" t="s">
        <v>71</v>
      </c>
      <c r="F12" s="14" t="s">
        <v>277</v>
      </c>
      <c r="G12" s="30" t="s">
        <v>39</v>
      </c>
      <c r="H12" s="13" t="s">
        <v>51</v>
      </c>
      <c r="I12" s="25">
        <v>45128.291666666664</v>
      </c>
      <c r="J12" s="15">
        <v>2765000</v>
      </c>
      <c r="K12" s="15">
        <f t="shared" si="1"/>
        <v>2765000</v>
      </c>
      <c r="L12" s="13" t="s">
        <v>489</v>
      </c>
      <c r="M12" s="13" t="s">
        <v>477</v>
      </c>
      <c r="N12" s="15">
        <v>2765000</v>
      </c>
      <c r="O12" s="15">
        <v>2765000</v>
      </c>
      <c r="P12" s="15">
        <v>2765000</v>
      </c>
      <c r="Q12" s="15">
        <v>0</v>
      </c>
      <c r="R12" s="13"/>
      <c r="S12" s="15">
        <v>0</v>
      </c>
      <c r="T12" s="13"/>
      <c r="U12" s="13"/>
      <c r="V12" s="25">
        <v>45351</v>
      </c>
    </row>
    <row r="13" spans="1:22" x14ac:dyDescent="0.35">
      <c r="A13" s="13">
        <v>800205977</v>
      </c>
      <c r="B13" s="14" t="s">
        <v>11</v>
      </c>
      <c r="C13" s="13" t="s">
        <v>12</v>
      </c>
      <c r="D13" s="14">
        <v>2463</v>
      </c>
      <c r="E13" s="14" t="s">
        <v>72</v>
      </c>
      <c r="F13" s="14" t="s">
        <v>278</v>
      </c>
      <c r="G13" s="30" t="s">
        <v>39</v>
      </c>
      <c r="H13" s="13" t="s">
        <v>51</v>
      </c>
      <c r="I13" s="25">
        <v>45128.291666666664</v>
      </c>
      <c r="J13" s="15">
        <v>4200000</v>
      </c>
      <c r="K13" s="15">
        <f t="shared" si="1"/>
        <v>4200000</v>
      </c>
      <c r="L13" s="13" t="s">
        <v>489</v>
      </c>
      <c r="M13" s="13" t="s">
        <v>477</v>
      </c>
      <c r="N13" s="15">
        <v>4200000</v>
      </c>
      <c r="O13" s="15">
        <v>4200000</v>
      </c>
      <c r="P13" s="15">
        <v>4200000</v>
      </c>
      <c r="Q13" s="15">
        <v>0</v>
      </c>
      <c r="R13" s="13"/>
      <c r="S13" s="15">
        <v>0</v>
      </c>
      <c r="T13" s="13"/>
      <c r="U13" s="13"/>
      <c r="V13" s="25">
        <v>45351</v>
      </c>
    </row>
    <row r="14" spans="1:22" x14ac:dyDescent="0.35">
      <c r="A14" s="13">
        <v>800205977</v>
      </c>
      <c r="B14" s="14" t="s">
        <v>11</v>
      </c>
      <c r="C14" s="13" t="s">
        <v>12</v>
      </c>
      <c r="D14" s="14">
        <v>2464</v>
      </c>
      <c r="E14" s="14" t="s">
        <v>73</v>
      </c>
      <c r="F14" s="14" t="s">
        <v>279</v>
      </c>
      <c r="G14" s="30" t="s">
        <v>39</v>
      </c>
      <c r="H14" s="13" t="s">
        <v>51</v>
      </c>
      <c r="I14" s="25">
        <v>45128.291666666664</v>
      </c>
      <c r="J14" s="15">
        <v>2520000</v>
      </c>
      <c r="K14" s="15">
        <f t="shared" si="1"/>
        <v>2520000</v>
      </c>
      <c r="L14" s="13" t="s">
        <v>489</v>
      </c>
      <c r="M14" s="13" t="s">
        <v>477</v>
      </c>
      <c r="N14" s="15">
        <v>2520000</v>
      </c>
      <c r="O14" s="15">
        <v>2520000</v>
      </c>
      <c r="P14" s="15">
        <v>2520000</v>
      </c>
      <c r="Q14" s="15">
        <v>0</v>
      </c>
      <c r="R14" s="13"/>
      <c r="S14" s="15">
        <v>0</v>
      </c>
      <c r="T14" s="13"/>
      <c r="U14" s="13"/>
      <c r="V14" s="25">
        <v>45351</v>
      </c>
    </row>
    <row r="15" spans="1:22" x14ac:dyDescent="0.35">
      <c r="A15" s="13">
        <v>800205977</v>
      </c>
      <c r="B15" s="14" t="s">
        <v>11</v>
      </c>
      <c r="C15" s="13" t="s">
        <v>12</v>
      </c>
      <c r="D15" s="14">
        <v>2465</v>
      </c>
      <c r="E15" s="14" t="s">
        <v>74</v>
      </c>
      <c r="F15" s="14" t="s">
        <v>280</v>
      </c>
      <c r="G15" s="30" t="s">
        <v>39</v>
      </c>
      <c r="H15" s="13" t="s">
        <v>51</v>
      </c>
      <c r="I15" s="25">
        <v>45128.291666666664</v>
      </c>
      <c r="J15" s="15">
        <v>5600000</v>
      </c>
      <c r="K15" s="15">
        <f t="shared" si="1"/>
        <v>5600000</v>
      </c>
      <c r="L15" s="13" t="s">
        <v>489</v>
      </c>
      <c r="M15" s="13" t="s">
        <v>477</v>
      </c>
      <c r="N15" s="15">
        <v>5600000</v>
      </c>
      <c r="O15" s="15">
        <v>5600000</v>
      </c>
      <c r="P15" s="15">
        <v>5600000</v>
      </c>
      <c r="Q15" s="15">
        <v>0</v>
      </c>
      <c r="R15" s="13"/>
      <c r="S15" s="15">
        <v>0</v>
      </c>
      <c r="T15" s="13"/>
      <c r="U15" s="13"/>
      <c r="V15" s="25">
        <v>45351</v>
      </c>
    </row>
    <row r="16" spans="1:22" x14ac:dyDescent="0.35">
      <c r="A16" s="13">
        <v>800205977</v>
      </c>
      <c r="B16" s="14" t="s">
        <v>11</v>
      </c>
      <c r="C16" s="13" t="s">
        <v>12</v>
      </c>
      <c r="D16" s="14">
        <v>2467</v>
      </c>
      <c r="E16" s="14" t="s">
        <v>75</v>
      </c>
      <c r="F16" s="14" t="s">
        <v>281</v>
      </c>
      <c r="G16" s="30" t="s">
        <v>39</v>
      </c>
      <c r="H16" s="13" t="s">
        <v>51</v>
      </c>
      <c r="I16" s="25">
        <v>45128.403349108798</v>
      </c>
      <c r="J16" s="15">
        <v>1368000</v>
      </c>
      <c r="K16" s="15">
        <f t="shared" si="1"/>
        <v>1368000</v>
      </c>
      <c r="L16" s="13" t="s">
        <v>489</v>
      </c>
      <c r="M16" s="13" t="s">
        <v>477</v>
      </c>
      <c r="N16" s="15">
        <v>1368000</v>
      </c>
      <c r="O16" s="15">
        <v>1368000</v>
      </c>
      <c r="P16" s="15">
        <v>1368000</v>
      </c>
      <c r="Q16" s="15">
        <v>0</v>
      </c>
      <c r="R16" s="13"/>
      <c r="S16" s="15">
        <v>0</v>
      </c>
      <c r="T16" s="13"/>
      <c r="U16" s="13"/>
      <c r="V16" s="25">
        <v>45351</v>
      </c>
    </row>
    <row r="17" spans="1:22" x14ac:dyDescent="0.35">
      <c r="A17" s="13">
        <v>800205977</v>
      </c>
      <c r="B17" s="14" t="s">
        <v>11</v>
      </c>
      <c r="C17" s="13" t="s">
        <v>12</v>
      </c>
      <c r="D17" s="14">
        <v>2468</v>
      </c>
      <c r="E17" s="14" t="s">
        <v>76</v>
      </c>
      <c r="F17" s="14" t="s">
        <v>282</v>
      </c>
      <c r="G17" s="30" t="s">
        <v>39</v>
      </c>
      <c r="H17" s="13" t="s">
        <v>51</v>
      </c>
      <c r="I17" s="25">
        <v>45128.40659259259</v>
      </c>
      <c r="J17" s="15">
        <v>684000</v>
      </c>
      <c r="K17" s="15">
        <f t="shared" si="1"/>
        <v>684000</v>
      </c>
      <c r="L17" s="13" t="s">
        <v>489</v>
      </c>
      <c r="M17" s="13" t="s">
        <v>477</v>
      </c>
      <c r="N17" s="15">
        <v>684000</v>
      </c>
      <c r="O17" s="15">
        <v>684000</v>
      </c>
      <c r="P17" s="15">
        <v>684000</v>
      </c>
      <c r="Q17" s="15">
        <v>0</v>
      </c>
      <c r="R17" s="13"/>
      <c r="S17" s="15">
        <v>0</v>
      </c>
      <c r="T17" s="13"/>
      <c r="U17" s="13"/>
      <c r="V17" s="25">
        <v>45351</v>
      </c>
    </row>
    <row r="18" spans="1:22" x14ac:dyDescent="0.35">
      <c r="A18" s="13">
        <v>800205977</v>
      </c>
      <c r="B18" s="14" t="s">
        <v>11</v>
      </c>
      <c r="C18" s="13" t="s">
        <v>12</v>
      </c>
      <c r="D18" s="14">
        <v>2469</v>
      </c>
      <c r="E18" s="14" t="s">
        <v>77</v>
      </c>
      <c r="F18" s="14" t="s">
        <v>283</v>
      </c>
      <c r="G18" s="30" t="s">
        <v>39</v>
      </c>
      <c r="H18" s="13" t="s">
        <v>51</v>
      </c>
      <c r="I18" s="25">
        <v>45128.409244062503</v>
      </c>
      <c r="J18" s="15">
        <v>684000</v>
      </c>
      <c r="K18" s="15">
        <f t="shared" si="1"/>
        <v>684000</v>
      </c>
      <c r="L18" s="13" t="s">
        <v>489</v>
      </c>
      <c r="M18" s="13" t="s">
        <v>477</v>
      </c>
      <c r="N18" s="15">
        <v>684000</v>
      </c>
      <c r="O18" s="15">
        <v>684000</v>
      </c>
      <c r="P18" s="15">
        <v>684000</v>
      </c>
      <c r="Q18" s="15">
        <v>0</v>
      </c>
      <c r="R18" s="13"/>
      <c r="S18" s="15">
        <v>0</v>
      </c>
      <c r="T18" s="13"/>
      <c r="U18" s="13"/>
      <c r="V18" s="25">
        <v>45351</v>
      </c>
    </row>
    <row r="19" spans="1:22" x14ac:dyDescent="0.35">
      <c r="A19" s="13">
        <v>800205977</v>
      </c>
      <c r="B19" s="14" t="s">
        <v>11</v>
      </c>
      <c r="C19" s="13" t="s">
        <v>12</v>
      </c>
      <c r="D19" s="14">
        <v>2512</v>
      </c>
      <c r="E19" s="14" t="s">
        <v>78</v>
      </c>
      <c r="F19" s="14" t="s">
        <v>284</v>
      </c>
      <c r="G19" s="30" t="s">
        <v>40</v>
      </c>
      <c r="H19" s="13" t="s">
        <v>52</v>
      </c>
      <c r="I19" s="25">
        <v>45126.625306481481</v>
      </c>
      <c r="J19" s="15">
        <v>2800000</v>
      </c>
      <c r="K19" s="15">
        <f t="shared" si="1"/>
        <v>2800000</v>
      </c>
      <c r="L19" s="13" t="s">
        <v>489</v>
      </c>
      <c r="M19" s="13" t="s">
        <v>477</v>
      </c>
      <c r="N19" s="15">
        <v>2800000</v>
      </c>
      <c r="O19" s="15">
        <v>2800000</v>
      </c>
      <c r="P19" s="15">
        <v>2800000</v>
      </c>
      <c r="Q19" s="15">
        <v>0</v>
      </c>
      <c r="R19" s="13"/>
      <c r="S19" s="15">
        <v>0</v>
      </c>
      <c r="T19" s="13"/>
      <c r="U19" s="13"/>
      <c r="V19" s="25">
        <v>45351</v>
      </c>
    </row>
    <row r="20" spans="1:22" x14ac:dyDescent="0.35">
      <c r="A20" s="13">
        <v>800205977</v>
      </c>
      <c r="B20" s="14" t="s">
        <v>11</v>
      </c>
      <c r="C20" s="13" t="s">
        <v>12</v>
      </c>
      <c r="D20" s="14">
        <v>2513</v>
      </c>
      <c r="E20" s="14" t="s">
        <v>79</v>
      </c>
      <c r="F20" s="14" t="s">
        <v>285</v>
      </c>
      <c r="G20" s="30" t="s">
        <v>40</v>
      </c>
      <c r="H20" s="13" t="s">
        <v>52</v>
      </c>
      <c r="I20" s="25">
        <v>45126.624799074074</v>
      </c>
      <c r="J20" s="15">
        <v>2800000</v>
      </c>
      <c r="K20" s="15">
        <f t="shared" si="1"/>
        <v>2800000</v>
      </c>
      <c r="L20" s="13" t="s">
        <v>489</v>
      </c>
      <c r="M20" s="13" t="s">
        <v>477</v>
      </c>
      <c r="N20" s="15">
        <v>2800000</v>
      </c>
      <c r="O20" s="15">
        <v>2800000</v>
      </c>
      <c r="P20" s="15">
        <v>2800000</v>
      </c>
      <c r="Q20" s="15">
        <v>0</v>
      </c>
      <c r="R20" s="13"/>
      <c r="S20" s="15">
        <v>0</v>
      </c>
      <c r="T20" s="13"/>
      <c r="U20" s="13"/>
      <c r="V20" s="25">
        <v>45351</v>
      </c>
    </row>
    <row r="21" spans="1:22" x14ac:dyDescent="0.35">
      <c r="A21" s="13">
        <v>800205977</v>
      </c>
      <c r="B21" s="14" t="s">
        <v>11</v>
      </c>
      <c r="C21" s="13" t="s">
        <v>12</v>
      </c>
      <c r="D21" s="14">
        <v>2514</v>
      </c>
      <c r="E21" s="14" t="s">
        <v>80</v>
      </c>
      <c r="F21" s="14" t="s">
        <v>286</v>
      </c>
      <c r="G21" s="30" t="s">
        <v>40</v>
      </c>
      <c r="H21" s="13" t="s">
        <v>52</v>
      </c>
      <c r="I21" s="25">
        <v>45126.624289155094</v>
      </c>
      <c r="J21" s="15">
        <v>2800000</v>
      </c>
      <c r="K21" s="15">
        <f t="shared" si="1"/>
        <v>2800000</v>
      </c>
      <c r="L21" s="13" t="s">
        <v>489</v>
      </c>
      <c r="M21" s="13" t="s">
        <v>477</v>
      </c>
      <c r="N21" s="15">
        <v>2800000</v>
      </c>
      <c r="O21" s="15">
        <v>2800000</v>
      </c>
      <c r="P21" s="15">
        <v>2800000</v>
      </c>
      <c r="Q21" s="15">
        <v>0</v>
      </c>
      <c r="R21" s="13"/>
      <c r="S21" s="15">
        <v>0</v>
      </c>
      <c r="T21" s="13"/>
      <c r="U21" s="13"/>
      <c r="V21" s="25">
        <v>45351</v>
      </c>
    </row>
    <row r="22" spans="1:22" x14ac:dyDescent="0.35">
      <c r="A22" s="13">
        <v>800205977</v>
      </c>
      <c r="B22" s="14" t="s">
        <v>11</v>
      </c>
      <c r="C22" s="13" t="s">
        <v>12</v>
      </c>
      <c r="D22" s="14">
        <v>2515</v>
      </c>
      <c r="E22" s="14" t="s">
        <v>81</v>
      </c>
      <c r="F22" s="14" t="s">
        <v>287</v>
      </c>
      <c r="G22" s="30" t="s">
        <v>40</v>
      </c>
      <c r="H22" s="13" t="s">
        <v>52</v>
      </c>
      <c r="I22" s="25">
        <v>45126.625969328707</v>
      </c>
      <c r="J22" s="15">
        <v>2800000</v>
      </c>
      <c r="K22" s="15">
        <f t="shared" si="1"/>
        <v>2800000</v>
      </c>
      <c r="L22" s="13" t="s">
        <v>489</v>
      </c>
      <c r="M22" s="13" t="s">
        <v>477</v>
      </c>
      <c r="N22" s="15">
        <v>2800000</v>
      </c>
      <c r="O22" s="15">
        <v>2800000</v>
      </c>
      <c r="P22" s="15">
        <v>2800000</v>
      </c>
      <c r="Q22" s="15">
        <v>0</v>
      </c>
      <c r="R22" s="13"/>
      <c r="S22" s="15">
        <v>0</v>
      </c>
      <c r="T22" s="13"/>
      <c r="U22" s="13"/>
      <c r="V22" s="25">
        <v>45351</v>
      </c>
    </row>
    <row r="23" spans="1:22" x14ac:dyDescent="0.35">
      <c r="A23" s="13">
        <v>800205977</v>
      </c>
      <c r="B23" s="14" t="s">
        <v>11</v>
      </c>
      <c r="C23" s="13" t="s">
        <v>12</v>
      </c>
      <c r="D23" s="14">
        <v>2516</v>
      </c>
      <c r="E23" s="14" t="s">
        <v>82</v>
      </c>
      <c r="F23" s="14" t="s">
        <v>288</v>
      </c>
      <c r="G23" s="30" t="s">
        <v>40</v>
      </c>
      <c r="H23" s="13" t="s">
        <v>52</v>
      </c>
      <c r="I23" s="25">
        <v>45126.626684224539</v>
      </c>
      <c r="J23" s="15">
        <v>5600000</v>
      </c>
      <c r="K23" s="15">
        <f t="shared" si="1"/>
        <v>5600000</v>
      </c>
      <c r="L23" s="13" t="s">
        <v>489</v>
      </c>
      <c r="M23" s="13" t="s">
        <v>477</v>
      </c>
      <c r="N23" s="15">
        <v>5600000</v>
      </c>
      <c r="O23" s="15">
        <v>5600000</v>
      </c>
      <c r="P23" s="15">
        <v>5600000</v>
      </c>
      <c r="Q23" s="15">
        <v>0</v>
      </c>
      <c r="R23" s="13"/>
      <c r="S23" s="15">
        <v>0</v>
      </c>
      <c r="T23" s="13"/>
      <c r="U23" s="13"/>
      <c r="V23" s="25">
        <v>45351</v>
      </c>
    </row>
    <row r="24" spans="1:22" x14ac:dyDescent="0.35">
      <c r="A24" s="13">
        <v>800205977</v>
      </c>
      <c r="B24" s="14" t="s">
        <v>11</v>
      </c>
      <c r="C24" s="13" t="s">
        <v>12</v>
      </c>
      <c r="D24" s="14">
        <v>2517</v>
      </c>
      <c r="E24" s="14" t="s">
        <v>83</v>
      </c>
      <c r="F24" s="14" t="s">
        <v>289</v>
      </c>
      <c r="G24" s="30" t="s">
        <v>40</v>
      </c>
      <c r="H24" s="13" t="s">
        <v>52</v>
      </c>
      <c r="I24" s="25">
        <v>45126.625160960648</v>
      </c>
      <c r="J24" s="15">
        <v>3220000</v>
      </c>
      <c r="K24" s="15">
        <f t="shared" si="1"/>
        <v>3220000</v>
      </c>
      <c r="L24" s="13" t="s">
        <v>489</v>
      </c>
      <c r="M24" s="13" t="s">
        <v>477</v>
      </c>
      <c r="N24" s="15">
        <v>3220000</v>
      </c>
      <c r="O24" s="15">
        <v>3220000</v>
      </c>
      <c r="P24" s="15">
        <v>3220000</v>
      </c>
      <c r="Q24" s="15">
        <v>0</v>
      </c>
      <c r="R24" s="13"/>
      <c r="S24" s="15">
        <v>0</v>
      </c>
      <c r="T24" s="13"/>
      <c r="U24" s="13"/>
      <c r="V24" s="25">
        <v>45351</v>
      </c>
    </row>
    <row r="25" spans="1:22" x14ac:dyDescent="0.35">
      <c r="A25" s="13">
        <v>800205977</v>
      </c>
      <c r="B25" s="14" t="s">
        <v>11</v>
      </c>
      <c r="C25" s="13" t="s">
        <v>12</v>
      </c>
      <c r="D25" s="14">
        <v>2518</v>
      </c>
      <c r="E25" s="14" t="s">
        <v>84</v>
      </c>
      <c r="F25" s="14" t="s">
        <v>290</v>
      </c>
      <c r="G25" s="30" t="s">
        <v>40</v>
      </c>
      <c r="H25" s="13" t="s">
        <v>52</v>
      </c>
      <c r="I25" s="25">
        <v>45126.623765358796</v>
      </c>
      <c r="J25" s="15">
        <v>2800000</v>
      </c>
      <c r="K25" s="15">
        <f t="shared" si="1"/>
        <v>2800000</v>
      </c>
      <c r="L25" s="13" t="s">
        <v>489</v>
      </c>
      <c r="M25" s="13" t="s">
        <v>477</v>
      </c>
      <c r="N25" s="15">
        <v>2800000</v>
      </c>
      <c r="O25" s="15">
        <v>2800000</v>
      </c>
      <c r="P25" s="15">
        <v>2800000</v>
      </c>
      <c r="Q25" s="15">
        <v>0</v>
      </c>
      <c r="R25" s="13"/>
      <c r="S25" s="15">
        <v>0</v>
      </c>
      <c r="T25" s="13"/>
      <c r="U25" s="13"/>
      <c r="V25" s="25">
        <v>45351</v>
      </c>
    </row>
    <row r="26" spans="1:22" x14ac:dyDescent="0.35">
      <c r="A26" s="13">
        <v>800205977</v>
      </c>
      <c r="B26" s="14" t="s">
        <v>11</v>
      </c>
      <c r="C26" s="13" t="s">
        <v>12</v>
      </c>
      <c r="D26" s="14">
        <v>2519</v>
      </c>
      <c r="E26" s="14" t="s">
        <v>85</v>
      </c>
      <c r="F26" s="14" t="s">
        <v>291</v>
      </c>
      <c r="G26" s="30" t="s">
        <v>40</v>
      </c>
      <c r="H26" s="13" t="s">
        <v>52</v>
      </c>
      <c r="I26" s="25">
        <v>45126.625459687501</v>
      </c>
      <c r="J26" s="15">
        <v>2800000</v>
      </c>
      <c r="K26" s="15">
        <f t="shared" si="1"/>
        <v>2800000</v>
      </c>
      <c r="L26" s="13" t="s">
        <v>489</v>
      </c>
      <c r="M26" s="13" t="s">
        <v>477</v>
      </c>
      <c r="N26" s="15">
        <v>2800000</v>
      </c>
      <c r="O26" s="15">
        <v>2800000</v>
      </c>
      <c r="P26" s="15">
        <v>2800000</v>
      </c>
      <c r="Q26" s="15">
        <v>0</v>
      </c>
      <c r="R26" s="13"/>
      <c r="S26" s="15">
        <v>0</v>
      </c>
      <c r="T26" s="13"/>
      <c r="U26" s="13"/>
      <c r="V26" s="25">
        <v>45351</v>
      </c>
    </row>
    <row r="27" spans="1:22" x14ac:dyDescent="0.35">
      <c r="A27" s="13">
        <v>800205977</v>
      </c>
      <c r="B27" s="14" t="s">
        <v>11</v>
      </c>
      <c r="C27" s="13" t="s">
        <v>12</v>
      </c>
      <c r="D27" s="14">
        <v>2520</v>
      </c>
      <c r="E27" s="14" t="s">
        <v>86</v>
      </c>
      <c r="F27" s="14" t="s">
        <v>292</v>
      </c>
      <c r="G27" s="30" t="s">
        <v>40</v>
      </c>
      <c r="H27" s="13" t="s">
        <v>52</v>
      </c>
      <c r="I27" s="25">
        <v>45126.626319444447</v>
      </c>
      <c r="J27" s="15">
        <v>2800000</v>
      </c>
      <c r="K27" s="15">
        <f t="shared" si="1"/>
        <v>2800000</v>
      </c>
      <c r="L27" s="13" t="s">
        <v>489</v>
      </c>
      <c r="M27" s="13" t="s">
        <v>477</v>
      </c>
      <c r="N27" s="15">
        <v>2800000</v>
      </c>
      <c r="O27" s="15">
        <v>2800000</v>
      </c>
      <c r="P27" s="15">
        <v>2800000</v>
      </c>
      <c r="Q27" s="15">
        <v>0</v>
      </c>
      <c r="R27" s="13"/>
      <c r="S27" s="15">
        <v>0</v>
      </c>
      <c r="T27" s="13"/>
      <c r="U27" s="13"/>
      <c r="V27" s="25">
        <v>45351</v>
      </c>
    </row>
    <row r="28" spans="1:22" x14ac:dyDescent="0.35">
      <c r="A28" s="13">
        <v>800205977</v>
      </c>
      <c r="B28" s="14" t="s">
        <v>11</v>
      </c>
      <c r="C28" s="13" t="s">
        <v>12</v>
      </c>
      <c r="D28" s="14">
        <v>2521</v>
      </c>
      <c r="E28" s="14" t="s">
        <v>87</v>
      </c>
      <c r="F28" s="14" t="s">
        <v>293</v>
      </c>
      <c r="G28" s="30" t="s">
        <v>40</v>
      </c>
      <c r="H28" s="13" t="s">
        <v>52</v>
      </c>
      <c r="I28" s="25">
        <v>45126.625794525462</v>
      </c>
      <c r="J28" s="15">
        <v>1960000</v>
      </c>
      <c r="K28" s="15">
        <f t="shared" si="1"/>
        <v>1960000</v>
      </c>
      <c r="L28" s="13" t="s">
        <v>489</v>
      </c>
      <c r="M28" s="13" t="s">
        <v>477</v>
      </c>
      <c r="N28" s="15">
        <v>1960000</v>
      </c>
      <c r="O28" s="15">
        <v>1960000</v>
      </c>
      <c r="P28" s="15">
        <v>1960000</v>
      </c>
      <c r="Q28" s="15">
        <v>0</v>
      </c>
      <c r="R28" s="13"/>
      <c r="S28" s="15">
        <v>0</v>
      </c>
      <c r="T28" s="13"/>
      <c r="U28" s="13"/>
      <c r="V28" s="25">
        <v>45351</v>
      </c>
    </row>
    <row r="29" spans="1:22" x14ac:dyDescent="0.35">
      <c r="A29" s="13">
        <v>800205977</v>
      </c>
      <c r="B29" s="14" t="s">
        <v>11</v>
      </c>
      <c r="C29" s="13" t="s">
        <v>12</v>
      </c>
      <c r="D29" s="14">
        <v>2522</v>
      </c>
      <c r="E29" s="14" t="s">
        <v>88</v>
      </c>
      <c r="F29" s="14" t="s">
        <v>294</v>
      </c>
      <c r="G29" s="30" t="s">
        <v>40</v>
      </c>
      <c r="H29" s="13" t="s">
        <v>52</v>
      </c>
      <c r="I29" s="25">
        <v>45126.384598611112</v>
      </c>
      <c r="J29" s="15">
        <v>4025000</v>
      </c>
      <c r="K29" s="15">
        <f t="shared" si="1"/>
        <v>4025000</v>
      </c>
      <c r="L29" s="13" t="s">
        <v>489</v>
      </c>
      <c r="M29" s="13" t="s">
        <v>477</v>
      </c>
      <c r="N29" s="15">
        <v>4025000</v>
      </c>
      <c r="O29" s="15">
        <v>4025000</v>
      </c>
      <c r="P29" s="15">
        <v>4025000</v>
      </c>
      <c r="Q29" s="15">
        <v>0</v>
      </c>
      <c r="R29" s="13"/>
      <c r="S29" s="15">
        <v>0</v>
      </c>
      <c r="T29" s="13"/>
      <c r="U29" s="13"/>
      <c r="V29" s="25">
        <v>45351</v>
      </c>
    </row>
    <row r="30" spans="1:22" x14ac:dyDescent="0.35">
      <c r="A30" s="13">
        <v>800205977</v>
      </c>
      <c r="B30" s="14" t="s">
        <v>11</v>
      </c>
      <c r="C30" s="13" t="s">
        <v>12</v>
      </c>
      <c r="D30" s="14">
        <v>2523</v>
      </c>
      <c r="E30" s="14" t="s">
        <v>89</v>
      </c>
      <c r="F30" s="14" t="s">
        <v>295</v>
      </c>
      <c r="G30" s="30" t="s">
        <v>40</v>
      </c>
      <c r="H30" s="13" t="s">
        <v>52</v>
      </c>
      <c r="I30" s="25">
        <v>45148.611440775465</v>
      </c>
      <c r="J30" s="15">
        <v>2625000</v>
      </c>
      <c r="K30" s="15">
        <f t="shared" si="1"/>
        <v>2625000</v>
      </c>
      <c r="L30" s="13" t="s">
        <v>489</v>
      </c>
      <c r="M30" s="13" t="s">
        <v>477</v>
      </c>
      <c r="N30" s="15">
        <v>2625000</v>
      </c>
      <c r="O30" s="15">
        <v>2625000</v>
      </c>
      <c r="P30" s="15">
        <v>2625000</v>
      </c>
      <c r="Q30" s="15">
        <v>0</v>
      </c>
      <c r="R30" s="13"/>
      <c r="S30" s="15">
        <v>0</v>
      </c>
      <c r="T30" s="13"/>
      <c r="U30" s="13"/>
      <c r="V30" s="25">
        <v>45351</v>
      </c>
    </row>
    <row r="31" spans="1:22" x14ac:dyDescent="0.35">
      <c r="A31" s="13">
        <v>800205977</v>
      </c>
      <c r="B31" s="14" t="s">
        <v>11</v>
      </c>
      <c r="C31" s="13" t="s">
        <v>12</v>
      </c>
      <c r="D31" s="14">
        <v>2525</v>
      </c>
      <c r="E31" s="14" t="s">
        <v>90</v>
      </c>
      <c r="F31" s="14" t="s">
        <v>296</v>
      </c>
      <c r="G31" s="30" t="s">
        <v>40</v>
      </c>
      <c r="H31" s="13" t="s">
        <v>52</v>
      </c>
      <c r="I31" s="25">
        <v>45126.626505057873</v>
      </c>
      <c r="J31" s="15">
        <v>1050000</v>
      </c>
      <c r="K31" s="15">
        <f t="shared" si="1"/>
        <v>1050000</v>
      </c>
      <c r="L31" s="13" t="s">
        <v>489</v>
      </c>
      <c r="M31" s="13" t="s">
        <v>477</v>
      </c>
      <c r="N31" s="15">
        <v>1050000</v>
      </c>
      <c r="O31" s="15">
        <v>1050000</v>
      </c>
      <c r="P31" s="15">
        <v>1050000</v>
      </c>
      <c r="Q31" s="15">
        <v>0</v>
      </c>
      <c r="R31" s="13"/>
      <c r="S31" s="15">
        <v>0</v>
      </c>
      <c r="T31" s="13"/>
      <c r="U31" s="13"/>
      <c r="V31" s="25">
        <v>45351</v>
      </c>
    </row>
    <row r="32" spans="1:22" x14ac:dyDescent="0.35">
      <c r="A32" s="13">
        <v>800205977</v>
      </c>
      <c r="B32" s="14" t="s">
        <v>11</v>
      </c>
      <c r="C32" s="13" t="s">
        <v>12</v>
      </c>
      <c r="D32" s="14">
        <v>2526</v>
      </c>
      <c r="E32" s="14" t="s">
        <v>91</v>
      </c>
      <c r="F32" s="14" t="s">
        <v>297</v>
      </c>
      <c r="G32" s="30" t="s">
        <v>40</v>
      </c>
      <c r="H32" s="13" t="s">
        <v>52</v>
      </c>
      <c r="I32" s="25">
        <v>45126.623639699072</v>
      </c>
      <c r="J32" s="15">
        <v>2800000</v>
      </c>
      <c r="K32" s="15">
        <f t="shared" si="1"/>
        <v>2800000</v>
      </c>
      <c r="L32" s="13" t="s">
        <v>489</v>
      </c>
      <c r="M32" s="13" t="s">
        <v>477</v>
      </c>
      <c r="N32" s="15">
        <v>2800000</v>
      </c>
      <c r="O32" s="15">
        <v>2800000</v>
      </c>
      <c r="P32" s="15">
        <v>2800000</v>
      </c>
      <c r="Q32" s="15">
        <v>0</v>
      </c>
      <c r="R32" s="13"/>
      <c r="S32" s="15">
        <v>0</v>
      </c>
      <c r="T32" s="13"/>
      <c r="U32" s="13"/>
      <c r="V32" s="25">
        <v>45351</v>
      </c>
    </row>
    <row r="33" spans="1:22" x14ac:dyDescent="0.35">
      <c r="A33" s="13">
        <v>800205977</v>
      </c>
      <c r="B33" s="14" t="s">
        <v>11</v>
      </c>
      <c r="C33" s="13" t="s">
        <v>12</v>
      </c>
      <c r="D33" s="14">
        <v>2527</v>
      </c>
      <c r="E33" s="14" t="s">
        <v>92</v>
      </c>
      <c r="F33" s="14" t="s">
        <v>298</v>
      </c>
      <c r="G33" s="30" t="s">
        <v>40</v>
      </c>
      <c r="H33" s="13" t="s">
        <v>52</v>
      </c>
      <c r="I33" s="25">
        <v>45126.627108414352</v>
      </c>
      <c r="J33" s="15">
        <v>5180000</v>
      </c>
      <c r="K33" s="15">
        <f t="shared" si="1"/>
        <v>5180000</v>
      </c>
      <c r="L33" s="13" t="s">
        <v>489</v>
      </c>
      <c r="M33" s="13" t="s">
        <v>477</v>
      </c>
      <c r="N33" s="15">
        <v>5180000</v>
      </c>
      <c r="O33" s="15">
        <v>5180000</v>
      </c>
      <c r="P33" s="15">
        <v>5180000</v>
      </c>
      <c r="Q33" s="15">
        <v>0</v>
      </c>
      <c r="R33" s="13"/>
      <c r="S33" s="15">
        <v>0</v>
      </c>
      <c r="T33" s="13"/>
      <c r="U33" s="13"/>
      <c r="V33" s="25">
        <v>45351</v>
      </c>
    </row>
    <row r="34" spans="1:22" x14ac:dyDescent="0.35">
      <c r="A34" s="13">
        <v>800205977</v>
      </c>
      <c r="B34" s="14" t="s">
        <v>11</v>
      </c>
      <c r="C34" s="13" t="s">
        <v>12</v>
      </c>
      <c r="D34" s="14">
        <v>2528</v>
      </c>
      <c r="E34" s="14" t="s">
        <v>93</v>
      </c>
      <c r="F34" s="14" t="s">
        <v>299</v>
      </c>
      <c r="G34" s="30" t="s">
        <v>40</v>
      </c>
      <c r="H34" s="13" t="s">
        <v>52</v>
      </c>
      <c r="I34" s="25">
        <v>45126.626951041668</v>
      </c>
      <c r="J34" s="15">
        <v>2800000</v>
      </c>
      <c r="K34" s="15">
        <f t="shared" si="1"/>
        <v>2800000</v>
      </c>
      <c r="L34" s="13" t="s">
        <v>489</v>
      </c>
      <c r="M34" s="13" t="s">
        <v>477</v>
      </c>
      <c r="N34" s="15">
        <v>2800000</v>
      </c>
      <c r="O34" s="15">
        <v>2800000</v>
      </c>
      <c r="P34" s="15">
        <v>2800000</v>
      </c>
      <c r="Q34" s="15">
        <v>0</v>
      </c>
      <c r="R34" s="13"/>
      <c r="S34" s="15">
        <v>0</v>
      </c>
      <c r="T34" s="13"/>
      <c r="U34" s="13"/>
      <c r="V34" s="25">
        <v>45351</v>
      </c>
    </row>
    <row r="35" spans="1:22" x14ac:dyDescent="0.35">
      <c r="A35" s="13">
        <v>800205977</v>
      </c>
      <c r="B35" s="14" t="s">
        <v>11</v>
      </c>
      <c r="C35" s="13" t="s">
        <v>12</v>
      </c>
      <c r="D35" s="14">
        <v>2530</v>
      </c>
      <c r="E35" s="14" t="s">
        <v>94</v>
      </c>
      <c r="F35" s="14" t="s">
        <v>300</v>
      </c>
      <c r="G35" s="30" t="s">
        <v>40</v>
      </c>
      <c r="H35" s="13" t="s">
        <v>52</v>
      </c>
      <c r="I35" s="25">
        <v>45128.46874822917</v>
      </c>
      <c r="J35" s="15">
        <v>2800000</v>
      </c>
      <c r="K35" s="15">
        <f t="shared" si="1"/>
        <v>2800000</v>
      </c>
      <c r="L35" s="13" t="s">
        <v>489</v>
      </c>
      <c r="M35" s="13" t="s">
        <v>477</v>
      </c>
      <c r="N35" s="15">
        <v>2800000</v>
      </c>
      <c r="O35" s="15">
        <v>2800000</v>
      </c>
      <c r="P35" s="15">
        <v>2800000</v>
      </c>
      <c r="Q35" s="15">
        <v>0</v>
      </c>
      <c r="R35" s="13"/>
      <c r="S35" s="15">
        <v>0</v>
      </c>
      <c r="T35" s="13"/>
      <c r="U35" s="13"/>
      <c r="V35" s="25">
        <v>45351</v>
      </c>
    </row>
    <row r="36" spans="1:22" x14ac:dyDescent="0.35">
      <c r="A36" s="13">
        <v>800205977</v>
      </c>
      <c r="B36" s="14" t="s">
        <v>11</v>
      </c>
      <c r="C36" s="13" t="s">
        <v>12</v>
      </c>
      <c r="D36" s="14">
        <v>2531</v>
      </c>
      <c r="E36" s="14" t="s">
        <v>95</v>
      </c>
      <c r="F36" s="14" t="s">
        <v>301</v>
      </c>
      <c r="G36" s="30" t="s">
        <v>40</v>
      </c>
      <c r="H36" s="13" t="s">
        <v>52</v>
      </c>
      <c r="I36" s="25">
        <v>45148.615002164355</v>
      </c>
      <c r="J36" s="15">
        <v>684000</v>
      </c>
      <c r="K36" s="15">
        <f t="shared" si="1"/>
        <v>684000</v>
      </c>
      <c r="L36" s="13" t="s">
        <v>489</v>
      </c>
      <c r="M36" s="13" t="s">
        <v>477</v>
      </c>
      <c r="N36" s="15">
        <v>684000</v>
      </c>
      <c r="O36" s="15">
        <v>684000</v>
      </c>
      <c r="P36" s="15">
        <v>684000</v>
      </c>
      <c r="Q36" s="15">
        <v>0</v>
      </c>
      <c r="R36" s="13"/>
      <c r="S36" s="15">
        <v>0</v>
      </c>
      <c r="T36" s="13"/>
      <c r="U36" s="13"/>
      <c r="V36" s="25">
        <v>45351</v>
      </c>
    </row>
    <row r="37" spans="1:22" x14ac:dyDescent="0.35">
      <c r="A37" s="13">
        <v>800205977</v>
      </c>
      <c r="B37" s="14" t="s">
        <v>11</v>
      </c>
      <c r="C37" s="13" t="s">
        <v>12</v>
      </c>
      <c r="D37" s="14">
        <v>2533</v>
      </c>
      <c r="E37" s="14" t="s">
        <v>96</v>
      </c>
      <c r="F37" s="14" t="s">
        <v>302</v>
      </c>
      <c r="G37" s="30" t="s">
        <v>40</v>
      </c>
      <c r="H37" s="13" t="s">
        <v>52</v>
      </c>
      <c r="I37" s="25">
        <v>45148.622221527781</v>
      </c>
      <c r="J37" s="15">
        <v>1368000</v>
      </c>
      <c r="K37" s="15">
        <f t="shared" si="1"/>
        <v>1368000</v>
      </c>
      <c r="L37" s="13" t="s">
        <v>489</v>
      </c>
      <c r="M37" s="13" t="s">
        <v>477</v>
      </c>
      <c r="N37" s="15">
        <v>1368000</v>
      </c>
      <c r="O37" s="15">
        <v>1368000</v>
      </c>
      <c r="P37" s="15">
        <v>1368000</v>
      </c>
      <c r="Q37" s="15">
        <v>0</v>
      </c>
      <c r="R37" s="13"/>
      <c r="S37" s="15">
        <v>0</v>
      </c>
      <c r="T37" s="13"/>
      <c r="U37" s="13"/>
      <c r="V37" s="25">
        <v>45351</v>
      </c>
    </row>
    <row r="38" spans="1:22" x14ac:dyDescent="0.35">
      <c r="A38" s="13">
        <v>800205977</v>
      </c>
      <c r="B38" s="14" t="s">
        <v>11</v>
      </c>
      <c r="C38" s="13" t="s">
        <v>12</v>
      </c>
      <c r="D38" s="14">
        <v>2534</v>
      </c>
      <c r="E38" s="14" t="s">
        <v>97</v>
      </c>
      <c r="F38" s="14" t="s">
        <v>303</v>
      </c>
      <c r="G38" s="30" t="s">
        <v>40</v>
      </c>
      <c r="H38" s="13" t="s">
        <v>52</v>
      </c>
      <c r="I38" s="25">
        <v>45128.475753321756</v>
      </c>
      <c r="J38" s="15">
        <v>2380000</v>
      </c>
      <c r="K38" s="15">
        <f t="shared" si="1"/>
        <v>2380000</v>
      </c>
      <c r="L38" s="13" t="s">
        <v>489</v>
      </c>
      <c r="M38" s="13" t="s">
        <v>477</v>
      </c>
      <c r="N38" s="15">
        <v>2380000</v>
      </c>
      <c r="O38" s="15">
        <v>2380000</v>
      </c>
      <c r="P38" s="15">
        <v>2380000</v>
      </c>
      <c r="Q38" s="15">
        <v>0</v>
      </c>
      <c r="R38" s="13"/>
      <c r="S38" s="15">
        <v>0</v>
      </c>
      <c r="T38" s="13"/>
      <c r="U38" s="13"/>
      <c r="V38" s="25">
        <v>45351</v>
      </c>
    </row>
    <row r="39" spans="1:22" x14ac:dyDescent="0.35">
      <c r="A39" s="13">
        <v>800205977</v>
      </c>
      <c r="B39" s="14" t="s">
        <v>11</v>
      </c>
      <c r="C39" s="13" t="s">
        <v>12</v>
      </c>
      <c r="D39" s="14">
        <v>2535</v>
      </c>
      <c r="E39" s="14" t="s">
        <v>98</v>
      </c>
      <c r="F39" s="14" t="s">
        <v>304</v>
      </c>
      <c r="G39" s="30" t="s">
        <v>40</v>
      </c>
      <c r="H39" s="13" t="s">
        <v>52</v>
      </c>
      <c r="I39" s="25">
        <v>45128.477476238426</v>
      </c>
      <c r="J39" s="15">
        <v>1680000</v>
      </c>
      <c r="K39" s="15">
        <f t="shared" si="1"/>
        <v>1680000</v>
      </c>
      <c r="L39" s="13" t="s">
        <v>489</v>
      </c>
      <c r="M39" s="13" t="s">
        <v>477</v>
      </c>
      <c r="N39" s="15">
        <v>1680000</v>
      </c>
      <c r="O39" s="15">
        <v>1680000</v>
      </c>
      <c r="P39" s="15">
        <v>1680000</v>
      </c>
      <c r="Q39" s="15">
        <v>0</v>
      </c>
      <c r="R39" s="13"/>
      <c r="S39" s="15">
        <v>0</v>
      </c>
      <c r="T39" s="13"/>
      <c r="U39" s="13"/>
      <c r="V39" s="25">
        <v>45351</v>
      </c>
    </row>
    <row r="40" spans="1:22" x14ac:dyDescent="0.35">
      <c r="A40" s="13">
        <v>800205977</v>
      </c>
      <c r="B40" s="14" t="s">
        <v>11</v>
      </c>
      <c r="C40" s="13" t="s">
        <v>12</v>
      </c>
      <c r="D40" s="14">
        <v>2536</v>
      </c>
      <c r="E40" s="14" t="s">
        <v>99</v>
      </c>
      <c r="F40" s="14" t="s">
        <v>305</v>
      </c>
      <c r="G40" s="30" t="s">
        <v>40</v>
      </c>
      <c r="H40" s="13" t="s">
        <v>52</v>
      </c>
      <c r="I40" s="25">
        <v>45128.482376122687</v>
      </c>
      <c r="J40" s="15">
        <v>2800000</v>
      </c>
      <c r="K40" s="15">
        <f t="shared" si="1"/>
        <v>2800000</v>
      </c>
      <c r="L40" s="13" t="s">
        <v>489</v>
      </c>
      <c r="M40" s="13" t="s">
        <v>477</v>
      </c>
      <c r="N40" s="15">
        <v>2800000</v>
      </c>
      <c r="O40" s="15">
        <v>2800000</v>
      </c>
      <c r="P40" s="15">
        <v>2800000</v>
      </c>
      <c r="Q40" s="15">
        <v>0</v>
      </c>
      <c r="R40" s="13"/>
      <c r="S40" s="15">
        <v>0</v>
      </c>
      <c r="T40" s="13"/>
      <c r="U40" s="13"/>
      <c r="V40" s="25">
        <v>45351</v>
      </c>
    </row>
    <row r="41" spans="1:22" x14ac:dyDescent="0.35">
      <c r="A41" s="13">
        <v>800205977</v>
      </c>
      <c r="B41" s="14" t="s">
        <v>11</v>
      </c>
      <c r="C41" s="13" t="s">
        <v>12</v>
      </c>
      <c r="D41" s="14">
        <v>2537</v>
      </c>
      <c r="E41" s="14" t="s">
        <v>100</v>
      </c>
      <c r="F41" s="14" t="s">
        <v>306</v>
      </c>
      <c r="G41" s="30" t="s">
        <v>40</v>
      </c>
      <c r="H41" s="13" t="s">
        <v>52</v>
      </c>
      <c r="I41" s="25">
        <v>45128.480536840281</v>
      </c>
      <c r="J41" s="15">
        <v>3500000</v>
      </c>
      <c r="K41" s="15">
        <f t="shared" si="1"/>
        <v>3500000</v>
      </c>
      <c r="L41" s="13" t="s">
        <v>489</v>
      </c>
      <c r="M41" s="13" t="s">
        <v>477</v>
      </c>
      <c r="N41" s="15">
        <v>3500000</v>
      </c>
      <c r="O41" s="15">
        <v>3500000</v>
      </c>
      <c r="P41" s="15">
        <v>3500000</v>
      </c>
      <c r="Q41" s="15">
        <v>0</v>
      </c>
      <c r="R41" s="13"/>
      <c r="S41" s="15">
        <v>0</v>
      </c>
      <c r="T41" s="13"/>
      <c r="U41" s="13"/>
      <c r="V41" s="25">
        <v>45351</v>
      </c>
    </row>
    <row r="42" spans="1:22" x14ac:dyDescent="0.35">
      <c r="A42" s="13">
        <v>800205977</v>
      </c>
      <c r="B42" s="14" t="s">
        <v>11</v>
      </c>
      <c r="C42" s="13" t="s">
        <v>12</v>
      </c>
      <c r="D42" s="14">
        <v>2538</v>
      </c>
      <c r="E42" s="14" t="s">
        <v>101</v>
      </c>
      <c r="F42" s="14" t="s">
        <v>307</v>
      </c>
      <c r="G42" s="30" t="s">
        <v>40</v>
      </c>
      <c r="H42" s="13" t="s">
        <v>52</v>
      </c>
      <c r="I42" s="25">
        <v>45128.484529016205</v>
      </c>
      <c r="J42" s="15">
        <v>2800000</v>
      </c>
      <c r="K42" s="15">
        <f t="shared" si="1"/>
        <v>2800000</v>
      </c>
      <c r="L42" s="13" t="s">
        <v>489</v>
      </c>
      <c r="M42" s="13" t="s">
        <v>477</v>
      </c>
      <c r="N42" s="15">
        <v>2800000</v>
      </c>
      <c r="O42" s="15">
        <v>2800000</v>
      </c>
      <c r="P42" s="15">
        <v>2800000</v>
      </c>
      <c r="Q42" s="15">
        <v>0</v>
      </c>
      <c r="R42" s="13"/>
      <c r="S42" s="15">
        <v>0</v>
      </c>
      <c r="T42" s="13"/>
      <c r="U42" s="13"/>
      <c r="V42" s="25">
        <v>45351</v>
      </c>
    </row>
    <row r="43" spans="1:22" x14ac:dyDescent="0.35">
      <c r="A43" s="13">
        <v>800205977</v>
      </c>
      <c r="B43" s="14" t="s">
        <v>11</v>
      </c>
      <c r="C43" s="13" t="s">
        <v>12</v>
      </c>
      <c r="D43" s="14">
        <v>2580</v>
      </c>
      <c r="E43" s="14" t="s">
        <v>102</v>
      </c>
      <c r="F43" s="14" t="s">
        <v>308</v>
      </c>
      <c r="G43" s="30" t="s">
        <v>41</v>
      </c>
      <c r="H43" s="13" t="s">
        <v>42</v>
      </c>
      <c r="I43" s="25">
        <v>45147.618490659719</v>
      </c>
      <c r="J43" s="15">
        <v>455000</v>
      </c>
      <c r="K43" s="15">
        <f t="shared" si="1"/>
        <v>455000</v>
      </c>
      <c r="L43" s="13" t="s">
        <v>489</v>
      </c>
      <c r="M43" s="13" t="s">
        <v>477</v>
      </c>
      <c r="N43" s="15">
        <v>455000</v>
      </c>
      <c r="O43" s="15">
        <v>455000</v>
      </c>
      <c r="P43" s="15">
        <v>455000</v>
      </c>
      <c r="Q43" s="15">
        <v>0</v>
      </c>
      <c r="R43" s="13"/>
      <c r="S43" s="15">
        <v>0</v>
      </c>
      <c r="T43" s="13"/>
      <c r="U43" s="13"/>
      <c r="V43" s="25">
        <v>45351</v>
      </c>
    </row>
    <row r="44" spans="1:22" x14ac:dyDescent="0.35">
      <c r="A44" s="13">
        <v>800205977</v>
      </c>
      <c r="B44" s="14" t="s">
        <v>11</v>
      </c>
      <c r="C44" s="13" t="s">
        <v>12</v>
      </c>
      <c r="D44" s="14">
        <v>2581</v>
      </c>
      <c r="E44" s="14" t="s">
        <v>103</v>
      </c>
      <c r="F44" s="14" t="s">
        <v>309</v>
      </c>
      <c r="G44" s="30" t="s">
        <v>41</v>
      </c>
      <c r="H44" s="13" t="s">
        <v>42</v>
      </c>
      <c r="I44" s="25">
        <v>45147.627646493056</v>
      </c>
      <c r="J44" s="15">
        <v>2520000</v>
      </c>
      <c r="K44" s="15">
        <f t="shared" si="1"/>
        <v>2520000</v>
      </c>
      <c r="L44" s="13" t="s">
        <v>489</v>
      </c>
      <c r="M44" s="13" t="s">
        <v>477</v>
      </c>
      <c r="N44" s="15">
        <v>2520000</v>
      </c>
      <c r="O44" s="15">
        <v>2520000</v>
      </c>
      <c r="P44" s="15">
        <v>2520000</v>
      </c>
      <c r="Q44" s="15">
        <v>0</v>
      </c>
      <c r="R44" s="13"/>
      <c r="S44" s="15">
        <v>0</v>
      </c>
      <c r="T44" s="13"/>
      <c r="U44" s="13"/>
      <c r="V44" s="25">
        <v>45351</v>
      </c>
    </row>
    <row r="45" spans="1:22" x14ac:dyDescent="0.35">
      <c r="A45" s="13">
        <v>800205977</v>
      </c>
      <c r="B45" s="14" t="s">
        <v>11</v>
      </c>
      <c r="C45" s="13" t="s">
        <v>12</v>
      </c>
      <c r="D45" s="14">
        <v>2582</v>
      </c>
      <c r="E45" s="14" t="s">
        <v>104</v>
      </c>
      <c r="F45" s="14" t="s">
        <v>310</v>
      </c>
      <c r="G45" s="30" t="s">
        <v>41</v>
      </c>
      <c r="H45" s="13" t="s">
        <v>42</v>
      </c>
      <c r="I45" s="25">
        <v>45147.632765127317</v>
      </c>
      <c r="J45" s="15">
        <v>2800000</v>
      </c>
      <c r="K45" s="15">
        <f t="shared" si="1"/>
        <v>2800000</v>
      </c>
      <c r="L45" s="13" t="s">
        <v>489</v>
      </c>
      <c r="M45" s="13" t="s">
        <v>477</v>
      </c>
      <c r="N45" s="15">
        <v>2800000</v>
      </c>
      <c r="O45" s="15">
        <v>2800000</v>
      </c>
      <c r="P45" s="15">
        <v>2800000</v>
      </c>
      <c r="Q45" s="15">
        <v>0</v>
      </c>
      <c r="R45" s="13"/>
      <c r="S45" s="15">
        <v>0</v>
      </c>
      <c r="T45" s="13"/>
      <c r="U45" s="13"/>
      <c r="V45" s="25">
        <v>45351</v>
      </c>
    </row>
    <row r="46" spans="1:22" x14ac:dyDescent="0.35">
      <c r="A46" s="13">
        <v>800205977</v>
      </c>
      <c r="B46" s="14" t="s">
        <v>11</v>
      </c>
      <c r="C46" s="13" t="s">
        <v>12</v>
      </c>
      <c r="D46" s="14">
        <v>2583</v>
      </c>
      <c r="E46" s="14" t="s">
        <v>105</v>
      </c>
      <c r="F46" s="14" t="s">
        <v>311</v>
      </c>
      <c r="G46" s="30" t="s">
        <v>41</v>
      </c>
      <c r="H46" s="13" t="s">
        <v>42</v>
      </c>
      <c r="I46" s="25">
        <v>45147.636654548609</v>
      </c>
      <c r="J46" s="15">
        <v>2415000</v>
      </c>
      <c r="K46" s="15">
        <f t="shared" si="1"/>
        <v>2415000</v>
      </c>
      <c r="L46" s="13" t="s">
        <v>489</v>
      </c>
      <c r="M46" s="13" t="s">
        <v>477</v>
      </c>
      <c r="N46" s="15">
        <v>2415000</v>
      </c>
      <c r="O46" s="15">
        <v>2415000</v>
      </c>
      <c r="P46" s="15">
        <v>2415000</v>
      </c>
      <c r="Q46" s="15">
        <v>0</v>
      </c>
      <c r="R46" s="13"/>
      <c r="S46" s="15">
        <v>0</v>
      </c>
      <c r="T46" s="13"/>
      <c r="U46" s="13"/>
      <c r="V46" s="25">
        <v>45351</v>
      </c>
    </row>
    <row r="47" spans="1:22" x14ac:dyDescent="0.35">
      <c r="A47" s="13">
        <v>800205977</v>
      </c>
      <c r="B47" s="14" t="s">
        <v>11</v>
      </c>
      <c r="C47" s="13" t="s">
        <v>12</v>
      </c>
      <c r="D47" s="14">
        <v>2584</v>
      </c>
      <c r="E47" s="14" t="s">
        <v>106</v>
      </c>
      <c r="F47" s="14" t="s">
        <v>312</v>
      </c>
      <c r="G47" s="30" t="s">
        <v>41</v>
      </c>
      <c r="H47" s="13" t="s">
        <v>42</v>
      </c>
      <c r="I47" s="25">
        <v>45147.641215856478</v>
      </c>
      <c r="J47" s="15">
        <v>2800000</v>
      </c>
      <c r="K47" s="15">
        <f t="shared" si="1"/>
        <v>2800000</v>
      </c>
      <c r="L47" s="13" t="s">
        <v>489</v>
      </c>
      <c r="M47" s="13" t="s">
        <v>477</v>
      </c>
      <c r="N47" s="15">
        <v>2800000</v>
      </c>
      <c r="O47" s="15">
        <v>2800000</v>
      </c>
      <c r="P47" s="15">
        <v>2800000</v>
      </c>
      <c r="Q47" s="15">
        <v>0</v>
      </c>
      <c r="R47" s="13"/>
      <c r="S47" s="15">
        <v>0</v>
      </c>
      <c r="T47" s="13"/>
      <c r="U47" s="13"/>
      <c r="V47" s="25">
        <v>45351</v>
      </c>
    </row>
    <row r="48" spans="1:22" x14ac:dyDescent="0.35">
      <c r="A48" s="13">
        <v>800205977</v>
      </c>
      <c r="B48" s="14" t="s">
        <v>11</v>
      </c>
      <c r="C48" s="13" t="s">
        <v>12</v>
      </c>
      <c r="D48" s="14">
        <v>2586</v>
      </c>
      <c r="E48" s="14" t="s">
        <v>107</v>
      </c>
      <c r="F48" s="14" t="s">
        <v>313</v>
      </c>
      <c r="G48" s="30" t="s">
        <v>41</v>
      </c>
      <c r="H48" s="13" t="s">
        <v>42</v>
      </c>
      <c r="I48" s="25">
        <v>45147.647035648151</v>
      </c>
      <c r="J48" s="15">
        <v>2800000</v>
      </c>
      <c r="K48" s="15">
        <f t="shared" si="1"/>
        <v>2800000</v>
      </c>
      <c r="L48" s="13" t="s">
        <v>489</v>
      </c>
      <c r="M48" s="13" t="s">
        <v>477</v>
      </c>
      <c r="N48" s="15">
        <v>2800000</v>
      </c>
      <c r="O48" s="15">
        <v>2800000</v>
      </c>
      <c r="P48" s="15">
        <v>2800000</v>
      </c>
      <c r="Q48" s="15">
        <v>0</v>
      </c>
      <c r="R48" s="13"/>
      <c r="S48" s="15">
        <v>0</v>
      </c>
      <c r="T48" s="13"/>
      <c r="U48" s="13"/>
      <c r="V48" s="25">
        <v>45351</v>
      </c>
    </row>
    <row r="49" spans="1:22" x14ac:dyDescent="0.35">
      <c r="A49" s="13">
        <v>800205977</v>
      </c>
      <c r="B49" s="14" t="s">
        <v>11</v>
      </c>
      <c r="C49" s="13" t="s">
        <v>12</v>
      </c>
      <c r="D49" s="14">
        <v>2587</v>
      </c>
      <c r="E49" s="14" t="s">
        <v>108</v>
      </c>
      <c r="F49" s="14" t="s">
        <v>314</v>
      </c>
      <c r="G49" s="30" t="s">
        <v>41</v>
      </c>
      <c r="H49" s="13" t="s">
        <v>42</v>
      </c>
      <c r="I49" s="25">
        <v>45147.652723148145</v>
      </c>
      <c r="J49" s="15">
        <v>1680000</v>
      </c>
      <c r="K49" s="15">
        <f t="shared" si="1"/>
        <v>1680000</v>
      </c>
      <c r="L49" s="13" t="s">
        <v>489</v>
      </c>
      <c r="M49" s="13" t="s">
        <v>477</v>
      </c>
      <c r="N49" s="15">
        <v>1680000</v>
      </c>
      <c r="O49" s="15">
        <v>1680000</v>
      </c>
      <c r="P49" s="15">
        <v>1680000</v>
      </c>
      <c r="Q49" s="15">
        <v>0</v>
      </c>
      <c r="R49" s="13"/>
      <c r="S49" s="15">
        <v>0</v>
      </c>
      <c r="T49" s="13"/>
      <c r="U49" s="13"/>
      <c r="V49" s="25">
        <v>45351</v>
      </c>
    </row>
    <row r="50" spans="1:22" x14ac:dyDescent="0.35">
      <c r="A50" s="13">
        <v>800205977</v>
      </c>
      <c r="B50" s="14" t="s">
        <v>11</v>
      </c>
      <c r="C50" s="13" t="s">
        <v>12</v>
      </c>
      <c r="D50" s="14">
        <v>2589</v>
      </c>
      <c r="E50" s="14" t="s">
        <v>109</v>
      </c>
      <c r="F50" s="14" t="s">
        <v>315</v>
      </c>
      <c r="G50" s="30" t="s">
        <v>41</v>
      </c>
      <c r="H50" s="13" t="s">
        <v>42</v>
      </c>
      <c r="I50" s="25">
        <v>45147.664562071761</v>
      </c>
      <c r="J50" s="15">
        <v>2800000</v>
      </c>
      <c r="K50" s="15">
        <f t="shared" si="1"/>
        <v>2800000</v>
      </c>
      <c r="L50" s="13" t="s">
        <v>489</v>
      </c>
      <c r="M50" s="13" t="s">
        <v>477</v>
      </c>
      <c r="N50" s="15">
        <v>2800000</v>
      </c>
      <c r="O50" s="15">
        <v>2800000</v>
      </c>
      <c r="P50" s="15">
        <v>2800000</v>
      </c>
      <c r="Q50" s="15">
        <v>0</v>
      </c>
      <c r="R50" s="13"/>
      <c r="S50" s="15">
        <v>0</v>
      </c>
      <c r="T50" s="13"/>
      <c r="U50" s="13"/>
      <c r="V50" s="25">
        <v>45351</v>
      </c>
    </row>
    <row r="51" spans="1:22" x14ac:dyDescent="0.35">
      <c r="A51" s="13">
        <v>800205977</v>
      </c>
      <c r="B51" s="14" t="s">
        <v>11</v>
      </c>
      <c r="C51" s="13" t="s">
        <v>12</v>
      </c>
      <c r="D51" s="14">
        <v>2590</v>
      </c>
      <c r="E51" s="14" t="s">
        <v>110</v>
      </c>
      <c r="F51" s="14" t="s">
        <v>316</v>
      </c>
      <c r="G51" s="30" t="s">
        <v>41</v>
      </c>
      <c r="H51" s="13" t="s">
        <v>42</v>
      </c>
      <c r="I51" s="25">
        <v>45147.669161307873</v>
      </c>
      <c r="J51" s="15">
        <v>2800000</v>
      </c>
      <c r="K51" s="15">
        <f t="shared" si="1"/>
        <v>2800000</v>
      </c>
      <c r="L51" s="13" t="s">
        <v>489</v>
      </c>
      <c r="M51" s="13" t="s">
        <v>477</v>
      </c>
      <c r="N51" s="15">
        <v>2800000</v>
      </c>
      <c r="O51" s="15">
        <v>2800000</v>
      </c>
      <c r="P51" s="15">
        <v>2800000</v>
      </c>
      <c r="Q51" s="15">
        <v>0</v>
      </c>
      <c r="R51" s="13"/>
      <c r="S51" s="15">
        <v>0</v>
      </c>
      <c r="T51" s="13"/>
      <c r="U51" s="13"/>
      <c r="V51" s="25">
        <v>45351</v>
      </c>
    </row>
    <row r="52" spans="1:22" x14ac:dyDescent="0.35">
      <c r="A52" s="13">
        <v>800205977</v>
      </c>
      <c r="B52" s="14" t="s">
        <v>11</v>
      </c>
      <c r="C52" s="13" t="s">
        <v>12</v>
      </c>
      <c r="D52" s="14">
        <v>2591</v>
      </c>
      <c r="E52" s="14" t="s">
        <v>111</v>
      </c>
      <c r="F52" s="14" t="s">
        <v>317</v>
      </c>
      <c r="G52" s="30" t="s">
        <v>41</v>
      </c>
      <c r="H52" s="13" t="s">
        <v>42</v>
      </c>
      <c r="I52" s="25">
        <v>45147.674927581022</v>
      </c>
      <c r="J52" s="15">
        <v>2660000</v>
      </c>
      <c r="K52" s="15">
        <f t="shared" si="1"/>
        <v>2660000</v>
      </c>
      <c r="L52" s="13" t="s">
        <v>489</v>
      </c>
      <c r="M52" s="13" t="s">
        <v>477</v>
      </c>
      <c r="N52" s="15">
        <v>2660000</v>
      </c>
      <c r="O52" s="15">
        <v>2660000</v>
      </c>
      <c r="P52" s="15">
        <v>2660000</v>
      </c>
      <c r="Q52" s="15">
        <v>0</v>
      </c>
      <c r="R52" s="13"/>
      <c r="S52" s="15">
        <v>0</v>
      </c>
      <c r="T52" s="13"/>
      <c r="U52" s="13"/>
      <c r="V52" s="25">
        <v>45351</v>
      </c>
    </row>
    <row r="53" spans="1:22" x14ac:dyDescent="0.35">
      <c r="A53" s="13">
        <v>800205977</v>
      </c>
      <c r="B53" s="14" t="s">
        <v>11</v>
      </c>
      <c r="C53" s="13" t="s">
        <v>12</v>
      </c>
      <c r="D53" s="14">
        <v>2592</v>
      </c>
      <c r="E53" s="14" t="s">
        <v>112</v>
      </c>
      <c r="F53" s="14" t="s">
        <v>318</v>
      </c>
      <c r="G53" s="30" t="s">
        <v>41</v>
      </c>
      <c r="H53" s="13" t="s">
        <v>42</v>
      </c>
      <c r="I53" s="25">
        <v>45147.679398761575</v>
      </c>
      <c r="J53" s="15">
        <v>3745000</v>
      </c>
      <c r="K53" s="15">
        <f t="shared" si="1"/>
        <v>3745000</v>
      </c>
      <c r="L53" s="13" t="s">
        <v>489</v>
      </c>
      <c r="M53" s="13" t="s">
        <v>477</v>
      </c>
      <c r="N53" s="15">
        <v>3745000</v>
      </c>
      <c r="O53" s="15">
        <v>3745000</v>
      </c>
      <c r="P53" s="15">
        <v>3745000</v>
      </c>
      <c r="Q53" s="15">
        <v>0</v>
      </c>
      <c r="R53" s="13"/>
      <c r="S53" s="15">
        <v>0</v>
      </c>
      <c r="T53" s="13"/>
      <c r="U53" s="13"/>
      <c r="V53" s="25">
        <v>45351</v>
      </c>
    </row>
    <row r="54" spans="1:22" x14ac:dyDescent="0.35">
      <c r="A54" s="13">
        <v>800205977</v>
      </c>
      <c r="B54" s="14" t="s">
        <v>11</v>
      </c>
      <c r="C54" s="13" t="s">
        <v>12</v>
      </c>
      <c r="D54" s="14">
        <v>2594</v>
      </c>
      <c r="E54" s="14" t="s">
        <v>113</v>
      </c>
      <c r="F54" s="14" t="s">
        <v>319</v>
      </c>
      <c r="G54" s="30" t="s">
        <v>41</v>
      </c>
      <c r="H54" s="13" t="s">
        <v>42</v>
      </c>
      <c r="I54" s="25">
        <v>45147.69322951389</v>
      </c>
      <c r="J54" s="15">
        <v>2520000</v>
      </c>
      <c r="K54" s="15">
        <f t="shared" si="1"/>
        <v>2520000</v>
      </c>
      <c r="L54" s="13" t="s">
        <v>489</v>
      </c>
      <c r="M54" s="13" t="s">
        <v>477</v>
      </c>
      <c r="N54" s="15">
        <v>2520000</v>
      </c>
      <c r="O54" s="15">
        <v>2520000</v>
      </c>
      <c r="P54" s="15">
        <v>2520000</v>
      </c>
      <c r="Q54" s="15">
        <v>0</v>
      </c>
      <c r="R54" s="13"/>
      <c r="S54" s="15">
        <v>0</v>
      </c>
      <c r="T54" s="13"/>
      <c r="U54" s="13"/>
      <c r="V54" s="25">
        <v>45351</v>
      </c>
    </row>
    <row r="55" spans="1:22" x14ac:dyDescent="0.35">
      <c r="A55" s="13">
        <v>800205977</v>
      </c>
      <c r="B55" s="14" t="s">
        <v>11</v>
      </c>
      <c r="C55" s="13" t="s">
        <v>12</v>
      </c>
      <c r="D55" s="14">
        <v>2595</v>
      </c>
      <c r="E55" s="14" t="s">
        <v>114</v>
      </c>
      <c r="F55" s="14" t="s">
        <v>320</v>
      </c>
      <c r="G55" s="30" t="s">
        <v>41</v>
      </c>
      <c r="H55" s="13" t="s">
        <v>42</v>
      </c>
      <c r="I55" s="25">
        <v>45147.708221261571</v>
      </c>
      <c r="J55" s="15">
        <v>2800000</v>
      </c>
      <c r="K55" s="15">
        <f t="shared" si="1"/>
        <v>2800000</v>
      </c>
      <c r="L55" s="13" t="s">
        <v>489</v>
      </c>
      <c r="M55" s="13" t="s">
        <v>477</v>
      </c>
      <c r="N55" s="15">
        <v>2800000</v>
      </c>
      <c r="O55" s="15">
        <v>2800000</v>
      </c>
      <c r="P55" s="15">
        <v>2800000</v>
      </c>
      <c r="Q55" s="15">
        <v>0</v>
      </c>
      <c r="R55" s="13"/>
      <c r="S55" s="15">
        <v>0</v>
      </c>
      <c r="T55" s="13"/>
      <c r="U55" s="13"/>
      <c r="V55" s="25">
        <v>45351</v>
      </c>
    </row>
    <row r="56" spans="1:22" x14ac:dyDescent="0.35">
      <c r="A56" s="13">
        <v>800205977</v>
      </c>
      <c r="B56" s="14" t="s">
        <v>11</v>
      </c>
      <c r="C56" s="13" t="s">
        <v>12</v>
      </c>
      <c r="D56" s="14">
        <v>2596</v>
      </c>
      <c r="E56" s="14" t="s">
        <v>115</v>
      </c>
      <c r="F56" s="14" t="s">
        <v>321</v>
      </c>
      <c r="G56" s="30" t="s">
        <v>41</v>
      </c>
      <c r="H56" s="13" t="s">
        <v>42</v>
      </c>
      <c r="I56" s="25">
        <v>45147.713234062503</v>
      </c>
      <c r="J56" s="15">
        <v>4235000</v>
      </c>
      <c r="K56" s="15">
        <f t="shared" si="1"/>
        <v>4235000</v>
      </c>
      <c r="L56" s="13" t="s">
        <v>489</v>
      </c>
      <c r="M56" s="13" t="s">
        <v>477</v>
      </c>
      <c r="N56" s="15">
        <v>4235000</v>
      </c>
      <c r="O56" s="15">
        <v>4235000</v>
      </c>
      <c r="P56" s="15">
        <v>4235000</v>
      </c>
      <c r="Q56" s="15">
        <v>0</v>
      </c>
      <c r="R56" s="13"/>
      <c r="S56" s="15">
        <v>0</v>
      </c>
      <c r="T56" s="13"/>
      <c r="U56" s="13"/>
      <c r="V56" s="25">
        <v>45351</v>
      </c>
    </row>
    <row r="57" spans="1:22" x14ac:dyDescent="0.35">
      <c r="A57" s="13">
        <v>800205977</v>
      </c>
      <c r="B57" s="14" t="s">
        <v>11</v>
      </c>
      <c r="C57" s="13" t="s">
        <v>12</v>
      </c>
      <c r="D57" s="14">
        <v>2597</v>
      </c>
      <c r="E57" s="14" t="s">
        <v>116</v>
      </c>
      <c r="F57" s="14" t="s">
        <v>322</v>
      </c>
      <c r="G57" s="30" t="s">
        <v>41</v>
      </c>
      <c r="H57" s="13" t="s">
        <v>42</v>
      </c>
      <c r="I57" s="25">
        <v>45147.717860914352</v>
      </c>
      <c r="J57" s="15">
        <v>2800000</v>
      </c>
      <c r="K57" s="15">
        <f t="shared" si="1"/>
        <v>2800000</v>
      </c>
      <c r="L57" s="13" t="s">
        <v>489</v>
      </c>
      <c r="M57" s="13" t="s">
        <v>477</v>
      </c>
      <c r="N57" s="15">
        <v>2800000</v>
      </c>
      <c r="O57" s="15">
        <v>2800000</v>
      </c>
      <c r="P57" s="15">
        <v>2800000</v>
      </c>
      <c r="Q57" s="15">
        <v>0</v>
      </c>
      <c r="R57" s="13"/>
      <c r="S57" s="15">
        <v>0</v>
      </c>
      <c r="T57" s="13"/>
      <c r="U57" s="13"/>
      <c r="V57" s="25">
        <v>45351</v>
      </c>
    </row>
    <row r="58" spans="1:22" x14ac:dyDescent="0.35">
      <c r="A58" s="13">
        <v>800205977</v>
      </c>
      <c r="B58" s="14" t="s">
        <v>11</v>
      </c>
      <c r="C58" s="13" t="s">
        <v>12</v>
      </c>
      <c r="D58" s="14">
        <v>2598</v>
      </c>
      <c r="E58" s="14" t="s">
        <v>117</v>
      </c>
      <c r="F58" s="14" t="s">
        <v>323</v>
      </c>
      <c r="G58" s="30" t="s">
        <v>41</v>
      </c>
      <c r="H58" s="13" t="s">
        <v>42</v>
      </c>
      <c r="I58" s="25">
        <v>45147.722245486111</v>
      </c>
      <c r="J58" s="15">
        <v>4200000</v>
      </c>
      <c r="K58" s="15">
        <f t="shared" si="1"/>
        <v>4200000</v>
      </c>
      <c r="L58" s="13" t="s">
        <v>489</v>
      </c>
      <c r="M58" s="13" t="s">
        <v>477</v>
      </c>
      <c r="N58" s="15">
        <v>4200000</v>
      </c>
      <c r="O58" s="15">
        <v>4200000</v>
      </c>
      <c r="P58" s="15">
        <v>4200000</v>
      </c>
      <c r="Q58" s="15">
        <v>0</v>
      </c>
      <c r="R58" s="13"/>
      <c r="S58" s="15">
        <v>0</v>
      </c>
      <c r="T58" s="13"/>
      <c r="U58" s="13"/>
      <c r="V58" s="25">
        <v>45351</v>
      </c>
    </row>
    <row r="59" spans="1:22" x14ac:dyDescent="0.35">
      <c r="A59" s="13">
        <v>800205977</v>
      </c>
      <c r="B59" s="14" t="s">
        <v>11</v>
      </c>
      <c r="C59" s="13" t="s">
        <v>12</v>
      </c>
      <c r="D59" s="14">
        <v>2599</v>
      </c>
      <c r="E59" s="14" t="s">
        <v>118</v>
      </c>
      <c r="F59" s="14" t="s">
        <v>324</v>
      </c>
      <c r="G59" s="30" t="s">
        <v>41</v>
      </c>
      <c r="H59" s="13" t="s">
        <v>42</v>
      </c>
      <c r="I59" s="25">
        <v>45147.726493981485</v>
      </c>
      <c r="J59" s="15">
        <v>3080000</v>
      </c>
      <c r="K59" s="15">
        <f t="shared" si="1"/>
        <v>3080000</v>
      </c>
      <c r="L59" s="13" t="s">
        <v>489</v>
      </c>
      <c r="M59" s="13" t="s">
        <v>477</v>
      </c>
      <c r="N59" s="15">
        <v>3080000</v>
      </c>
      <c r="O59" s="15">
        <v>3080000</v>
      </c>
      <c r="P59" s="15">
        <v>3080000</v>
      </c>
      <c r="Q59" s="15">
        <v>0</v>
      </c>
      <c r="R59" s="13"/>
      <c r="S59" s="15">
        <v>0</v>
      </c>
      <c r="T59" s="13"/>
      <c r="U59" s="13"/>
      <c r="V59" s="25">
        <v>45351</v>
      </c>
    </row>
    <row r="60" spans="1:22" x14ac:dyDescent="0.35">
      <c r="A60" s="13">
        <v>800205977</v>
      </c>
      <c r="B60" s="14" t="s">
        <v>11</v>
      </c>
      <c r="C60" s="13" t="s">
        <v>12</v>
      </c>
      <c r="D60" s="14">
        <v>2600</v>
      </c>
      <c r="E60" s="14" t="s">
        <v>119</v>
      </c>
      <c r="F60" s="14" t="s">
        <v>325</v>
      </c>
      <c r="G60" s="30" t="s">
        <v>41</v>
      </c>
      <c r="H60" s="13" t="s">
        <v>42</v>
      </c>
      <c r="I60" s="25">
        <v>45147.730950196761</v>
      </c>
      <c r="J60" s="15">
        <v>2800000</v>
      </c>
      <c r="K60" s="15">
        <f t="shared" si="1"/>
        <v>2800000</v>
      </c>
      <c r="L60" s="13" t="s">
        <v>489</v>
      </c>
      <c r="M60" s="13" t="s">
        <v>477</v>
      </c>
      <c r="N60" s="15">
        <v>2800000</v>
      </c>
      <c r="O60" s="15">
        <v>2800000</v>
      </c>
      <c r="P60" s="15">
        <v>2800000</v>
      </c>
      <c r="Q60" s="15">
        <v>0</v>
      </c>
      <c r="R60" s="13"/>
      <c r="S60" s="15">
        <v>0</v>
      </c>
      <c r="T60" s="13"/>
      <c r="U60" s="13"/>
      <c r="V60" s="25">
        <v>45351</v>
      </c>
    </row>
    <row r="61" spans="1:22" x14ac:dyDescent="0.35">
      <c r="A61" s="13">
        <v>800205977</v>
      </c>
      <c r="B61" s="14" t="s">
        <v>11</v>
      </c>
      <c r="C61" s="13" t="s">
        <v>12</v>
      </c>
      <c r="D61" s="14">
        <v>2601</v>
      </c>
      <c r="E61" s="14" t="s">
        <v>120</v>
      </c>
      <c r="F61" s="14" t="s">
        <v>326</v>
      </c>
      <c r="G61" s="30" t="s">
        <v>42</v>
      </c>
      <c r="H61" s="13" t="s">
        <v>42</v>
      </c>
      <c r="I61" s="25">
        <v>45148.623875925929</v>
      </c>
      <c r="J61" s="15">
        <v>2800000</v>
      </c>
      <c r="K61" s="15">
        <f t="shared" si="1"/>
        <v>2800000</v>
      </c>
      <c r="L61" s="13" t="s">
        <v>489</v>
      </c>
      <c r="M61" s="13" t="s">
        <v>477</v>
      </c>
      <c r="N61" s="15">
        <v>2800000</v>
      </c>
      <c r="O61" s="15">
        <v>2800000</v>
      </c>
      <c r="P61" s="15">
        <v>2800000</v>
      </c>
      <c r="Q61" s="15">
        <v>0</v>
      </c>
      <c r="R61" s="13"/>
      <c r="S61" s="15">
        <v>0</v>
      </c>
      <c r="T61" s="13"/>
      <c r="U61" s="13"/>
      <c r="V61" s="25">
        <v>45351</v>
      </c>
    </row>
    <row r="62" spans="1:22" x14ac:dyDescent="0.35">
      <c r="A62" s="13">
        <v>800205977</v>
      </c>
      <c r="B62" s="14" t="s">
        <v>11</v>
      </c>
      <c r="C62" s="13" t="s">
        <v>12</v>
      </c>
      <c r="D62" s="14">
        <v>2602</v>
      </c>
      <c r="E62" s="14" t="s">
        <v>121</v>
      </c>
      <c r="F62" s="14" t="s">
        <v>327</v>
      </c>
      <c r="G62" s="30" t="s">
        <v>42</v>
      </c>
      <c r="H62" s="13" t="s">
        <v>42</v>
      </c>
      <c r="I62" s="25">
        <v>45148.632376122689</v>
      </c>
      <c r="J62" s="15">
        <v>2660000</v>
      </c>
      <c r="K62" s="15">
        <f t="shared" si="1"/>
        <v>2660000</v>
      </c>
      <c r="L62" s="13" t="s">
        <v>489</v>
      </c>
      <c r="M62" s="13" t="s">
        <v>477</v>
      </c>
      <c r="N62" s="15">
        <v>2660000</v>
      </c>
      <c r="O62" s="15">
        <v>2660000</v>
      </c>
      <c r="P62" s="15">
        <v>2660000</v>
      </c>
      <c r="Q62" s="15">
        <v>0</v>
      </c>
      <c r="R62" s="13"/>
      <c r="S62" s="15">
        <v>0</v>
      </c>
      <c r="T62" s="13"/>
      <c r="U62" s="13"/>
      <c r="V62" s="25">
        <v>45351</v>
      </c>
    </row>
    <row r="63" spans="1:22" x14ac:dyDescent="0.35">
      <c r="A63" s="13">
        <v>800205977</v>
      </c>
      <c r="B63" s="14" t="s">
        <v>11</v>
      </c>
      <c r="C63" s="13" t="s">
        <v>12</v>
      </c>
      <c r="D63" s="14">
        <v>2603</v>
      </c>
      <c r="E63" s="14" t="s">
        <v>122</v>
      </c>
      <c r="F63" s="14" t="s">
        <v>328</v>
      </c>
      <c r="G63" s="30" t="s">
        <v>42</v>
      </c>
      <c r="H63" s="13" t="s">
        <v>42</v>
      </c>
      <c r="I63" s="25">
        <v>45148.637219212964</v>
      </c>
      <c r="J63" s="15">
        <v>2240000</v>
      </c>
      <c r="K63" s="15">
        <f t="shared" si="1"/>
        <v>2240000</v>
      </c>
      <c r="L63" s="13" t="s">
        <v>489</v>
      </c>
      <c r="M63" s="13" t="s">
        <v>477</v>
      </c>
      <c r="N63" s="15">
        <v>2240000</v>
      </c>
      <c r="O63" s="15">
        <v>2240000</v>
      </c>
      <c r="P63" s="15">
        <v>2240000</v>
      </c>
      <c r="Q63" s="15">
        <v>0</v>
      </c>
      <c r="R63" s="13"/>
      <c r="S63" s="15">
        <v>0</v>
      </c>
      <c r="T63" s="13"/>
      <c r="U63" s="13"/>
      <c r="V63" s="25">
        <v>45351</v>
      </c>
    </row>
    <row r="64" spans="1:22" x14ac:dyDescent="0.35">
      <c r="A64" s="13">
        <v>800205977</v>
      </c>
      <c r="B64" s="14" t="s">
        <v>11</v>
      </c>
      <c r="C64" s="13" t="s">
        <v>12</v>
      </c>
      <c r="D64" s="14">
        <v>2604</v>
      </c>
      <c r="E64" s="14" t="s">
        <v>123</v>
      </c>
      <c r="F64" s="14" t="s">
        <v>329</v>
      </c>
      <c r="G64" s="30" t="s">
        <v>42</v>
      </c>
      <c r="H64" s="13" t="s">
        <v>42</v>
      </c>
      <c r="I64" s="25">
        <v>45148.641848877312</v>
      </c>
      <c r="J64" s="15">
        <v>3500000</v>
      </c>
      <c r="K64" s="15">
        <f t="shared" si="1"/>
        <v>3500000</v>
      </c>
      <c r="L64" s="13" t="s">
        <v>489</v>
      </c>
      <c r="M64" s="13" t="s">
        <v>477</v>
      </c>
      <c r="N64" s="15">
        <v>3500000</v>
      </c>
      <c r="O64" s="15">
        <v>3500000</v>
      </c>
      <c r="P64" s="15">
        <v>3500000</v>
      </c>
      <c r="Q64" s="15">
        <v>0</v>
      </c>
      <c r="R64" s="13"/>
      <c r="S64" s="15">
        <v>0</v>
      </c>
      <c r="T64" s="13"/>
      <c r="U64" s="13"/>
      <c r="V64" s="25">
        <v>45351</v>
      </c>
    </row>
    <row r="65" spans="1:22" x14ac:dyDescent="0.35">
      <c r="A65" s="13">
        <v>800205977</v>
      </c>
      <c r="B65" s="14" t="s">
        <v>11</v>
      </c>
      <c r="C65" s="13" t="s">
        <v>12</v>
      </c>
      <c r="D65" s="14">
        <v>2605</v>
      </c>
      <c r="E65" s="14" t="s">
        <v>124</v>
      </c>
      <c r="F65" s="14" t="s">
        <v>330</v>
      </c>
      <c r="G65" s="30" t="s">
        <v>42</v>
      </c>
      <c r="H65" s="13" t="s">
        <v>42</v>
      </c>
      <c r="I65" s="25">
        <v>45148.647899618052</v>
      </c>
      <c r="J65" s="15">
        <v>1368000</v>
      </c>
      <c r="K65" s="15">
        <f t="shared" si="1"/>
        <v>1368000</v>
      </c>
      <c r="L65" s="13" t="s">
        <v>489</v>
      </c>
      <c r="M65" s="13" t="s">
        <v>477</v>
      </c>
      <c r="N65" s="15">
        <v>1368000</v>
      </c>
      <c r="O65" s="15">
        <v>1368000</v>
      </c>
      <c r="P65" s="15">
        <v>1368000</v>
      </c>
      <c r="Q65" s="15">
        <v>0</v>
      </c>
      <c r="R65" s="13"/>
      <c r="S65" s="15">
        <v>0</v>
      </c>
      <c r="T65" s="13"/>
      <c r="U65" s="13"/>
      <c r="V65" s="25">
        <v>45351</v>
      </c>
    </row>
    <row r="66" spans="1:22" x14ac:dyDescent="0.35">
      <c r="A66" s="13">
        <v>800205977</v>
      </c>
      <c r="B66" s="14" t="s">
        <v>11</v>
      </c>
      <c r="C66" s="13" t="s">
        <v>12</v>
      </c>
      <c r="D66" s="14">
        <v>2606</v>
      </c>
      <c r="E66" s="14" t="s">
        <v>125</v>
      </c>
      <c r="F66" s="14" t="s">
        <v>331</v>
      </c>
      <c r="G66" s="30" t="s">
        <v>42</v>
      </c>
      <c r="H66" s="13" t="s">
        <v>42</v>
      </c>
      <c r="I66" s="25">
        <v>45148.652031481484</v>
      </c>
      <c r="J66" s="15">
        <v>684000</v>
      </c>
      <c r="K66" s="15">
        <f t="shared" si="1"/>
        <v>684000</v>
      </c>
      <c r="L66" s="13" t="s">
        <v>489</v>
      </c>
      <c r="M66" s="13" t="s">
        <v>477</v>
      </c>
      <c r="N66" s="15">
        <v>684000</v>
      </c>
      <c r="O66" s="15">
        <v>684000</v>
      </c>
      <c r="P66" s="15">
        <v>684000</v>
      </c>
      <c r="Q66" s="15">
        <v>0</v>
      </c>
      <c r="R66" s="13"/>
      <c r="S66" s="15">
        <v>0</v>
      </c>
      <c r="T66" s="13"/>
      <c r="U66" s="13"/>
      <c r="V66" s="25">
        <v>45351</v>
      </c>
    </row>
    <row r="67" spans="1:22" x14ac:dyDescent="0.35">
      <c r="A67" s="13">
        <v>800205977</v>
      </c>
      <c r="B67" s="14" t="s">
        <v>11</v>
      </c>
      <c r="C67" s="13" t="s">
        <v>12</v>
      </c>
      <c r="D67" s="14">
        <v>2607</v>
      </c>
      <c r="E67" s="14" t="s">
        <v>126</v>
      </c>
      <c r="F67" s="14" t="s">
        <v>332</v>
      </c>
      <c r="G67" s="30" t="s">
        <v>42</v>
      </c>
      <c r="H67" s="13" t="s">
        <v>42</v>
      </c>
      <c r="I67" s="25">
        <v>45148.655832523145</v>
      </c>
      <c r="J67" s="15">
        <v>684000</v>
      </c>
      <c r="K67" s="15">
        <f t="shared" si="1"/>
        <v>684000</v>
      </c>
      <c r="L67" s="13" t="s">
        <v>489</v>
      </c>
      <c r="M67" s="13" t="s">
        <v>477</v>
      </c>
      <c r="N67" s="15">
        <v>684000</v>
      </c>
      <c r="O67" s="15">
        <v>684000</v>
      </c>
      <c r="P67" s="15">
        <v>684000</v>
      </c>
      <c r="Q67" s="15">
        <v>0</v>
      </c>
      <c r="R67" s="13"/>
      <c r="S67" s="15">
        <v>0</v>
      </c>
      <c r="T67" s="13"/>
      <c r="U67" s="13"/>
      <c r="V67" s="25">
        <v>45351</v>
      </c>
    </row>
    <row r="68" spans="1:22" x14ac:dyDescent="0.35">
      <c r="A68" s="13">
        <v>800205977</v>
      </c>
      <c r="B68" s="14" t="s">
        <v>11</v>
      </c>
      <c r="C68" s="13" t="s">
        <v>12</v>
      </c>
      <c r="D68" s="14">
        <v>2676</v>
      </c>
      <c r="E68" s="14" t="s">
        <v>127</v>
      </c>
      <c r="F68" s="14" t="s">
        <v>333</v>
      </c>
      <c r="G68" s="30" t="s">
        <v>43</v>
      </c>
      <c r="H68" s="13" t="s">
        <v>53</v>
      </c>
      <c r="I68" s="25">
        <v>45181.367552118056</v>
      </c>
      <c r="J68" s="15">
        <v>1155000</v>
      </c>
      <c r="K68" s="15">
        <f t="shared" si="1"/>
        <v>1155000</v>
      </c>
      <c r="L68" s="13" t="s">
        <v>492</v>
      </c>
      <c r="M68" s="13" t="s">
        <v>477</v>
      </c>
      <c r="N68" s="15">
        <v>1155000</v>
      </c>
      <c r="O68" s="15">
        <v>1155000</v>
      </c>
      <c r="P68" s="15">
        <v>1155000</v>
      </c>
      <c r="Q68" s="15">
        <v>0</v>
      </c>
      <c r="R68" s="13"/>
      <c r="S68" s="15">
        <v>1155000</v>
      </c>
      <c r="T68" s="13">
        <v>2201491510</v>
      </c>
      <c r="U68" s="13" t="s">
        <v>488</v>
      </c>
      <c r="V68" s="25">
        <v>45351</v>
      </c>
    </row>
    <row r="69" spans="1:22" x14ac:dyDescent="0.35">
      <c r="A69" s="13">
        <v>800205977</v>
      </c>
      <c r="B69" s="14" t="s">
        <v>11</v>
      </c>
      <c r="C69" s="13" t="s">
        <v>12</v>
      </c>
      <c r="D69" s="14">
        <v>2677</v>
      </c>
      <c r="E69" s="14" t="s">
        <v>128</v>
      </c>
      <c r="F69" s="14" t="s">
        <v>334</v>
      </c>
      <c r="G69" s="30" t="s">
        <v>43</v>
      </c>
      <c r="H69" s="13" t="s">
        <v>53</v>
      </c>
      <c r="I69" s="25">
        <v>45181.369557951388</v>
      </c>
      <c r="J69" s="15">
        <v>2800000</v>
      </c>
      <c r="K69" s="15">
        <f t="shared" si="1"/>
        <v>2800000</v>
      </c>
      <c r="L69" s="13" t="s">
        <v>489</v>
      </c>
      <c r="M69" s="13" t="s">
        <v>477</v>
      </c>
      <c r="N69" s="15">
        <v>2800000</v>
      </c>
      <c r="O69" s="15">
        <v>2800000</v>
      </c>
      <c r="P69" s="15">
        <v>2800000</v>
      </c>
      <c r="Q69" s="15">
        <v>0</v>
      </c>
      <c r="R69" s="13"/>
      <c r="S69" s="15">
        <v>0</v>
      </c>
      <c r="T69" s="13"/>
      <c r="U69" s="13"/>
      <c r="V69" s="25">
        <v>45351</v>
      </c>
    </row>
    <row r="70" spans="1:22" x14ac:dyDescent="0.35">
      <c r="A70" s="13">
        <v>800205977</v>
      </c>
      <c r="B70" s="14" t="s">
        <v>11</v>
      </c>
      <c r="C70" s="13" t="s">
        <v>12</v>
      </c>
      <c r="D70" s="14">
        <v>2679</v>
      </c>
      <c r="E70" s="14" t="s">
        <v>129</v>
      </c>
      <c r="F70" s="14" t="s">
        <v>335</v>
      </c>
      <c r="G70" s="30" t="s">
        <v>43</v>
      </c>
      <c r="H70" s="13" t="s">
        <v>53</v>
      </c>
      <c r="I70" s="25">
        <v>45181.373558368054</v>
      </c>
      <c r="J70" s="15">
        <v>2835000</v>
      </c>
      <c r="K70" s="15">
        <f t="shared" si="1"/>
        <v>2835000</v>
      </c>
      <c r="L70" s="13" t="s">
        <v>492</v>
      </c>
      <c r="M70" s="13" t="s">
        <v>477</v>
      </c>
      <c r="N70" s="15">
        <v>2835000</v>
      </c>
      <c r="O70" s="15">
        <v>2835000</v>
      </c>
      <c r="P70" s="15">
        <v>2835000</v>
      </c>
      <c r="Q70" s="15">
        <v>0</v>
      </c>
      <c r="R70" s="13"/>
      <c r="S70" s="15">
        <v>2835000</v>
      </c>
      <c r="T70" s="13">
        <v>2201491510</v>
      </c>
      <c r="U70" s="13" t="s">
        <v>488</v>
      </c>
      <c r="V70" s="25">
        <v>45351</v>
      </c>
    </row>
    <row r="71" spans="1:22" x14ac:dyDescent="0.35">
      <c r="A71" s="13">
        <v>800205977</v>
      </c>
      <c r="B71" s="14" t="s">
        <v>11</v>
      </c>
      <c r="C71" s="13" t="s">
        <v>12</v>
      </c>
      <c r="D71" s="14">
        <v>2680</v>
      </c>
      <c r="E71" s="14" t="s">
        <v>130</v>
      </c>
      <c r="F71" s="14" t="s">
        <v>336</v>
      </c>
      <c r="G71" s="30" t="s">
        <v>43</v>
      </c>
      <c r="H71" s="13" t="s">
        <v>53</v>
      </c>
      <c r="I71" s="25">
        <v>45181.376115312501</v>
      </c>
      <c r="J71" s="15">
        <v>2800000</v>
      </c>
      <c r="K71" s="15">
        <f t="shared" si="1"/>
        <v>2800000</v>
      </c>
      <c r="L71" s="13" t="s">
        <v>492</v>
      </c>
      <c r="M71" s="13" t="s">
        <v>477</v>
      </c>
      <c r="N71" s="15">
        <v>2800000</v>
      </c>
      <c r="O71" s="15">
        <v>2800000</v>
      </c>
      <c r="P71" s="15">
        <v>2800000</v>
      </c>
      <c r="Q71" s="15">
        <v>0</v>
      </c>
      <c r="R71" s="13"/>
      <c r="S71" s="15">
        <v>2800000</v>
      </c>
      <c r="T71" s="13">
        <v>2201491510</v>
      </c>
      <c r="U71" s="13" t="s">
        <v>488</v>
      </c>
      <c r="V71" s="25">
        <v>45351</v>
      </c>
    </row>
    <row r="72" spans="1:22" x14ac:dyDescent="0.35">
      <c r="A72" s="13">
        <v>800205977</v>
      </c>
      <c r="B72" s="14" t="s">
        <v>11</v>
      </c>
      <c r="C72" s="13" t="s">
        <v>12</v>
      </c>
      <c r="D72" s="14">
        <v>2681</v>
      </c>
      <c r="E72" s="14" t="s">
        <v>131</v>
      </c>
      <c r="F72" s="14" t="s">
        <v>337</v>
      </c>
      <c r="G72" s="30" t="s">
        <v>43</v>
      </c>
      <c r="H72" s="13" t="s">
        <v>53</v>
      </c>
      <c r="I72" s="25">
        <v>45181.377992013891</v>
      </c>
      <c r="J72" s="15">
        <v>2800000</v>
      </c>
      <c r="K72" s="15">
        <f t="shared" si="1"/>
        <v>2800000</v>
      </c>
      <c r="L72" s="13" t="s">
        <v>492</v>
      </c>
      <c r="M72" s="13" t="s">
        <v>477</v>
      </c>
      <c r="N72" s="15">
        <v>2800000</v>
      </c>
      <c r="O72" s="15">
        <v>2800000</v>
      </c>
      <c r="P72" s="15">
        <v>2800000</v>
      </c>
      <c r="Q72" s="15">
        <v>0</v>
      </c>
      <c r="R72" s="13"/>
      <c r="S72" s="15">
        <v>2800000</v>
      </c>
      <c r="T72" s="13">
        <v>2201491510</v>
      </c>
      <c r="U72" s="13" t="s">
        <v>488</v>
      </c>
      <c r="V72" s="25">
        <v>45351</v>
      </c>
    </row>
    <row r="73" spans="1:22" x14ac:dyDescent="0.35">
      <c r="A73" s="13">
        <v>800205977</v>
      </c>
      <c r="B73" s="14" t="s">
        <v>11</v>
      </c>
      <c r="C73" s="13" t="s">
        <v>12</v>
      </c>
      <c r="D73" s="14">
        <v>2682</v>
      </c>
      <c r="E73" s="14" t="s">
        <v>132</v>
      </c>
      <c r="F73" s="14" t="s">
        <v>338</v>
      </c>
      <c r="G73" s="30" t="s">
        <v>43</v>
      </c>
      <c r="H73" s="13" t="s">
        <v>53</v>
      </c>
      <c r="I73" s="25">
        <v>45181.430168900464</v>
      </c>
      <c r="J73" s="15">
        <v>2800000</v>
      </c>
      <c r="K73" s="15">
        <f t="shared" si="1"/>
        <v>2800000</v>
      </c>
      <c r="L73" s="13" t="s">
        <v>492</v>
      </c>
      <c r="M73" s="13" t="s">
        <v>477</v>
      </c>
      <c r="N73" s="15">
        <v>2800000</v>
      </c>
      <c r="O73" s="15">
        <v>2800000</v>
      </c>
      <c r="P73" s="15">
        <v>2800000</v>
      </c>
      <c r="Q73" s="15">
        <v>0</v>
      </c>
      <c r="R73" s="13"/>
      <c r="S73" s="15">
        <v>2800000</v>
      </c>
      <c r="T73" s="13">
        <v>2201491510</v>
      </c>
      <c r="U73" s="13" t="s">
        <v>488</v>
      </c>
      <c r="V73" s="25">
        <v>45351</v>
      </c>
    </row>
    <row r="74" spans="1:22" x14ac:dyDescent="0.35">
      <c r="A74" s="13">
        <v>800205977</v>
      </c>
      <c r="B74" s="14" t="s">
        <v>11</v>
      </c>
      <c r="C74" s="13" t="s">
        <v>12</v>
      </c>
      <c r="D74" s="14">
        <v>2683</v>
      </c>
      <c r="E74" s="14" t="s">
        <v>133</v>
      </c>
      <c r="F74" s="14" t="s">
        <v>339</v>
      </c>
      <c r="G74" s="30" t="s">
        <v>43</v>
      </c>
      <c r="H74" s="13" t="s">
        <v>53</v>
      </c>
      <c r="I74" s="25">
        <v>45181.43161709491</v>
      </c>
      <c r="J74" s="15">
        <v>2380000</v>
      </c>
      <c r="K74" s="15">
        <f t="shared" si="1"/>
        <v>2380000</v>
      </c>
      <c r="L74" s="13" t="s">
        <v>489</v>
      </c>
      <c r="M74" s="13" t="s">
        <v>477</v>
      </c>
      <c r="N74" s="15">
        <v>2380000</v>
      </c>
      <c r="O74" s="15">
        <v>2380000</v>
      </c>
      <c r="P74" s="15">
        <v>2380000</v>
      </c>
      <c r="Q74" s="15">
        <v>0</v>
      </c>
      <c r="R74" s="13"/>
      <c r="S74" s="15">
        <v>0</v>
      </c>
      <c r="T74" s="13"/>
      <c r="U74" s="13"/>
      <c r="V74" s="25">
        <v>45351</v>
      </c>
    </row>
    <row r="75" spans="1:22" x14ac:dyDescent="0.35">
      <c r="A75" s="13">
        <v>800205977</v>
      </c>
      <c r="B75" s="14" t="s">
        <v>11</v>
      </c>
      <c r="C75" s="13" t="s">
        <v>12</v>
      </c>
      <c r="D75" s="14">
        <v>2684</v>
      </c>
      <c r="E75" s="14" t="s">
        <v>134</v>
      </c>
      <c r="F75" s="14" t="s">
        <v>340</v>
      </c>
      <c r="G75" s="30" t="s">
        <v>43</v>
      </c>
      <c r="H75" s="13" t="s">
        <v>53</v>
      </c>
      <c r="I75" s="25">
        <v>45181.387904710646</v>
      </c>
      <c r="J75" s="15">
        <v>2660000</v>
      </c>
      <c r="K75" s="15">
        <f t="shared" si="1"/>
        <v>2660000</v>
      </c>
      <c r="L75" s="13" t="s">
        <v>489</v>
      </c>
      <c r="M75" s="13" t="s">
        <v>477</v>
      </c>
      <c r="N75" s="15">
        <v>2660000</v>
      </c>
      <c r="O75" s="15">
        <v>2660000</v>
      </c>
      <c r="P75" s="15">
        <v>2660000</v>
      </c>
      <c r="Q75" s="15">
        <v>0</v>
      </c>
      <c r="R75" s="13"/>
      <c r="S75" s="15">
        <v>0</v>
      </c>
      <c r="T75" s="13"/>
      <c r="U75" s="13"/>
      <c r="V75" s="25">
        <v>45351</v>
      </c>
    </row>
    <row r="76" spans="1:22" x14ac:dyDescent="0.35">
      <c r="A76" s="13">
        <v>800205977</v>
      </c>
      <c r="B76" s="14" t="s">
        <v>11</v>
      </c>
      <c r="C76" s="13" t="s">
        <v>12</v>
      </c>
      <c r="D76" s="14">
        <v>2685</v>
      </c>
      <c r="E76" s="14" t="s">
        <v>135</v>
      </c>
      <c r="F76" s="14" t="s">
        <v>341</v>
      </c>
      <c r="G76" s="30" t="s">
        <v>43</v>
      </c>
      <c r="H76" s="13" t="s">
        <v>53</v>
      </c>
      <c r="I76" s="25">
        <v>45181.449427430554</v>
      </c>
      <c r="J76" s="15">
        <v>2520000</v>
      </c>
      <c r="K76" s="15">
        <f t="shared" si="1"/>
        <v>2520000</v>
      </c>
      <c r="L76" s="13" t="s">
        <v>492</v>
      </c>
      <c r="M76" s="13" t="s">
        <v>477</v>
      </c>
      <c r="N76" s="15">
        <v>2520000</v>
      </c>
      <c r="O76" s="15">
        <v>2520000</v>
      </c>
      <c r="P76" s="15">
        <v>2520000</v>
      </c>
      <c r="Q76" s="15">
        <v>0</v>
      </c>
      <c r="R76" s="13"/>
      <c r="S76" s="15">
        <v>2520000</v>
      </c>
      <c r="T76" s="13">
        <v>2201491510</v>
      </c>
      <c r="U76" s="13" t="s">
        <v>488</v>
      </c>
      <c r="V76" s="25">
        <v>45351</v>
      </c>
    </row>
    <row r="77" spans="1:22" x14ac:dyDescent="0.35">
      <c r="A77" s="13">
        <v>800205977</v>
      </c>
      <c r="B77" s="14" t="s">
        <v>11</v>
      </c>
      <c r="C77" s="13" t="s">
        <v>12</v>
      </c>
      <c r="D77" s="14">
        <v>2686</v>
      </c>
      <c r="E77" s="14" t="s">
        <v>136</v>
      </c>
      <c r="F77" s="14" t="s">
        <v>342</v>
      </c>
      <c r="G77" s="30" t="s">
        <v>43</v>
      </c>
      <c r="H77" s="13" t="s">
        <v>53</v>
      </c>
      <c r="I77" s="25">
        <v>45181.403157638888</v>
      </c>
      <c r="J77" s="15">
        <v>4200000</v>
      </c>
      <c r="K77" s="15">
        <f t="shared" si="1"/>
        <v>4200000</v>
      </c>
      <c r="L77" s="13" t="s">
        <v>492</v>
      </c>
      <c r="M77" s="13" t="s">
        <v>477</v>
      </c>
      <c r="N77" s="15">
        <v>4200000</v>
      </c>
      <c r="O77" s="15">
        <v>4200000</v>
      </c>
      <c r="P77" s="15">
        <v>4200000</v>
      </c>
      <c r="Q77" s="15">
        <v>0</v>
      </c>
      <c r="R77" s="13"/>
      <c r="S77" s="15">
        <v>4200000</v>
      </c>
      <c r="T77" s="13">
        <v>2201491510</v>
      </c>
      <c r="U77" s="13" t="s">
        <v>488</v>
      </c>
      <c r="V77" s="25">
        <v>45351</v>
      </c>
    </row>
    <row r="78" spans="1:22" x14ac:dyDescent="0.35">
      <c r="A78" s="13">
        <v>800205977</v>
      </c>
      <c r="B78" s="14" t="s">
        <v>11</v>
      </c>
      <c r="C78" s="13" t="s">
        <v>12</v>
      </c>
      <c r="D78" s="14">
        <v>2687</v>
      </c>
      <c r="E78" s="14" t="s">
        <v>137</v>
      </c>
      <c r="F78" s="14" t="s">
        <v>343</v>
      </c>
      <c r="G78" s="30" t="s">
        <v>43</v>
      </c>
      <c r="H78" s="13" t="s">
        <v>53</v>
      </c>
      <c r="I78" s="25">
        <v>45181.405162847223</v>
      </c>
      <c r="J78" s="15">
        <v>3500000</v>
      </c>
      <c r="K78" s="15">
        <f t="shared" si="1"/>
        <v>3500000</v>
      </c>
      <c r="L78" s="13" t="s">
        <v>492</v>
      </c>
      <c r="M78" s="13" t="s">
        <v>477</v>
      </c>
      <c r="N78" s="15">
        <v>3500000</v>
      </c>
      <c r="O78" s="15">
        <v>3500000</v>
      </c>
      <c r="P78" s="15">
        <v>3500000</v>
      </c>
      <c r="Q78" s="15">
        <v>0</v>
      </c>
      <c r="R78" s="13"/>
      <c r="S78" s="15">
        <v>3500000</v>
      </c>
      <c r="T78" s="13">
        <v>2201491510</v>
      </c>
      <c r="U78" s="13" t="s">
        <v>488</v>
      </c>
      <c r="V78" s="25">
        <v>45351</v>
      </c>
    </row>
    <row r="79" spans="1:22" x14ac:dyDescent="0.35">
      <c r="A79" s="13">
        <v>800205977</v>
      </c>
      <c r="B79" s="14" t="s">
        <v>11</v>
      </c>
      <c r="C79" s="13" t="s">
        <v>12</v>
      </c>
      <c r="D79" s="14">
        <v>2688</v>
      </c>
      <c r="E79" s="14" t="s">
        <v>138</v>
      </c>
      <c r="F79" s="14" t="s">
        <v>344</v>
      </c>
      <c r="G79" s="30" t="s">
        <v>43</v>
      </c>
      <c r="H79" s="13" t="s">
        <v>53</v>
      </c>
      <c r="I79" s="25">
        <v>45181.438115937497</v>
      </c>
      <c r="J79" s="15">
        <v>2800000</v>
      </c>
      <c r="K79" s="15">
        <f t="shared" si="1"/>
        <v>2800000</v>
      </c>
      <c r="L79" s="13" t="s">
        <v>492</v>
      </c>
      <c r="M79" s="13" t="s">
        <v>477</v>
      </c>
      <c r="N79" s="15">
        <v>2800000</v>
      </c>
      <c r="O79" s="15">
        <v>2800000</v>
      </c>
      <c r="P79" s="15">
        <v>2800000</v>
      </c>
      <c r="Q79" s="15">
        <v>0</v>
      </c>
      <c r="R79" s="13"/>
      <c r="S79" s="15">
        <v>2800000</v>
      </c>
      <c r="T79" s="13">
        <v>2201491510</v>
      </c>
      <c r="U79" s="13" t="s">
        <v>488</v>
      </c>
      <c r="V79" s="25">
        <v>45351</v>
      </c>
    </row>
    <row r="80" spans="1:22" x14ac:dyDescent="0.35">
      <c r="A80" s="13">
        <v>800205977</v>
      </c>
      <c r="B80" s="14" t="s">
        <v>11</v>
      </c>
      <c r="C80" s="13" t="s">
        <v>12</v>
      </c>
      <c r="D80" s="14">
        <v>2689</v>
      </c>
      <c r="E80" s="14" t="s">
        <v>139</v>
      </c>
      <c r="F80" s="14" t="s">
        <v>345</v>
      </c>
      <c r="G80" s="30" t="s">
        <v>43</v>
      </c>
      <c r="H80" s="13" t="s">
        <v>53</v>
      </c>
      <c r="I80" s="25">
        <v>45181.409939780089</v>
      </c>
      <c r="J80" s="15">
        <v>1260000</v>
      </c>
      <c r="K80" s="15">
        <f t="shared" si="1"/>
        <v>1260000</v>
      </c>
      <c r="L80" s="13" t="s">
        <v>492</v>
      </c>
      <c r="M80" s="13" t="s">
        <v>477</v>
      </c>
      <c r="N80" s="15">
        <v>1260000</v>
      </c>
      <c r="O80" s="15">
        <v>1260000</v>
      </c>
      <c r="P80" s="15">
        <v>1260000</v>
      </c>
      <c r="Q80" s="15">
        <v>0</v>
      </c>
      <c r="R80" s="13"/>
      <c r="S80" s="15">
        <v>1260000</v>
      </c>
      <c r="T80" s="13">
        <v>2201491510</v>
      </c>
      <c r="U80" s="13" t="s">
        <v>488</v>
      </c>
      <c r="V80" s="25">
        <v>45351</v>
      </c>
    </row>
    <row r="81" spans="1:22" x14ac:dyDescent="0.35">
      <c r="A81" s="13">
        <v>800205977</v>
      </c>
      <c r="B81" s="14" t="s">
        <v>11</v>
      </c>
      <c r="C81" s="13" t="s">
        <v>12</v>
      </c>
      <c r="D81" s="14">
        <v>2690</v>
      </c>
      <c r="E81" s="14" t="s">
        <v>140</v>
      </c>
      <c r="F81" s="14" t="s">
        <v>346</v>
      </c>
      <c r="G81" s="30" t="s">
        <v>43</v>
      </c>
      <c r="H81" s="13" t="s">
        <v>53</v>
      </c>
      <c r="I81" s="25">
        <v>45181.412942280091</v>
      </c>
      <c r="J81" s="15">
        <v>5600000</v>
      </c>
      <c r="K81" s="15">
        <f t="shared" si="1"/>
        <v>5600000</v>
      </c>
      <c r="L81" s="13" t="s">
        <v>489</v>
      </c>
      <c r="M81" s="13" t="s">
        <v>477</v>
      </c>
      <c r="N81" s="15">
        <v>5600000</v>
      </c>
      <c r="O81" s="15">
        <v>5600000</v>
      </c>
      <c r="P81" s="15">
        <v>5600000</v>
      </c>
      <c r="Q81" s="15">
        <v>0</v>
      </c>
      <c r="R81" s="13"/>
      <c r="S81" s="15">
        <v>0</v>
      </c>
      <c r="T81" s="13"/>
      <c r="U81" s="13"/>
      <c r="V81" s="25">
        <v>45351</v>
      </c>
    </row>
    <row r="82" spans="1:22" x14ac:dyDescent="0.35">
      <c r="A82" s="13">
        <v>800205977</v>
      </c>
      <c r="B82" s="14" t="s">
        <v>11</v>
      </c>
      <c r="C82" s="13" t="s">
        <v>12</v>
      </c>
      <c r="D82" s="14">
        <v>2691</v>
      </c>
      <c r="E82" s="14" t="s">
        <v>141</v>
      </c>
      <c r="F82" s="14" t="s">
        <v>347</v>
      </c>
      <c r="G82" s="30" t="s">
        <v>43</v>
      </c>
      <c r="H82" s="13" t="s">
        <v>53</v>
      </c>
      <c r="I82" s="25">
        <v>45181.414962152776</v>
      </c>
      <c r="J82" s="15">
        <v>1680000</v>
      </c>
      <c r="K82" s="15">
        <f t="shared" si="1"/>
        <v>1680000</v>
      </c>
      <c r="L82" s="13" t="s">
        <v>492</v>
      </c>
      <c r="M82" s="13" t="s">
        <v>477</v>
      </c>
      <c r="N82" s="15">
        <v>1680000</v>
      </c>
      <c r="O82" s="15">
        <v>1680000</v>
      </c>
      <c r="P82" s="15">
        <v>1680000</v>
      </c>
      <c r="Q82" s="15">
        <v>0</v>
      </c>
      <c r="R82" s="13"/>
      <c r="S82" s="15">
        <v>1680000</v>
      </c>
      <c r="T82" s="13">
        <v>2201491510</v>
      </c>
      <c r="U82" s="13" t="s">
        <v>488</v>
      </c>
      <c r="V82" s="25">
        <v>45351</v>
      </c>
    </row>
    <row r="83" spans="1:22" x14ac:dyDescent="0.35">
      <c r="A83" s="13">
        <v>800205977</v>
      </c>
      <c r="B83" s="14" t="s">
        <v>11</v>
      </c>
      <c r="C83" s="13" t="s">
        <v>12</v>
      </c>
      <c r="D83" s="14">
        <v>2692</v>
      </c>
      <c r="E83" s="14" t="s">
        <v>142</v>
      </c>
      <c r="F83" s="14" t="s">
        <v>348</v>
      </c>
      <c r="G83" s="30" t="s">
        <v>43</v>
      </c>
      <c r="H83" s="13" t="s">
        <v>53</v>
      </c>
      <c r="I83" s="25">
        <v>45181.416904166668</v>
      </c>
      <c r="J83" s="15">
        <v>2800000</v>
      </c>
      <c r="K83" s="15">
        <f t="shared" si="1"/>
        <v>2800000</v>
      </c>
      <c r="L83" s="13" t="s">
        <v>492</v>
      </c>
      <c r="M83" s="13" t="s">
        <v>477</v>
      </c>
      <c r="N83" s="15">
        <v>2800000</v>
      </c>
      <c r="O83" s="15">
        <v>2800000</v>
      </c>
      <c r="P83" s="15">
        <v>2800000</v>
      </c>
      <c r="Q83" s="15">
        <v>0</v>
      </c>
      <c r="R83" s="13"/>
      <c r="S83" s="15">
        <v>2800000</v>
      </c>
      <c r="T83" s="13">
        <v>2201491510</v>
      </c>
      <c r="U83" s="13" t="s">
        <v>488</v>
      </c>
      <c r="V83" s="25">
        <v>45351</v>
      </c>
    </row>
    <row r="84" spans="1:22" x14ac:dyDescent="0.35">
      <c r="A84" s="13">
        <v>800205977</v>
      </c>
      <c r="B84" s="14" t="s">
        <v>11</v>
      </c>
      <c r="C84" s="13" t="s">
        <v>12</v>
      </c>
      <c r="D84" s="14">
        <v>2695</v>
      </c>
      <c r="E84" s="14" t="s">
        <v>143</v>
      </c>
      <c r="F84" s="14" t="s">
        <v>349</v>
      </c>
      <c r="G84" s="30" t="s">
        <v>43</v>
      </c>
      <c r="H84" s="13" t="s">
        <v>53</v>
      </c>
      <c r="I84" s="25">
        <v>45181.422913078706</v>
      </c>
      <c r="J84" s="15">
        <v>2800000</v>
      </c>
      <c r="K84" s="15">
        <f t="shared" si="1"/>
        <v>2800000</v>
      </c>
      <c r="L84" s="13" t="s">
        <v>492</v>
      </c>
      <c r="M84" s="13" t="s">
        <v>477</v>
      </c>
      <c r="N84" s="15">
        <v>2800000</v>
      </c>
      <c r="O84" s="15">
        <v>2800000</v>
      </c>
      <c r="P84" s="15">
        <v>2800000</v>
      </c>
      <c r="Q84" s="15">
        <v>0</v>
      </c>
      <c r="R84" s="13"/>
      <c r="S84" s="15">
        <v>2800000</v>
      </c>
      <c r="T84" s="13">
        <v>2201491510</v>
      </c>
      <c r="U84" s="13" t="s">
        <v>488</v>
      </c>
      <c r="V84" s="25">
        <v>45351</v>
      </c>
    </row>
    <row r="85" spans="1:22" x14ac:dyDescent="0.35">
      <c r="A85" s="13">
        <v>800205977</v>
      </c>
      <c r="B85" s="14" t="s">
        <v>11</v>
      </c>
      <c r="C85" s="13" t="s">
        <v>12</v>
      </c>
      <c r="D85" s="14">
        <v>2696</v>
      </c>
      <c r="E85" s="14" t="s">
        <v>144</v>
      </c>
      <c r="F85" s="14" t="s">
        <v>350</v>
      </c>
      <c r="G85" s="30" t="s">
        <v>43</v>
      </c>
      <c r="H85" s="13" t="s">
        <v>53</v>
      </c>
      <c r="I85" s="25">
        <v>45181.424739733797</v>
      </c>
      <c r="J85" s="15">
        <v>2380000</v>
      </c>
      <c r="K85" s="15">
        <f t="shared" si="1"/>
        <v>2380000</v>
      </c>
      <c r="L85" s="13" t="s">
        <v>492</v>
      </c>
      <c r="M85" s="13" t="s">
        <v>477</v>
      </c>
      <c r="N85" s="15">
        <v>2380000</v>
      </c>
      <c r="O85" s="15">
        <v>2380000</v>
      </c>
      <c r="P85" s="15">
        <v>2380000</v>
      </c>
      <c r="Q85" s="15">
        <v>0</v>
      </c>
      <c r="R85" s="13"/>
      <c r="S85" s="15">
        <v>2380000</v>
      </c>
      <c r="T85" s="13">
        <v>2201491510</v>
      </c>
      <c r="U85" s="13" t="s">
        <v>488</v>
      </c>
      <c r="V85" s="25">
        <v>45351</v>
      </c>
    </row>
    <row r="86" spans="1:22" x14ac:dyDescent="0.35">
      <c r="A86" s="13">
        <v>800205977</v>
      </c>
      <c r="B86" s="14" t="s">
        <v>11</v>
      </c>
      <c r="C86" s="13" t="s">
        <v>12</v>
      </c>
      <c r="D86" s="14">
        <v>2697</v>
      </c>
      <c r="E86" s="14" t="s">
        <v>145</v>
      </c>
      <c r="F86" s="14" t="s">
        <v>351</v>
      </c>
      <c r="G86" s="30" t="s">
        <v>43</v>
      </c>
      <c r="H86" s="13" t="s">
        <v>53</v>
      </c>
      <c r="I86" s="25">
        <v>45181.426383101854</v>
      </c>
      <c r="J86" s="15">
        <v>1750000</v>
      </c>
      <c r="K86" s="15">
        <f t="shared" si="1"/>
        <v>1750000</v>
      </c>
      <c r="L86" s="13" t="s">
        <v>489</v>
      </c>
      <c r="M86" s="13" t="s">
        <v>477</v>
      </c>
      <c r="N86" s="15">
        <v>1750000</v>
      </c>
      <c r="O86" s="15">
        <v>1750000</v>
      </c>
      <c r="P86" s="15">
        <v>1750000</v>
      </c>
      <c r="Q86" s="15">
        <v>0</v>
      </c>
      <c r="R86" s="13"/>
      <c r="S86" s="15">
        <v>0</v>
      </c>
      <c r="T86" s="13"/>
      <c r="U86" s="13"/>
      <c r="V86" s="25">
        <v>45351</v>
      </c>
    </row>
    <row r="87" spans="1:22" x14ac:dyDescent="0.35">
      <c r="A87" s="13">
        <v>800205977</v>
      </c>
      <c r="B87" s="14" t="s">
        <v>11</v>
      </c>
      <c r="C87" s="13" t="s">
        <v>12</v>
      </c>
      <c r="D87" s="14">
        <v>2698</v>
      </c>
      <c r="E87" s="14" t="s">
        <v>146</v>
      </c>
      <c r="F87" s="14" t="s">
        <v>352</v>
      </c>
      <c r="G87" s="30" t="s">
        <v>43</v>
      </c>
      <c r="H87" s="13" t="s">
        <v>53</v>
      </c>
      <c r="I87" s="25">
        <v>45181.428332488424</v>
      </c>
      <c r="J87" s="15">
        <v>684000</v>
      </c>
      <c r="K87" s="15">
        <f t="shared" si="1"/>
        <v>684000</v>
      </c>
      <c r="L87" s="13" t="s">
        <v>489</v>
      </c>
      <c r="M87" s="13" t="s">
        <v>477</v>
      </c>
      <c r="N87" s="15">
        <v>684000</v>
      </c>
      <c r="O87" s="15">
        <v>684000</v>
      </c>
      <c r="P87" s="15">
        <v>684000</v>
      </c>
      <c r="Q87" s="15">
        <v>0</v>
      </c>
      <c r="R87" s="13"/>
      <c r="S87" s="15">
        <v>0</v>
      </c>
      <c r="T87" s="13"/>
      <c r="U87" s="13"/>
      <c r="V87" s="25">
        <v>45351</v>
      </c>
    </row>
    <row r="88" spans="1:22" x14ac:dyDescent="0.35">
      <c r="A88" s="13">
        <v>800205977</v>
      </c>
      <c r="B88" s="14" t="s">
        <v>11</v>
      </c>
      <c r="C88" s="13" t="s">
        <v>12</v>
      </c>
      <c r="D88" s="14">
        <v>2754</v>
      </c>
      <c r="E88" s="14" t="s">
        <v>147</v>
      </c>
      <c r="F88" s="14" t="s">
        <v>353</v>
      </c>
      <c r="G88" s="30" t="s">
        <v>44</v>
      </c>
      <c r="H88" s="13" t="s">
        <v>54</v>
      </c>
      <c r="I88" s="25">
        <v>45208.604923298612</v>
      </c>
      <c r="J88" s="15">
        <v>2450000</v>
      </c>
      <c r="K88" s="15">
        <f t="shared" si="1"/>
        <v>2450000</v>
      </c>
      <c r="L88" s="13" t="s">
        <v>492</v>
      </c>
      <c r="M88" s="13" t="s">
        <v>477</v>
      </c>
      <c r="N88" s="15">
        <v>2450000</v>
      </c>
      <c r="O88" s="15">
        <v>2450000</v>
      </c>
      <c r="P88" s="15">
        <v>2450000</v>
      </c>
      <c r="Q88" s="15">
        <v>0</v>
      </c>
      <c r="R88" s="13"/>
      <c r="S88" s="15">
        <v>2450000</v>
      </c>
      <c r="T88" s="13">
        <v>2201491546</v>
      </c>
      <c r="U88" s="13" t="s">
        <v>488</v>
      </c>
      <c r="V88" s="25">
        <v>45351</v>
      </c>
    </row>
    <row r="89" spans="1:22" x14ac:dyDescent="0.35">
      <c r="A89" s="13">
        <v>800205977</v>
      </c>
      <c r="B89" s="14" t="s">
        <v>11</v>
      </c>
      <c r="C89" s="13" t="s">
        <v>12</v>
      </c>
      <c r="D89" s="14">
        <v>2755</v>
      </c>
      <c r="E89" s="14" t="s">
        <v>148</v>
      </c>
      <c r="F89" s="14" t="s">
        <v>354</v>
      </c>
      <c r="G89" s="30" t="s">
        <v>44</v>
      </c>
      <c r="H89" s="13" t="s">
        <v>54</v>
      </c>
      <c r="I89" s="25">
        <v>45208.609346331017</v>
      </c>
      <c r="J89" s="15">
        <v>4970000</v>
      </c>
      <c r="K89" s="15">
        <f t="shared" si="1"/>
        <v>4970000</v>
      </c>
      <c r="L89" s="13" t="s">
        <v>492</v>
      </c>
      <c r="M89" s="13" t="s">
        <v>477</v>
      </c>
      <c r="N89" s="15">
        <v>4970000</v>
      </c>
      <c r="O89" s="15">
        <v>4970000</v>
      </c>
      <c r="P89" s="15">
        <v>4970000</v>
      </c>
      <c r="Q89" s="15">
        <v>0</v>
      </c>
      <c r="R89" s="13"/>
      <c r="S89" s="15">
        <v>4970000</v>
      </c>
      <c r="T89" s="13">
        <v>2201491546</v>
      </c>
      <c r="U89" s="13" t="s">
        <v>488</v>
      </c>
      <c r="V89" s="25">
        <v>45351</v>
      </c>
    </row>
    <row r="90" spans="1:22" x14ac:dyDescent="0.35">
      <c r="A90" s="13">
        <v>800205977</v>
      </c>
      <c r="B90" s="14" t="s">
        <v>11</v>
      </c>
      <c r="C90" s="13" t="s">
        <v>12</v>
      </c>
      <c r="D90" s="14">
        <v>2756</v>
      </c>
      <c r="E90" s="14" t="s">
        <v>149</v>
      </c>
      <c r="F90" s="14" t="s">
        <v>355</v>
      </c>
      <c r="G90" s="30" t="s">
        <v>44</v>
      </c>
      <c r="H90" s="13" t="s">
        <v>54</v>
      </c>
      <c r="I90" s="25">
        <v>45208.611893900466</v>
      </c>
      <c r="J90" s="15">
        <v>4200000</v>
      </c>
      <c r="K90" s="15">
        <f t="shared" si="1"/>
        <v>4200000</v>
      </c>
      <c r="L90" s="13" t="s">
        <v>492</v>
      </c>
      <c r="M90" s="13" t="s">
        <v>477</v>
      </c>
      <c r="N90" s="15">
        <v>4200000</v>
      </c>
      <c r="O90" s="15">
        <v>4200000</v>
      </c>
      <c r="P90" s="15">
        <v>4200000</v>
      </c>
      <c r="Q90" s="15">
        <v>0</v>
      </c>
      <c r="R90" s="13"/>
      <c r="S90" s="15">
        <v>4200000</v>
      </c>
      <c r="T90" s="13">
        <v>2201491546</v>
      </c>
      <c r="U90" s="13" t="s">
        <v>488</v>
      </c>
      <c r="V90" s="25">
        <v>45351</v>
      </c>
    </row>
    <row r="91" spans="1:22" x14ac:dyDescent="0.35">
      <c r="A91" s="13">
        <v>800205977</v>
      </c>
      <c r="B91" s="14" t="s">
        <v>11</v>
      </c>
      <c r="C91" s="13" t="s">
        <v>12</v>
      </c>
      <c r="D91" s="14">
        <v>2757</v>
      </c>
      <c r="E91" s="14" t="s">
        <v>150</v>
      </c>
      <c r="F91" s="14" t="s">
        <v>356</v>
      </c>
      <c r="G91" s="30" t="s">
        <v>44</v>
      </c>
      <c r="H91" s="13" t="s">
        <v>54</v>
      </c>
      <c r="I91" s="25">
        <v>45208.613877581018</v>
      </c>
      <c r="J91" s="15">
        <v>2170000</v>
      </c>
      <c r="K91" s="15">
        <f t="shared" si="1"/>
        <v>2170000</v>
      </c>
      <c r="L91" s="13" t="s">
        <v>492</v>
      </c>
      <c r="M91" s="13" t="s">
        <v>477</v>
      </c>
      <c r="N91" s="15">
        <v>2170000</v>
      </c>
      <c r="O91" s="15">
        <v>2170000</v>
      </c>
      <c r="P91" s="15">
        <v>2170000</v>
      </c>
      <c r="Q91" s="15">
        <v>0</v>
      </c>
      <c r="R91" s="13"/>
      <c r="S91" s="15">
        <v>2170000</v>
      </c>
      <c r="T91" s="13">
        <v>2201491546</v>
      </c>
      <c r="U91" s="13" t="s">
        <v>488</v>
      </c>
      <c r="V91" s="25">
        <v>45351</v>
      </c>
    </row>
    <row r="92" spans="1:22" x14ac:dyDescent="0.35">
      <c r="A92" s="13">
        <v>800205977</v>
      </c>
      <c r="B92" s="14" t="s">
        <v>11</v>
      </c>
      <c r="C92" s="13" t="s">
        <v>12</v>
      </c>
      <c r="D92" s="14">
        <v>2759</v>
      </c>
      <c r="E92" s="14" t="s">
        <v>151</v>
      </c>
      <c r="F92" s="14" t="s">
        <v>357</v>
      </c>
      <c r="G92" s="30" t="s">
        <v>44</v>
      </c>
      <c r="H92" s="13" t="s">
        <v>54</v>
      </c>
      <c r="I92" s="25">
        <v>45208.61891597222</v>
      </c>
      <c r="J92" s="15">
        <v>2800000</v>
      </c>
      <c r="K92" s="15">
        <f t="shared" si="1"/>
        <v>2800000</v>
      </c>
      <c r="L92" s="13" t="s">
        <v>492</v>
      </c>
      <c r="M92" s="13" t="s">
        <v>477</v>
      </c>
      <c r="N92" s="15">
        <v>2800000</v>
      </c>
      <c r="O92" s="15">
        <v>2800000</v>
      </c>
      <c r="P92" s="15">
        <v>2800000</v>
      </c>
      <c r="Q92" s="15">
        <v>0</v>
      </c>
      <c r="R92" s="13"/>
      <c r="S92" s="15">
        <v>2800000</v>
      </c>
      <c r="T92" s="13">
        <v>2201491546</v>
      </c>
      <c r="U92" s="13" t="s">
        <v>488</v>
      </c>
      <c r="V92" s="25">
        <v>45351</v>
      </c>
    </row>
    <row r="93" spans="1:22" x14ac:dyDescent="0.35">
      <c r="A93" s="13">
        <v>800205977</v>
      </c>
      <c r="B93" s="14" t="s">
        <v>11</v>
      </c>
      <c r="C93" s="13" t="s">
        <v>12</v>
      </c>
      <c r="D93" s="14">
        <v>2761</v>
      </c>
      <c r="E93" s="14" t="s">
        <v>152</v>
      </c>
      <c r="F93" s="14" t="s">
        <v>358</v>
      </c>
      <c r="G93" s="30" t="s">
        <v>44</v>
      </c>
      <c r="H93" s="13" t="s">
        <v>54</v>
      </c>
      <c r="I93" s="25">
        <v>45208.623542592592</v>
      </c>
      <c r="J93" s="15">
        <v>5600000</v>
      </c>
      <c r="K93" s="15">
        <f t="shared" si="1"/>
        <v>5600000</v>
      </c>
      <c r="L93" s="13" t="s">
        <v>492</v>
      </c>
      <c r="M93" s="13" t="s">
        <v>477</v>
      </c>
      <c r="N93" s="15">
        <v>5600000</v>
      </c>
      <c r="O93" s="15">
        <v>5600000</v>
      </c>
      <c r="P93" s="15">
        <v>5600000</v>
      </c>
      <c r="Q93" s="15">
        <v>0</v>
      </c>
      <c r="R93" s="13"/>
      <c r="S93" s="15">
        <v>5600000</v>
      </c>
      <c r="T93" s="13">
        <v>2201491546</v>
      </c>
      <c r="U93" s="13" t="s">
        <v>488</v>
      </c>
      <c r="V93" s="25">
        <v>45351</v>
      </c>
    </row>
    <row r="94" spans="1:22" x14ac:dyDescent="0.35">
      <c r="A94" s="13">
        <v>800205977</v>
      </c>
      <c r="B94" s="14" t="s">
        <v>11</v>
      </c>
      <c r="C94" s="13" t="s">
        <v>12</v>
      </c>
      <c r="D94" s="14">
        <v>2762</v>
      </c>
      <c r="E94" s="14" t="s">
        <v>153</v>
      </c>
      <c r="F94" s="14" t="s">
        <v>359</v>
      </c>
      <c r="G94" s="30" t="s">
        <v>44</v>
      </c>
      <c r="H94" s="13" t="s">
        <v>54</v>
      </c>
      <c r="I94" s="25">
        <v>45208.62618684028</v>
      </c>
      <c r="J94" s="15">
        <v>1750000</v>
      </c>
      <c r="K94" s="15">
        <f t="shared" si="1"/>
        <v>1750000</v>
      </c>
      <c r="L94" s="13" t="s">
        <v>492</v>
      </c>
      <c r="M94" s="13" t="s">
        <v>477</v>
      </c>
      <c r="N94" s="15">
        <v>1750000</v>
      </c>
      <c r="O94" s="15">
        <v>1750000</v>
      </c>
      <c r="P94" s="15">
        <v>1750000</v>
      </c>
      <c r="Q94" s="15">
        <v>0</v>
      </c>
      <c r="R94" s="13"/>
      <c r="S94" s="15">
        <v>1750000</v>
      </c>
      <c r="T94" s="13">
        <v>2201491546</v>
      </c>
      <c r="U94" s="13" t="s">
        <v>488</v>
      </c>
      <c r="V94" s="25">
        <v>45351</v>
      </c>
    </row>
    <row r="95" spans="1:22" x14ac:dyDescent="0.35">
      <c r="A95" s="13">
        <v>800205977</v>
      </c>
      <c r="B95" s="14" t="s">
        <v>11</v>
      </c>
      <c r="C95" s="13" t="s">
        <v>12</v>
      </c>
      <c r="D95" s="14">
        <v>2763</v>
      </c>
      <c r="E95" s="14" t="s">
        <v>154</v>
      </c>
      <c r="F95" s="14" t="s">
        <v>360</v>
      </c>
      <c r="G95" s="30" t="s">
        <v>44</v>
      </c>
      <c r="H95" s="13" t="s">
        <v>54</v>
      </c>
      <c r="I95" s="25">
        <v>45208.628664351854</v>
      </c>
      <c r="J95" s="15">
        <v>2800000</v>
      </c>
      <c r="K95" s="15">
        <f t="shared" si="1"/>
        <v>2800000</v>
      </c>
      <c r="L95" s="13" t="s">
        <v>489</v>
      </c>
      <c r="M95" s="13" t="s">
        <v>477</v>
      </c>
      <c r="N95" s="15">
        <v>2800000</v>
      </c>
      <c r="O95" s="15">
        <v>2800000</v>
      </c>
      <c r="P95" s="15">
        <v>2800000</v>
      </c>
      <c r="Q95" s="15">
        <v>2800000</v>
      </c>
      <c r="R95" s="13">
        <v>1222355336</v>
      </c>
      <c r="S95" s="15">
        <v>0</v>
      </c>
      <c r="T95" s="13"/>
      <c r="U95" s="13"/>
      <c r="V95" s="25">
        <v>45351</v>
      </c>
    </row>
    <row r="96" spans="1:22" x14ac:dyDescent="0.35">
      <c r="A96" s="13">
        <v>800205977</v>
      </c>
      <c r="B96" s="14" t="s">
        <v>11</v>
      </c>
      <c r="C96" s="13" t="s">
        <v>12</v>
      </c>
      <c r="D96" s="14">
        <v>2764</v>
      </c>
      <c r="E96" s="14" t="s">
        <v>155</v>
      </c>
      <c r="F96" s="14" t="s">
        <v>361</v>
      </c>
      <c r="G96" s="30" t="s">
        <v>44</v>
      </c>
      <c r="H96" s="13" t="s">
        <v>54</v>
      </c>
      <c r="I96" s="25">
        <v>45208.631059571759</v>
      </c>
      <c r="J96" s="15">
        <v>4200000</v>
      </c>
      <c r="K96" s="15">
        <f t="shared" si="1"/>
        <v>4200000</v>
      </c>
      <c r="L96" s="13" t="s">
        <v>492</v>
      </c>
      <c r="M96" s="13" t="s">
        <v>477</v>
      </c>
      <c r="N96" s="15">
        <v>4200000</v>
      </c>
      <c r="O96" s="15">
        <v>4200000</v>
      </c>
      <c r="P96" s="15">
        <v>4200000</v>
      </c>
      <c r="Q96" s="15">
        <v>0</v>
      </c>
      <c r="R96" s="13"/>
      <c r="S96" s="15">
        <v>4200000</v>
      </c>
      <c r="T96" s="13">
        <v>2201491546</v>
      </c>
      <c r="U96" s="13" t="s">
        <v>488</v>
      </c>
      <c r="V96" s="25">
        <v>45351</v>
      </c>
    </row>
    <row r="97" spans="1:22" x14ac:dyDescent="0.35">
      <c r="A97" s="13">
        <v>800205977</v>
      </c>
      <c r="B97" s="14" t="s">
        <v>11</v>
      </c>
      <c r="C97" s="13" t="s">
        <v>12</v>
      </c>
      <c r="D97" s="14">
        <v>2765</v>
      </c>
      <c r="E97" s="14" t="s">
        <v>156</v>
      </c>
      <c r="F97" s="14" t="s">
        <v>362</v>
      </c>
      <c r="G97" s="30" t="s">
        <v>44</v>
      </c>
      <c r="H97" s="13" t="s">
        <v>54</v>
      </c>
      <c r="I97" s="25">
        <v>45208.634901273152</v>
      </c>
      <c r="J97" s="15">
        <v>2800000</v>
      </c>
      <c r="K97" s="15">
        <f t="shared" si="1"/>
        <v>2800000</v>
      </c>
      <c r="L97" s="13" t="s">
        <v>492</v>
      </c>
      <c r="M97" s="13" t="s">
        <v>477</v>
      </c>
      <c r="N97" s="15">
        <v>2800000</v>
      </c>
      <c r="O97" s="15">
        <v>2800000</v>
      </c>
      <c r="P97" s="15">
        <v>2800000</v>
      </c>
      <c r="Q97" s="15">
        <v>0</v>
      </c>
      <c r="R97" s="13"/>
      <c r="S97" s="15">
        <v>2800000</v>
      </c>
      <c r="T97" s="13">
        <v>2201491546</v>
      </c>
      <c r="U97" s="13" t="s">
        <v>488</v>
      </c>
      <c r="V97" s="25">
        <v>45351</v>
      </c>
    </row>
    <row r="98" spans="1:22" x14ac:dyDescent="0.35">
      <c r="A98" s="13">
        <v>800205977</v>
      </c>
      <c r="B98" s="14" t="s">
        <v>11</v>
      </c>
      <c r="C98" s="13" t="s">
        <v>12</v>
      </c>
      <c r="D98" s="14">
        <v>2766</v>
      </c>
      <c r="E98" s="14" t="s">
        <v>157</v>
      </c>
      <c r="F98" s="14" t="s">
        <v>363</v>
      </c>
      <c r="G98" s="30" t="s">
        <v>44</v>
      </c>
      <c r="H98" s="13" t="s">
        <v>54</v>
      </c>
      <c r="I98" s="25">
        <v>45208.637035844906</v>
      </c>
      <c r="J98" s="15">
        <v>2800000</v>
      </c>
      <c r="K98" s="15">
        <f t="shared" si="1"/>
        <v>2800000</v>
      </c>
      <c r="L98" s="13" t="s">
        <v>489</v>
      </c>
      <c r="M98" s="13" t="s">
        <v>477</v>
      </c>
      <c r="N98" s="15">
        <v>2800000</v>
      </c>
      <c r="O98" s="15">
        <v>2800000</v>
      </c>
      <c r="P98" s="15">
        <v>2800000</v>
      </c>
      <c r="Q98" s="15">
        <v>2800000</v>
      </c>
      <c r="R98" s="13">
        <v>1222355339</v>
      </c>
      <c r="S98" s="15">
        <v>0</v>
      </c>
      <c r="T98" s="13"/>
      <c r="U98" s="13"/>
      <c r="V98" s="25">
        <v>45351</v>
      </c>
    </row>
    <row r="99" spans="1:22" x14ac:dyDescent="0.35">
      <c r="A99" s="13">
        <v>800205977</v>
      </c>
      <c r="B99" s="14" t="s">
        <v>11</v>
      </c>
      <c r="C99" s="13" t="s">
        <v>12</v>
      </c>
      <c r="D99" s="14">
        <v>2767</v>
      </c>
      <c r="E99" s="14" t="s">
        <v>158</v>
      </c>
      <c r="F99" s="14" t="s">
        <v>364</v>
      </c>
      <c r="G99" s="30" t="s">
        <v>44</v>
      </c>
      <c r="H99" s="13" t="s">
        <v>54</v>
      </c>
      <c r="I99" s="25">
        <v>45208.705837037036</v>
      </c>
      <c r="J99" s="15">
        <v>3500000</v>
      </c>
      <c r="K99" s="15">
        <f t="shared" si="1"/>
        <v>3500000</v>
      </c>
      <c r="L99" s="13" t="s">
        <v>492</v>
      </c>
      <c r="M99" s="13" t="s">
        <v>477</v>
      </c>
      <c r="N99" s="15">
        <v>3500000</v>
      </c>
      <c r="O99" s="15">
        <v>3500000</v>
      </c>
      <c r="P99" s="15">
        <v>3500000</v>
      </c>
      <c r="Q99" s="15">
        <v>0</v>
      </c>
      <c r="R99" s="13"/>
      <c r="S99" s="15">
        <v>3500000</v>
      </c>
      <c r="T99" s="13">
        <v>2201491546</v>
      </c>
      <c r="U99" s="13" t="s">
        <v>488</v>
      </c>
      <c r="V99" s="25">
        <v>45351</v>
      </c>
    </row>
    <row r="100" spans="1:22" x14ac:dyDescent="0.35">
      <c r="A100" s="13">
        <v>800205977</v>
      </c>
      <c r="B100" s="14" t="s">
        <v>11</v>
      </c>
      <c r="C100" s="13" t="s">
        <v>12</v>
      </c>
      <c r="D100" s="14">
        <v>2768</v>
      </c>
      <c r="E100" s="14" t="s">
        <v>159</v>
      </c>
      <c r="F100" s="14" t="s">
        <v>365</v>
      </c>
      <c r="G100" s="30" t="s">
        <v>44</v>
      </c>
      <c r="H100" s="13" t="s">
        <v>54</v>
      </c>
      <c r="I100" s="25">
        <v>45208.708493668979</v>
      </c>
      <c r="J100" s="15">
        <v>2800000</v>
      </c>
      <c r="K100" s="15">
        <f t="shared" si="1"/>
        <v>2800000</v>
      </c>
      <c r="L100" s="13" t="s">
        <v>492</v>
      </c>
      <c r="M100" s="13" t="s">
        <v>477</v>
      </c>
      <c r="N100" s="15">
        <v>2800000</v>
      </c>
      <c r="O100" s="15">
        <v>2800000</v>
      </c>
      <c r="P100" s="15">
        <v>2800000</v>
      </c>
      <c r="Q100" s="15">
        <v>0</v>
      </c>
      <c r="R100" s="13"/>
      <c r="S100" s="15">
        <v>2800000</v>
      </c>
      <c r="T100" s="13">
        <v>2201491546</v>
      </c>
      <c r="U100" s="13" t="s">
        <v>488</v>
      </c>
      <c r="V100" s="25">
        <v>45351</v>
      </c>
    </row>
    <row r="101" spans="1:22" x14ac:dyDescent="0.35">
      <c r="A101" s="13">
        <v>800205977</v>
      </c>
      <c r="B101" s="14" t="s">
        <v>11</v>
      </c>
      <c r="C101" s="13" t="s">
        <v>12</v>
      </c>
      <c r="D101" s="14">
        <v>2769</v>
      </c>
      <c r="E101" s="14" t="s">
        <v>160</v>
      </c>
      <c r="F101" s="14" t="s">
        <v>366</v>
      </c>
      <c r="G101" s="30" t="s">
        <v>44</v>
      </c>
      <c r="H101" s="13" t="s">
        <v>54</v>
      </c>
      <c r="I101" s="25">
        <v>45208.710939039353</v>
      </c>
      <c r="J101" s="15">
        <v>2800000</v>
      </c>
      <c r="K101" s="15">
        <f t="shared" si="1"/>
        <v>2800000</v>
      </c>
      <c r="L101" s="13" t="s">
        <v>492</v>
      </c>
      <c r="M101" s="13" t="s">
        <v>477</v>
      </c>
      <c r="N101" s="15">
        <v>2800000</v>
      </c>
      <c r="O101" s="15">
        <v>2800000</v>
      </c>
      <c r="P101" s="15">
        <v>2800000</v>
      </c>
      <c r="Q101" s="15">
        <v>0</v>
      </c>
      <c r="R101" s="13"/>
      <c r="S101" s="15">
        <v>2800000</v>
      </c>
      <c r="T101" s="13">
        <v>2201491546</v>
      </c>
      <c r="U101" s="13" t="s">
        <v>488</v>
      </c>
      <c r="V101" s="25">
        <v>45351</v>
      </c>
    </row>
    <row r="102" spans="1:22" x14ac:dyDescent="0.35">
      <c r="A102" s="13">
        <v>800205977</v>
      </c>
      <c r="B102" s="14" t="s">
        <v>11</v>
      </c>
      <c r="C102" s="13" t="s">
        <v>12</v>
      </c>
      <c r="D102" s="14">
        <v>2770</v>
      </c>
      <c r="E102" s="14" t="s">
        <v>161</v>
      </c>
      <c r="F102" s="14" t="s">
        <v>367</v>
      </c>
      <c r="G102" s="30" t="s">
        <v>44</v>
      </c>
      <c r="H102" s="13" t="s">
        <v>54</v>
      </c>
      <c r="I102" s="25">
        <v>45208.71336400463</v>
      </c>
      <c r="J102" s="15">
        <v>2800000</v>
      </c>
      <c r="K102" s="15">
        <f t="shared" si="1"/>
        <v>2800000</v>
      </c>
      <c r="L102" s="13" t="s">
        <v>492</v>
      </c>
      <c r="M102" s="13" t="s">
        <v>477</v>
      </c>
      <c r="N102" s="15">
        <v>2800000</v>
      </c>
      <c r="O102" s="15">
        <v>2800000</v>
      </c>
      <c r="P102" s="15">
        <v>2800000</v>
      </c>
      <c r="Q102" s="15">
        <v>0</v>
      </c>
      <c r="R102" s="13"/>
      <c r="S102" s="15">
        <v>2800000</v>
      </c>
      <c r="T102" s="13">
        <v>2201491546</v>
      </c>
      <c r="U102" s="13" t="s">
        <v>488</v>
      </c>
      <c r="V102" s="25">
        <v>45351</v>
      </c>
    </row>
    <row r="103" spans="1:22" x14ac:dyDescent="0.35">
      <c r="A103" s="13">
        <v>800205977</v>
      </c>
      <c r="B103" s="14" t="s">
        <v>11</v>
      </c>
      <c r="C103" s="13" t="s">
        <v>12</v>
      </c>
      <c r="D103" s="14">
        <v>2771</v>
      </c>
      <c r="E103" s="14" t="s">
        <v>162</v>
      </c>
      <c r="F103" s="14" t="s">
        <v>368</v>
      </c>
      <c r="G103" s="30" t="s">
        <v>44</v>
      </c>
      <c r="H103" s="13" t="s">
        <v>54</v>
      </c>
      <c r="I103" s="25">
        <v>45209.357031215281</v>
      </c>
      <c r="J103" s="15">
        <v>945000</v>
      </c>
      <c r="K103" s="15">
        <f t="shared" si="1"/>
        <v>945000</v>
      </c>
      <c r="L103" s="13" t="s">
        <v>492</v>
      </c>
      <c r="M103" s="13" t="s">
        <v>477</v>
      </c>
      <c r="N103" s="15">
        <v>945000</v>
      </c>
      <c r="O103" s="15">
        <v>945000</v>
      </c>
      <c r="P103" s="15">
        <v>945000</v>
      </c>
      <c r="Q103" s="15">
        <v>0</v>
      </c>
      <c r="R103" s="13"/>
      <c r="S103" s="15">
        <v>945000</v>
      </c>
      <c r="T103" s="13">
        <v>2201491546</v>
      </c>
      <c r="U103" s="13" t="s">
        <v>488</v>
      </c>
      <c r="V103" s="25">
        <v>45351</v>
      </c>
    </row>
    <row r="104" spans="1:22" x14ac:dyDescent="0.35">
      <c r="A104" s="13">
        <v>800205977</v>
      </c>
      <c r="B104" s="14" t="s">
        <v>11</v>
      </c>
      <c r="C104" s="13" t="s">
        <v>12</v>
      </c>
      <c r="D104" s="14">
        <v>2773</v>
      </c>
      <c r="E104" s="14" t="s">
        <v>163</v>
      </c>
      <c r="F104" s="14" t="s">
        <v>369</v>
      </c>
      <c r="G104" s="30" t="s">
        <v>44</v>
      </c>
      <c r="H104" s="13" t="s">
        <v>54</v>
      </c>
      <c r="I104" s="25">
        <v>45209.511078703705</v>
      </c>
      <c r="J104" s="15">
        <v>684000</v>
      </c>
      <c r="K104" s="15">
        <f t="shared" si="1"/>
        <v>684000</v>
      </c>
      <c r="L104" s="13" t="s">
        <v>489</v>
      </c>
      <c r="M104" s="13" t="s">
        <v>477</v>
      </c>
      <c r="N104" s="15">
        <v>684000</v>
      </c>
      <c r="O104" s="15">
        <v>684000</v>
      </c>
      <c r="P104" s="15">
        <v>684000</v>
      </c>
      <c r="Q104" s="15">
        <v>0</v>
      </c>
      <c r="R104" s="13"/>
      <c r="S104" s="15">
        <v>0</v>
      </c>
      <c r="T104" s="13"/>
      <c r="U104" s="13"/>
      <c r="V104" s="25">
        <v>45351</v>
      </c>
    </row>
    <row r="105" spans="1:22" x14ac:dyDescent="0.35">
      <c r="A105" s="13">
        <v>800205977</v>
      </c>
      <c r="B105" s="14" t="s">
        <v>11</v>
      </c>
      <c r="C105" s="13" t="s">
        <v>12</v>
      </c>
      <c r="D105" s="14">
        <v>2774</v>
      </c>
      <c r="E105" s="14" t="s">
        <v>164</v>
      </c>
      <c r="F105" s="14" t="s">
        <v>370</v>
      </c>
      <c r="G105" s="30" t="s">
        <v>44</v>
      </c>
      <c r="H105" s="13" t="s">
        <v>54</v>
      </c>
      <c r="I105" s="25">
        <v>45209.400117939818</v>
      </c>
      <c r="J105" s="15">
        <v>342000</v>
      </c>
      <c r="K105" s="15">
        <f t="shared" si="1"/>
        <v>342000</v>
      </c>
      <c r="L105" s="13" t="s">
        <v>489</v>
      </c>
      <c r="M105" s="13" t="s">
        <v>477</v>
      </c>
      <c r="N105" s="15">
        <v>342000</v>
      </c>
      <c r="O105" s="15">
        <v>342000</v>
      </c>
      <c r="P105" s="15">
        <v>342000</v>
      </c>
      <c r="Q105" s="15">
        <v>0</v>
      </c>
      <c r="R105" s="13"/>
      <c r="S105" s="15">
        <v>0</v>
      </c>
      <c r="T105" s="13"/>
      <c r="U105" s="13"/>
      <c r="V105" s="25">
        <v>45351</v>
      </c>
    </row>
    <row r="106" spans="1:22" x14ac:dyDescent="0.35">
      <c r="A106" s="13">
        <v>800205977</v>
      </c>
      <c r="B106" s="14" t="s">
        <v>11</v>
      </c>
      <c r="C106" s="13" t="s">
        <v>12</v>
      </c>
      <c r="D106" s="14">
        <v>2775</v>
      </c>
      <c r="E106" s="14" t="s">
        <v>165</v>
      </c>
      <c r="F106" s="14" t="s">
        <v>371</v>
      </c>
      <c r="G106" s="30" t="s">
        <v>44</v>
      </c>
      <c r="H106" s="13" t="s">
        <v>54</v>
      </c>
      <c r="I106" s="25">
        <v>45209.515687615742</v>
      </c>
      <c r="J106" s="15">
        <v>3500000</v>
      </c>
      <c r="K106" s="15">
        <f t="shared" si="1"/>
        <v>3500000</v>
      </c>
      <c r="L106" s="13" t="s">
        <v>489</v>
      </c>
      <c r="M106" s="13" t="s">
        <v>477</v>
      </c>
      <c r="N106" s="15">
        <v>3500000</v>
      </c>
      <c r="O106" s="15">
        <v>3500000</v>
      </c>
      <c r="P106" s="15">
        <v>3500000</v>
      </c>
      <c r="Q106" s="15">
        <v>3500000</v>
      </c>
      <c r="R106" s="13">
        <v>1222355353</v>
      </c>
      <c r="S106" s="15">
        <v>0</v>
      </c>
      <c r="T106" s="13"/>
      <c r="U106" s="13"/>
      <c r="V106" s="25">
        <v>45351</v>
      </c>
    </row>
    <row r="107" spans="1:22" x14ac:dyDescent="0.35">
      <c r="A107" s="13">
        <v>800205977</v>
      </c>
      <c r="B107" s="14" t="s">
        <v>11</v>
      </c>
      <c r="C107" s="13" t="s">
        <v>12</v>
      </c>
      <c r="D107" s="14">
        <v>2776</v>
      </c>
      <c r="E107" s="14" t="s">
        <v>166</v>
      </c>
      <c r="F107" s="14" t="s">
        <v>372</v>
      </c>
      <c r="G107" s="30" t="s">
        <v>44</v>
      </c>
      <c r="H107" s="13" t="s">
        <v>54</v>
      </c>
      <c r="I107" s="25">
        <v>45209.518013692126</v>
      </c>
      <c r="J107" s="15">
        <v>2695000</v>
      </c>
      <c r="K107" s="15">
        <f t="shared" si="1"/>
        <v>2695000</v>
      </c>
      <c r="L107" s="13" t="s">
        <v>489</v>
      </c>
      <c r="M107" s="13" t="s">
        <v>477</v>
      </c>
      <c r="N107" s="15">
        <v>2695000</v>
      </c>
      <c r="O107" s="15">
        <v>2695000</v>
      </c>
      <c r="P107" s="15">
        <v>2695000</v>
      </c>
      <c r="Q107" s="15">
        <v>2695000</v>
      </c>
      <c r="R107" s="13">
        <v>1222370264</v>
      </c>
      <c r="S107" s="15">
        <v>0</v>
      </c>
      <c r="T107" s="13"/>
      <c r="U107" s="13"/>
      <c r="V107" s="25">
        <v>45351</v>
      </c>
    </row>
    <row r="108" spans="1:22" x14ac:dyDescent="0.35">
      <c r="A108" s="13">
        <v>800205977</v>
      </c>
      <c r="B108" s="14" t="s">
        <v>11</v>
      </c>
      <c r="C108" s="13" t="s">
        <v>12</v>
      </c>
      <c r="D108" s="14">
        <v>2778</v>
      </c>
      <c r="E108" s="14" t="s">
        <v>167</v>
      </c>
      <c r="F108" s="14" t="s">
        <v>373</v>
      </c>
      <c r="G108" s="30" t="s">
        <v>44</v>
      </c>
      <c r="H108" s="13" t="s">
        <v>54</v>
      </c>
      <c r="I108" s="25">
        <v>45209.522545601852</v>
      </c>
      <c r="J108" s="15">
        <v>2520000</v>
      </c>
      <c r="K108" s="15">
        <f t="shared" si="1"/>
        <v>2520000</v>
      </c>
      <c r="L108" s="13" t="s">
        <v>489</v>
      </c>
      <c r="M108" s="13" t="s">
        <v>477</v>
      </c>
      <c r="N108" s="15">
        <v>2520000</v>
      </c>
      <c r="O108" s="15">
        <v>2520000</v>
      </c>
      <c r="P108" s="15">
        <v>2520000</v>
      </c>
      <c r="Q108" s="15">
        <v>2520000</v>
      </c>
      <c r="R108" s="13">
        <v>1222355354</v>
      </c>
      <c r="S108" s="15">
        <v>0</v>
      </c>
      <c r="T108" s="13"/>
      <c r="U108" s="13"/>
      <c r="V108" s="25">
        <v>45351</v>
      </c>
    </row>
    <row r="109" spans="1:22" x14ac:dyDescent="0.35">
      <c r="A109" s="13">
        <v>800205977</v>
      </c>
      <c r="B109" s="14" t="s">
        <v>11</v>
      </c>
      <c r="C109" s="13" t="s">
        <v>12</v>
      </c>
      <c r="D109" s="14">
        <v>2839</v>
      </c>
      <c r="E109" s="14" t="s">
        <v>168</v>
      </c>
      <c r="F109" s="14" t="s">
        <v>374</v>
      </c>
      <c r="G109" s="30" t="s">
        <v>45</v>
      </c>
      <c r="H109" s="13" t="s">
        <v>55</v>
      </c>
      <c r="I109" s="25">
        <v>45240.400292557868</v>
      </c>
      <c r="J109" s="15">
        <v>2800000</v>
      </c>
      <c r="K109" s="15">
        <f t="shared" si="1"/>
        <v>2800000</v>
      </c>
      <c r="L109" s="13" t="s">
        <v>489</v>
      </c>
      <c r="M109" s="13" t="s">
        <v>477</v>
      </c>
      <c r="N109" s="15">
        <v>2800000</v>
      </c>
      <c r="O109" s="15">
        <v>2800000</v>
      </c>
      <c r="P109" s="15">
        <v>2800000</v>
      </c>
      <c r="Q109" s="15">
        <v>0</v>
      </c>
      <c r="R109" s="13"/>
      <c r="S109" s="15">
        <v>0</v>
      </c>
      <c r="T109" s="13"/>
      <c r="U109" s="13"/>
      <c r="V109" s="25">
        <v>45351</v>
      </c>
    </row>
    <row r="110" spans="1:22" x14ac:dyDescent="0.35">
      <c r="A110" s="13">
        <v>800205977</v>
      </c>
      <c r="B110" s="14" t="s">
        <v>11</v>
      </c>
      <c r="C110" s="13" t="s">
        <v>12</v>
      </c>
      <c r="D110" s="14">
        <v>2840</v>
      </c>
      <c r="E110" s="14" t="s">
        <v>169</v>
      </c>
      <c r="F110" s="14" t="s">
        <v>375</v>
      </c>
      <c r="G110" s="30" t="s">
        <v>45</v>
      </c>
      <c r="H110" s="13" t="s">
        <v>55</v>
      </c>
      <c r="I110" s="25">
        <v>45240.408121990738</v>
      </c>
      <c r="J110" s="15">
        <v>2800000</v>
      </c>
      <c r="K110" s="15">
        <f t="shared" si="1"/>
        <v>2800000</v>
      </c>
      <c r="L110" s="13" t="s">
        <v>489</v>
      </c>
      <c r="M110" s="13" t="s">
        <v>477</v>
      </c>
      <c r="N110" s="15">
        <v>2800000</v>
      </c>
      <c r="O110" s="15">
        <v>2800000</v>
      </c>
      <c r="P110" s="15">
        <v>2800000</v>
      </c>
      <c r="Q110" s="15">
        <v>0</v>
      </c>
      <c r="R110" s="13"/>
      <c r="S110" s="15">
        <v>0</v>
      </c>
      <c r="T110" s="13"/>
      <c r="U110" s="13"/>
      <c r="V110" s="25">
        <v>45351</v>
      </c>
    </row>
    <row r="111" spans="1:22" x14ac:dyDescent="0.35">
      <c r="A111" s="13">
        <v>800205977</v>
      </c>
      <c r="B111" s="14" t="s">
        <v>11</v>
      </c>
      <c r="C111" s="13" t="s">
        <v>12</v>
      </c>
      <c r="D111" s="14">
        <v>2841</v>
      </c>
      <c r="E111" s="14" t="s">
        <v>170</v>
      </c>
      <c r="F111" s="14" t="s">
        <v>376</v>
      </c>
      <c r="G111" s="30" t="s">
        <v>45</v>
      </c>
      <c r="H111" s="13" t="s">
        <v>55</v>
      </c>
      <c r="I111" s="25">
        <v>45244.469167013885</v>
      </c>
      <c r="J111" s="15">
        <v>1960000</v>
      </c>
      <c r="K111" s="15">
        <f t="shared" si="1"/>
        <v>1960000</v>
      </c>
      <c r="L111" s="13" t="s">
        <v>489</v>
      </c>
      <c r="M111" s="13" t="s">
        <v>477</v>
      </c>
      <c r="N111" s="15">
        <v>1960000</v>
      </c>
      <c r="O111" s="15">
        <v>1960000</v>
      </c>
      <c r="P111" s="15">
        <v>1960000</v>
      </c>
      <c r="Q111" s="15">
        <v>0</v>
      </c>
      <c r="R111" s="13"/>
      <c r="S111" s="15">
        <v>0</v>
      </c>
      <c r="T111" s="13"/>
      <c r="U111" s="13"/>
      <c r="V111" s="25">
        <v>45351</v>
      </c>
    </row>
    <row r="112" spans="1:22" x14ac:dyDescent="0.35">
      <c r="A112" s="13">
        <v>800205977</v>
      </c>
      <c r="B112" s="14" t="s">
        <v>11</v>
      </c>
      <c r="C112" s="13" t="s">
        <v>12</v>
      </c>
      <c r="D112" s="14">
        <v>2842</v>
      </c>
      <c r="E112" s="14" t="s">
        <v>171</v>
      </c>
      <c r="F112" s="14" t="s">
        <v>377</v>
      </c>
      <c r="G112" s="30" t="s">
        <v>45</v>
      </c>
      <c r="H112" s="13" t="s">
        <v>55</v>
      </c>
      <c r="I112" s="25">
        <v>45240.443044791667</v>
      </c>
      <c r="J112" s="15">
        <v>2625000</v>
      </c>
      <c r="K112" s="15">
        <f t="shared" si="1"/>
        <v>2625000</v>
      </c>
      <c r="L112" s="13" t="s">
        <v>489</v>
      </c>
      <c r="M112" s="13" t="s">
        <v>477</v>
      </c>
      <c r="N112" s="15">
        <v>2625000</v>
      </c>
      <c r="O112" s="15">
        <v>2625000</v>
      </c>
      <c r="P112" s="15">
        <v>2625000</v>
      </c>
      <c r="Q112" s="15">
        <v>0</v>
      </c>
      <c r="R112" s="13"/>
      <c r="S112" s="15">
        <v>0</v>
      </c>
      <c r="T112" s="13"/>
      <c r="U112" s="13"/>
      <c r="V112" s="25">
        <v>45351</v>
      </c>
    </row>
    <row r="113" spans="1:22" x14ac:dyDescent="0.35">
      <c r="A113" s="13">
        <v>800205977</v>
      </c>
      <c r="B113" s="14" t="s">
        <v>11</v>
      </c>
      <c r="C113" s="13" t="s">
        <v>12</v>
      </c>
      <c r="D113" s="14">
        <v>2843</v>
      </c>
      <c r="E113" s="14" t="s">
        <v>172</v>
      </c>
      <c r="F113" s="14" t="s">
        <v>378</v>
      </c>
      <c r="G113" s="30" t="s">
        <v>45</v>
      </c>
      <c r="H113" s="13" t="s">
        <v>55</v>
      </c>
      <c r="I113" s="25">
        <v>45240.646111608796</v>
      </c>
      <c r="J113" s="15">
        <v>1750000</v>
      </c>
      <c r="K113" s="15">
        <f t="shared" si="1"/>
        <v>1750000</v>
      </c>
      <c r="L113" s="13" t="s">
        <v>489</v>
      </c>
      <c r="M113" s="13" t="s">
        <v>477</v>
      </c>
      <c r="N113" s="15">
        <v>1750000</v>
      </c>
      <c r="O113" s="15">
        <v>1750000</v>
      </c>
      <c r="P113" s="15">
        <v>1750000</v>
      </c>
      <c r="Q113" s="15">
        <v>0</v>
      </c>
      <c r="R113" s="13"/>
      <c r="S113" s="15">
        <v>0</v>
      </c>
      <c r="T113" s="13"/>
      <c r="U113" s="13"/>
      <c r="V113" s="25">
        <v>45351</v>
      </c>
    </row>
    <row r="114" spans="1:22" x14ac:dyDescent="0.35">
      <c r="A114" s="13">
        <v>800205977</v>
      </c>
      <c r="B114" s="14" t="s">
        <v>11</v>
      </c>
      <c r="C114" s="13" t="s">
        <v>12</v>
      </c>
      <c r="D114" s="14">
        <v>2844</v>
      </c>
      <c r="E114" s="14" t="s">
        <v>173</v>
      </c>
      <c r="F114" s="14" t="s">
        <v>379</v>
      </c>
      <c r="G114" s="30" t="s">
        <v>45</v>
      </c>
      <c r="H114" s="13" t="s">
        <v>55</v>
      </c>
      <c r="I114" s="25">
        <v>45240.64851230324</v>
      </c>
      <c r="J114" s="15">
        <v>5250000</v>
      </c>
      <c r="K114" s="15">
        <f t="shared" si="1"/>
        <v>5250000</v>
      </c>
      <c r="L114" s="13" t="s">
        <v>489</v>
      </c>
      <c r="M114" s="13" t="s">
        <v>477</v>
      </c>
      <c r="N114" s="15">
        <v>5250000</v>
      </c>
      <c r="O114" s="15">
        <v>5250000</v>
      </c>
      <c r="P114" s="15">
        <v>5250000</v>
      </c>
      <c r="Q114" s="15">
        <v>0</v>
      </c>
      <c r="R114" s="13"/>
      <c r="S114" s="15">
        <v>0</v>
      </c>
      <c r="T114" s="13"/>
      <c r="U114" s="13"/>
      <c r="V114" s="25">
        <v>45351</v>
      </c>
    </row>
    <row r="115" spans="1:22" x14ac:dyDescent="0.35">
      <c r="A115" s="13">
        <v>800205977</v>
      </c>
      <c r="B115" s="14" t="s">
        <v>11</v>
      </c>
      <c r="C115" s="13" t="s">
        <v>12</v>
      </c>
      <c r="D115" s="14">
        <v>2845</v>
      </c>
      <c r="E115" s="14" t="s">
        <v>174</v>
      </c>
      <c r="F115" s="14" t="s">
        <v>380</v>
      </c>
      <c r="G115" s="30" t="s">
        <v>45</v>
      </c>
      <c r="H115" s="13" t="s">
        <v>55</v>
      </c>
      <c r="I115" s="25">
        <v>45240.653188194447</v>
      </c>
      <c r="J115" s="15">
        <v>4585000</v>
      </c>
      <c r="K115" s="15">
        <f t="shared" si="1"/>
        <v>4585000</v>
      </c>
      <c r="L115" s="13" t="s">
        <v>489</v>
      </c>
      <c r="M115" s="13" t="s">
        <v>477</v>
      </c>
      <c r="N115" s="15">
        <v>4585000</v>
      </c>
      <c r="O115" s="15">
        <v>4585000</v>
      </c>
      <c r="P115" s="15">
        <v>4585000</v>
      </c>
      <c r="Q115" s="15">
        <v>0</v>
      </c>
      <c r="R115" s="13"/>
      <c r="S115" s="15">
        <v>0</v>
      </c>
      <c r="T115" s="13"/>
      <c r="U115" s="13"/>
      <c r="V115" s="25">
        <v>45351</v>
      </c>
    </row>
    <row r="116" spans="1:22" x14ac:dyDescent="0.35">
      <c r="A116" s="13">
        <v>800205977</v>
      </c>
      <c r="B116" s="14" t="s">
        <v>11</v>
      </c>
      <c r="C116" s="13" t="s">
        <v>12</v>
      </c>
      <c r="D116" s="14">
        <v>2846</v>
      </c>
      <c r="E116" s="14" t="s">
        <v>175</v>
      </c>
      <c r="F116" s="14" t="s">
        <v>381</v>
      </c>
      <c r="G116" s="30" t="s">
        <v>45</v>
      </c>
      <c r="H116" s="13" t="s">
        <v>55</v>
      </c>
      <c r="I116" s="25">
        <v>45240.658872187501</v>
      </c>
      <c r="J116" s="15">
        <v>3500000</v>
      </c>
      <c r="K116" s="15">
        <f t="shared" si="1"/>
        <v>3500000</v>
      </c>
      <c r="L116" s="13" t="s">
        <v>489</v>
      </c>
      <c r="M116" s="13" t="s">
        <v>477</v>
      </c>
      <c r="N116" s="15">
        <v>3500000</v>
      </c>
      <c r="O116" s="15">
        <v>3500000</v>
      </c>
      <c r="P116" s="15">
        <v>3500000</v>
      </c>
      <c r="Q116" s="15">
        <v>0</v>
      </c>
      <c r="R116" s="13"/>
      <c r="S116" s="15">
        <v>0</v>
      </c>
      <c r="T116" s="13"/>
      <c r="U116" s="13"/>
      <c r="V116" s="25">
        <v>45351</v>
      </c>
    </row>
    <row r="117" spans="1:22" x14ac:dyDescent="0.35">
      <c r="A117" s="13">
        <v>800205977</v>
      </c>
      <c r="B117" s="14" t="s">
        <v>11</v>
      </c>
      <c r="C117" s="13" t="s">
        <v>12</v>
      </c>
      <c r="D117" s="14">
        <v>2847</v>
      </c>
      <c r="E117" s="14" t="s">
        <v>176</v>
      </c>
      <c r="F117" s="14" t="s">
        <v>382</v>
      </c>
      <c r="G117" s="30" t="s">
        <v>45</v>
      </c>
      <c r="H117" s="13" t="s">
        <v>55</v>
      </c>
      <c r="I117" s="25">
        <v>45240.664194560188</v>
      </c>
      <c r="J117" s="15">
        <v>2800000</v>
      </c>
      <c r="K117" s="15">
        <f t="shared" si="1"/>
        <v>2800000</v>
      </c>
      <c r="L117" s="13" t="s">
        <v>489</v>
      </c>
      <c r="M117" s="13" t="s">
        <v>477</v>
      </c>
      <c r="N117" s="15">
        <v>2800000</v>
      </c>
      <c r="O117" s="15">
        <v>2800000</v>
      </c>
      <c r="P117" s="15">
        <v>2800000</v>
      </c>
      <c r="Q117" s="15">
        <v>0</v>
      </c>
      <c r="R117" s="13"/>
      <c r="S117" s="15">
        <v>0</v>
      </c>
      <c r="T117" s="13"/>
      <c r="U117" s="13"/>
      <c r="V117" s="25">
        <v>45351</v>
      </c>
    </row>
    <row r="118" spans="1:22" x14ac:dyDescent="0.35">
      <c r="A118" s="13">
        <v>800205977</v>
      </c>
      <c r="B118" s="14" t="s">
        <v>11</v>
      </c>
      <c r="C118" s="13" t="s">
        <v>12</v>
      </c>
      <c r="D118" s="14">
        <v>2848</v>
      </c>
      <c r="E118" s="14" t="s">
        <v>177</v>
      </c>
      <c r="F118" s="14" t="s">
        <v>383</v>
      </c>
      <c r="G118" s="30" t="s">
        <v>45</v>
      </c>
      <c r="H118" s="13" t="s">
        <v>55</v>
      </c>
      <c r="I118" s="25">
        <v>45240.668683564814</v>
      </c>
      <c r="J118" s="15">
        <v>2520000</v>
      </c>
      <c r="K118" s="15">
        <f t="shared" si="1"/>
        <v>2520000</v>
      </c>
      <c r="L118" s="13" t="s">
        <v>489</v>
      </c>
      <c r="M118" s="13" t="s">
        <v>477</v>
      </c>
      <c r="N118" s="15">
        <v>2520000</v>
      </c>
      <c r="O118" s="15">
        <v>2520000</v>
      </c>
      <c r="P118" s="15">
        <v>2520000</v>
      </c>
      <c r="Q118" s="15">
        <v>0</v>
      </c>
      <c r="R118" s="13"/>
      <c r="S118" s="15">
        <v>0</v>
      </c>
      <c r="T118" s="13"/>
      <c r="U118" s="13"/>
      <c r="V118" s="25">
        <v>45351</v>
      </c>
    </row>
    <row r="119" spans="1:22" x14ac:dyDescent="0.35">
      <c r="A119" s="13">
        <v>800205977</v>
      </c>
      <c r="B119" s="14" t="s">
        <v>11</v>
      </c>
      <c r="C119" s="13" t="s">
        <v>12</v>
      </c>
      <c r="D119" s="14">
        <v>2849</v>
      </c>
      <c r="E119" s="14" t="s">
        <v>178</v>
      </c>
      <c r="F119" s="14" t="s">
        <v>384</v>
      </c>
      <c r="G119" s="30" t="s">
        <v>45</v>
      </c>
      <c r="H119" s="13" t="s">
        <v>55</v>
      </c>
      <c r="I119" s="25">
        <v>45240.673460034719</v>
      </c>
      <c r="J119" s="15">
        <v>2800000</v>
      </c>
      <c r="K119" s="15">
        <f t="shared" si="1"/>
        <v>2800000</v>
      </c>
      <c r="L119" s="13" t="s">
        <v>489</v>
      </c>
      <c r="M119" s="13" t="s">
        <v>477</v>
      </c>
      <c r="N119" s="15">
        <v>2800000</v>
      </c>
      <c r="O119" s="15">
        <v>2800000</v>
      </c>
      <c r="P119" s="15">
        <v>2800000</v>
      </c>
      <c r="Q119" s="15">
        <v>0</v>
      </c>
      <c r="R119" s="13"/>
      <c r="S119" s="15">
        <v>0</v>
      </c>
      <c r="T119" s="13"/>
      <c r="U119" s="13"/>
      <c r="V119" s="25">
        <v>45351</v>
      </c>
    </row>
    <row r="120" spans="1:22" x14ac:dyDescent="0.35">
      <c r="A120" s="13">
        <v>800205977</v>
      </c>
      <c r="B120" s="14" t="s">
        <v>11</v>
      </c>
      <c r="C120" s="13" t="s">
        <v>12</v>
      </c>
      <c r="D120" s="14">
        <v>2852</v>
      </c>
      <c r="E120" s="14" t="s">
        <v>179</v>
      </c>
      <c r="F120" s="14" t="s">
        <v>385</v>
      </c>
      <c r="G120" s="30" t="s">
        <v>45</v>
      </c>
      <c r="H120" s="13" t="s">
        <v>55</v>
      </c>
      <c r="I120" s="25">
        <v>45240.687297534721</v>
      </c>
      <c r="J120" s="15">
        <v>4200000</v>
      </c>
      <c r="K120" s="15">
        <f t="shared" si="1"/>
        <v>4200000</v>
      </c>
      <c r="L120" s="13" t="s">
        <v>489</v>
      </c>
      <c r="M120" s="13" t="s">
        <v>477</v>
      </c>
      <c r="N120" s="15">
        <v>4200000</v>
      </c>
      <c r="O120" s="15">
        <v>4200000</v>
      </c>
      <c r="P120" s="15">
        <v>4200000</v>
      </c>
      <c r="Q120" s="15">
        <v>0</v>
      </c>
      <c r="R120" s="13"/>
      <c r="S120" s="15">
        <v>0</v>
      </c>
      <c r="T120" s="13"/>
      <c r="U120" s="13"/>
      <c r="V120" s="25">
        <v>45351</v>
      </c>
    </row>
    <row r="121" spans="1:22" x14ac:dyDescent="0.35">
      <c r="A121" s="13">
        <v>800205977</v>
      </c>
      <c r="B121" s="14" t="s">
        <v>11</v>
      </c>
      <c r="C121" s="13" t="s">
        <v>12</v>
      </c>
      <c r="D121" s="14">
        <v>2853</v>
      </c>
      <c r="E121" s="14" t="s">
        <v>180</v>
      </c>
      <c r="F121" s="14" t="s">
        <v>386</v>
      </c>
      <c r="G121" s="30" t="s">
        <v>45</v>
      </c>
      <c r="H121" s="13" t="s">
        <v>55</v>
      </c>
      <c r="I121" s="25">
        <v>45240.692831365741</v>
      </c>
      <c r="J121" s="15">
        <v>2800000</v>
      </c>
      <c r="K121" s="15">
        <f t="shared" si="1"/>
        <v>2800000</v>
      </c>
      <c r="L121" s="13" t="s">
        <v>489</v>
      </c>
      <c r="M121" s="13" t="s">
        <v>477</v>
      </c>
      <c r="N121" s="15">
        <v>2800000</v>
      </c>
      <c r="O121" s="15">
        <v>2800000</v>
      </c>
      <c r="P121" s="15">
        <v>2800000</v>
      </c>
      <c r="Q121" s="15">
        <v>0</v>
      </c>
      <c r="R121" s="13"/>
      <c r="S121" s="15">
        <v>0</v>
      </c>
      <c r="T121" s="13"/>
      <c r="U121" s="13"/>
      <c r="V121" s="25">
        <v>45351</v>
      </c>
    </row>
    <row r="122" spans="1:22" x14ac:dyDescent="0.35">
      <c r="A122" s="13">
        <v>800205977</v>
      </c>
      <c r="B122" s="14" t="s">
        <v>11</v>
      </c>
      <c r="C122" s="13" t="s">
        <v>12</v>
      </c>
      <c r="D122" s="14">
        <v>2855</v>
      </c>
      <c r="E122" s="14" t="s">
        <v>181</v>
      </c>
      <c r="F122" s="14" t="s">
        <v>387</v>
      </c>
      <c r="G122" s="30" t="s">
        <v>45</v>
      </c>
      <c r="H122" s="13" t="s">
        <v>55</v>
      </c>
      <c r="I122" s="25">
        <v>45240.701543981479</v>
      </c>
      <c r="J122" s="15">
        <v>3500000</v>
      </c>
      <c r="K122" s="15">
        <f t="shared" si="1"/>
        <v>3500000</v>
      </c>
      <c r="L122" s="13" t="s">
        <v>489</v>
      </c>
      <c r="M122" s="13" t="s">
        <v>477</v>
      </c>
      <c r="N122" s="15">
        <v>3500000</v>
      </c>
      <c r="O122" s="15">
        <v>3500000</v>
      </c>
      <c r="P122" s="15">
        <v>3500000</v>
      </c>
      <c r="Q122" s="15">
        <v>0</v>
      </c>
      <c r="R122" s="13"/>
      <c r="S122" s="15">
        <v>0</v>
      </c>
      <c r="T122" s="13"/>
      <c r="U122" s="13"/>
      <c r="V122" s="25">
        <v>45351</v>
      </c>
    </row>
    <row r="123" spans="1:22" x14ac:dyDescent="0.35">
      <c r="A123" s="13">
        <v>800205977</v>
      </c>
      <c r="B123" s="14" t="s">
        <v>11</v>
      </c>
      <c r="C123" s="13" t="s">
        <v>12</v>
      </c>
      <c r="D123" s="14">
        <v>2856</v>
      </c>
      <c r="E123" s="14" t="s">
        <v>182</v>
      </c>
      <c r="F123" s="14" t="s">
        <v>388</v>
      </c>
      <c r="G123" s="30" t="s">
        <v>45</v>
      </c>
      <c r="H123" s="13" t="s">
        <v>55</v>
      </c>
      <c r="I123" s="25">
        <v>45240.70666851852</v>
      </c>
      <c r="J123" s="15">
        <v>2660000</v>
      </c>
      <c r="K123" s="15">
        <f t="shared" si="1"/>
        <v>2660000</v>
      </c>
      <c r="L123" s="13" t="s">
        <v>489</v>
      </c>
      <c r="M123" s="13" t="s">
        <v>477</v>
      </c>
      <c r="N123" s="15">
        <v>2660000</v>
      </c>
      <c r="O123" s="15">
        <v>2660000</v>
      </c>
      <c r="P123" s="15">
        <v>2660000</v>
      </c>
      <c r="Q123" s="15">
        <v>0</v>
      </c>
      <c r="R123" s="13"/>
      <c r="S123" s="15">
        <v>0</v>
      </c>
      <c r="T123" s="13"/>
      <c r="U123" s="13"/>
      <c r="V123" s="25">
        <v>45351</v>
      </c>
    </row>
    <row r="124" spans="1:22" x14ac:dyDescent="0.35">
      <c r="A124" s="13">
        <v>800205977</v>
      </c>
      <c r="B124" s="14" t="s">
        <v>11</v>
      </c>
      <c r="C124" s="13" t="s">
        <v>12</v>
      </c>
      <c r="D124" s="14">
        <v>2857</v>
      </c>
      <c r="E124" s="14" t="s">
        <v>183</v>
      </c>
      <c r="F124" s="14" t="s">
        <v>389</v>
      </c>
      <c r="G124" s="30" t="s">
        <v>45</v>
      </c>
      <c r="H124" s="13" t="s">
        <v>55</v>
      </c>
      <c r="I124" s="25">
        <v>45240.71173422454</v>
      </c>
      <c r="J124" s="15">
        <v>1960000</v>
      </c>
      <c r="K124" s="15">
        <f t="shared" si="1"/>
        <v>1960000</v>
      </c>
      <c r="L124" s="13" t="s">
        <v>489</v>
      </c>
      <c r="M124" s="13" t="s">
        <v>477</v>
      </c>
      <c r="N124" s="15">
        <v>1960000</v>
      </c>
      <c r="O124" s="15">
        <v>1960000</v>
      </c>
      <c r="P124" s="15">
        <v>1960000</v>
      </c>
      <c r="Q124" s="15">
        <v>0</v>
      </c>
      <c r="R124" s="13"/>
      <c r="S124" s="15">
        <v>0</v>
      </c>
      <c r="T124" s="13"/>
      <c r="U124" s="13"/>
      <c r="V124" s="25">
        <v>45351</v>
      </c>
    </row>
    <row r="125" spans="1:22" x14ac:dyDescent="0.35">
      <c r="A125" s="13">
        <v>800205977</v>
      </c>
      <c r="B125" s="14" t="s">
        <v>11</v>
      </c>
      <c r="C125" s="13" t="s">
        <v>12</v>
      </c>
      <c r="D125" s="14">
        <v>2858</v>
      </c>
      <c r="E125" s="14" t="s">
        <v>184</v>
      </c>
      <c r="F125" s="14" t="s">
        <v>390</v>
      </c>
      <c r="G125" s="30" t="s">
        <v>45</v>
      </c>
      <c r="H125" s="13" t="s">
        <v>55</v>
      </c>
      <c r="I125" s="25">
        <v>45240.716309143521</v>
      </c>
      <c r="J125" s="15">
        <v>1750000</v>
      </c>
      <c r="K125" s="15">
        <f t="shared" si="1"/>
        <v>1750000</v>
      </c>
      <c r="L125" s="13" t="s">
        <v>489</v>
      </c>
      <c r="M125" s="13" t="s">
        <v>477</v>
      </c>
      <c r="N125" s="15">
        <v>1750000</v>
      </c>
      <c r="O125" s="15">
        <v>1750000</v>
      </c>
      <c r="P125" s="15">
        <v>1750000</v>
      </c>
      <c r="Q125" s="15">
        <v>0</v>
      </c>
      <c r="R125" s="13"/>
      <c r="S125" s="15">
        <v>0</v>
      </c>
      <c r="T125" s="13"/>
      <c r="U125" s="13"/>
      <c r="V125" s="25">
        <v>45351</v>
      </c>
    </row>
    <row r="126" spans="1:22" x14ac:dyDescent="0.35">
      <c r="A126" s="13">
        <v>800205977</v>
      </c>
      <c r="B126" s="14" t="s">
        <v>11</v>
      </c>
      <c r="C126" s="13" t="s">
        <v>12</v>
      </c>
      <c r="D126" s="14">
        <v>2859</v>
      </c>
      <c r="E126" s="14" t="s">
        <v>185</v>
      </c>
      <c r="F126" s="14" t="s">
        <v>391</v>
      </c>
      <c r="G126" s="30" t="s">
        <v>45</v>
      </c>
      <c r="H126" s="13" t="s">
        <v>55</v>
      </c>
      <c r="I126" s="25">
        <v>45244.469430752317</v>
      </c>
      <c r="J126" s="15">
        <v>2800000</v>
      </c>
      <c r="K126" s="15">
        <f t="shared" si="1"/>
        <v>2800000</v>
      </c>
      <c r="L126" s="13" t="s">
        <v>489</v>
      </c>
      <c r="M126" s="13" t="s">
        <v>477</v>
      </c>
      <c r="N126" s="15">
        <v>2800000</v>
      </c>
      <c r="O126" s="15">
        <v>2800000</v>
      </c>
      <c r="P126" s="15">
        <v>2800000</v>
      </c>
      <c r="Q126" s="15">
        <v>0</v>
      </c>
      <c r="R126" s="13"/>
      <c r="S126" s="15">
        <v>0</v>
      </c>
      <c r="T126" s="13"/>
      <c r="U126" s="13"/>
      <c r="V126" s="25">
        <v>45351</v>
      </c>
    </row>
    <row r="127" spans="1:22" x14ac:dyDescent="0.35">
      <c r="A127" s="13">
        <v>800205977</v>
      </c>
      <c r="B127" s="14" t="s">
        <v>11</v>
      </c>
      <c r="C127" s="13" t="s">
        <v>12</v>
      </c>
      <c r="D127" s="14">
        <v>2860</v>
      </c>
      <c r="E127" s="14" t="s">
        <v>186</v>
      </c>
      <c r="F127" s="14" t="s">
        <v>392</v>
      </c>
      <c r="G127" s="30" t="s">
        <v>45</v>
      </c>
      <c r="H127" s="13" t="s">
        <v>55</v>
      </c>
      <c r="I127" s="25">
        <v>45244.359871990739</v>
      </c>
      <c r="J127" s="15">
        <v>2800000</v>
      </c>
      <c r="K127" s="15">
        <f t="shared" si="1"/>
        <v>2800000</v>
      </c>
      <c r="L127" s="13" t="s">
        <v>489</v>
      </c>
      <c r="M127" s="13" t="s">
        <v>477</v>
      </c>
      <c r="N127" s="15">
        <v>2800000</v>
      </c>
      <c r="O127" s="15">
        <v>2800000</v>
      </c>
      <c r="P127" s="15">
        <v>2800000</v>
      </c>
      <c r="Q127" s="15">
        <v>0</v>
      </c>
      <c r="R127" s="13"/>
      <c r="S127" s="15">
        <v>0</v>
      </c>
      <c r="T127" s="13"/>
      <c r="U127" s="13"/>
      <c r="V127" s="25">
        <v>45351</v>
      </c>
    </row>
    <row r="128" spans="1:22" x14ac:dyDescent="0.35">
      <c r="A128" s="13">
        <v>800205977</v>
      </c>
      <c r="B128" s="14" t="s">
        <v>11</v>
      </c>
      <c r="C128" s="13" t="s">
        <v>12</v>
      </c>
      <c r="D128" s="14">
        <v>2861</v>
      </c>
      <c r="E128" s="14" t="s">
        <v>187</v>
      </c>
      <c r="F128" s="14" t="s">
        <v>393</v>
      </c>
      <c r="G128" s="30" t="s">
        <v>45</v>
      </c>
      <c r="H128" s="13" t="s">
        <v>55</v>
      </c>
      <c r="I128" s="25">
        <v>45244.525243865741</v>
      </c>
      <c r="J128" s="15">
        <v>2800000</v>
      </c>
      <c r="K128" s="15">
        <f t="shared" si="1"/>
        <v>2800000</v>
      </c>
      <c r="L128" s="13" t="s">
        <v>489</v>
      </c>
      <c r="M128" s="13" t="s">
        <v>477</v>
      </c>
      <c r="N128" s="15">
        <v>2800000</v>
      </c>
      <c r="O128" s="15">
        <v>2800000</v>
      </c>
      <c r="P128" s="15">
        <v>2800000</v>
      </c>
      <c r="Q128" s="15">
        <v>0</v>
      </c>
      <c r="R128" s="13"/>
      <c r="S128" s="15">
        <v>0</v>
      </c>
      <c r="T128" s="13"/>
      <c r="U128" s="13"/>
      <c r="V128" s="25">
        <v>45351</v>
      </c>
    </row>
    <row r="129" spans="1:22" x14ac:dyDescent="0.35">
      <c r="A129" s="13">
        <v>800205977</v>
      </c>
      <c r="B129" s="14" t="s">
        <v>11</v>
      </c>
      <c r="C129" s="13" t="s">
        <v>12</v>
      </c>
      <c r="D129" s="14">
        <v>2862</v>
      </c>
      <c r="E129" s="14" t="s">
        <v>188</v>
      </c>
      <c r="F129" s="14" t="s">
        <v>394</v>
      </c>
      <c r="G129" s="30" t="s">
        <v>45</v>
      </c>
      <c r="H129" s="13" t="s">
        <v>55</v>
      </c>
      <c r="I129" s="25">
        <v>45244.52545454861</v>
      </c>
      <c r="J129" s="15">
        <v>228000</v>
      </c>
      <c r="K129" s="15">
        <f t="shared" si="1"/>
        <v>228000</v>
      </c>
      <c r="L129" s="13" t="s">
        <v>489</v>
      </c>
      <c r="M129" s="13" t="s">
        <v>477</v>
      </c>
      <c r="N129" s="15">
        <v>228000</v>
      </c>
      <c r="O129" s="15">
        <v>228000</v>
      </c>
      <c r="P129" s="15">
        <v>228000</v>
      </c>
      <c r="Q129" s="15">
        <v>228000</v>
      </c>
      <c r="R129" s="13">
        <v>1222370583</v>
      </c>
      <c r="S129" s="15">
        <v>0</v>
      </c>
      <c r="T129" s="13"/>
      <c r="U129" s="13"/>
      <c r="V129" s="25">
        <v>45351</v>
      </c>
    </row>
    <row r="130" spans="1:22" x14ac:dyDescent="0.35">
      <c r="A130" s="13">
        <v>800205977</v>
      </c>
      <c r="B130" s="14" t="s">
        <v>11</v>
      </c>
      <c r="C130" s="13" t="s">
        <v>12</v>
      </c>
      <c r="D130" s="14">
        <v>2863</v>
      </c>
      <c r="E130" s="14" t="s">
        <v>189</v>
      </c>
      <c r="F130" s="14" t="s">
        <v>395</v>
      </c>
      <c r="G130" s="30" t="s">
        <v>45</v>
      </c>
      <c r="H130" s="13" t="s">
        <v>55</v>
      </c>
      <c r="I130" s="25">
        <v>45244.386917442127</v>
      </c>
      <c r="J130" s="15">
        <v>228000</v>
      </c>
      <c r="K130" s="15">
        <f t="shared" si="1"/>
        <v>228000</v>
      </c>
      <c r="L130" s="13" t="s">
        <v>489</v>
      </c>
      <c r="M130" s="13" t="s">
        <v>477</v>
      </c>
      <c r="N130" s="15">
        <v>228000</v>
      </c>
      <c r="O130" s="15">
        <v>228000</v>
      </c>
      <c r="P130" s="15">
        <v>228000</v>
      </c>
      <c r="Q130" s="15">
        <v>228000</v>
      </c>
      <c r="R130" s="13">
        <v>1222370584</v>
      </c>
      <c r="S130" s="15">
        <v>0</v>
      </c>
      <c r="T130" s="13"/>
      <c r="U130" s="13"/>
      <c r="V130" s="25">
        <v>45351</v>
      </c>
    </row>
    <row r="131" spans="1:22" x14ac:dyDescent="0.35">
      <c r="A131" s="13">
        <v>800205977</v>
      </c>
      <c r="B131" s="14" t="s">
        <v>11</v>
      </c>
      <c r="C131" s="13" t="s">
        <v>12</v>
      </c>
      <c r="D131" s="14">
        <v>2864</v>
      </c>
      <c r="E131" s="14" t="s">
        <v>190</v>
      </c>
      <c r="F131" s="14" t="s">
        <v>396</v>
      </c>
      <c r="G131" s="30" t="s">
        <v>45</v>
      </c>
      <c r="H131" s="13" t="s">
        <v>55</v>
      </c>
      <c r="I131" s="25">
        <v>45244.392909224538</v>
      </c>
      <c r="J131" s="15">
        <v>228000</v>
      </c>
      <c r="K131" s="15">
        <f t="shared" si="1"/>
        <v>228000</v>
      </c>
      <c r="L131" s="13" t="s">
        <v>489</v>
      </c>
      <c r="M131" s="13" t="s">
        <v>477</v>
      </c>
      <c r="N131" s="15">
        <v>228000</v>
      </c>
      <c r="O131" s="15">
        <v>228000</v>
      </c>
      <c r="P131" s="15">
        <v>228000</v>
      </c>
      <c r="Q131" s="15">
        <v>228000</v>
      </c>
      <c r="R131" s="13">
        <v>1222370585</v>
      </c>
      <c r="S131" s="15">
        <v>0</v>
      </c>
      <c r="T131" s="13"/>
      <c r="U131" s="13"/>
      <c r="V131" s="25">
        <v>45351</v>
      </c>
    </row>
    <row r="132" spans="1:22" x14ac:dyDescent="0.35">
      <c r="A132" s="13">
        <v>800205977</v>
      </c>
      <c r="B132" s="14" t="s">
        <v>11</v>
      </c>
      <c r="C132" s="13" t="s">
        <v>12</v>
      </c>
      <c r="D132" s="14">
        <v>2865</v>
      </c>
      <c r="E132" s="14" t="s">
        <v>191</v>
      </c>
      <c r="F132" s="14" t="s">
        <v>397</v>
      </c>
      <c r="G132" s="30" t="s">
        <v>45</v>
      </c>
      <c r="H132" s="13" t="s">
        <v>55</v>
      </c>
      <c r="I132" s="25">
        <v>45244.39897415509</v>
      </c>
      <c r="J132" s="15">
        <v>684000</v>
      </c>
      <c r="K132" s="15">
        <f t="shared" si="1"/>
        <v>684000</v>
      </c>
      <c r="L132" s="13" t="s">
        <v>489</v>
      </c>
      <c r="M132" s="13" t="s">
        <v>477</v>
      </c>
      <c r="N132" s="15">
        <v>684000</v>
      </c>
      <c r="O132" s="15">
        <v>684000</v>
      </c>
      <c r="P132" s="15">
        <v>684000</v>
      </c>
      <c r="Q132" s="15">
        <v>684000</v>
      </c>
      <c r="R132" s="13">
        <v>1222370586</v>
      </c>
      <c r="S132" s="15">
        <v>0</v>
      </c>
      <c r="T132" s="13"/>
      <c r="U132" s="13"/>
      <c r="V132" s="25">
        <v>45351</v>
      </c>
    </row>
    <row r="133" spans="1:22" x14ac:dyDescent="0.35">
      <c r="A133" s="13">
        <v>800205977</v>
      </c>
      <c r="B133" s="14" t="s">
        <v>11</v>
      </c>
      <c r="C133" s="13" t="s">
        <v>12</v>
      </c>
      <c r="D133" s="14">
        <v>2911</v>
      </c>
      <c r="E133" s="14" t="s">
        <v>192</v>
      </c>
      <c r="F133" s="14" t="s">
        <v>398</v>
      </c>
      <c r="G133" s="30" t="s">
        <v>46</v>
      </c>
      <c r="H133" s="13" t="s">
        <v>56</v>
      </c>
      <c r="I133" s="25">
        <v>45275.409174421293</v>
      </c>
      <c r="J133" s="15">
        <v>2625000</v>
      </c>
      <c r="K133" s="15">
        <f t="shared" si="1"/>
        <v>2625000</v>
      </c>
      <c r="L133" s="13" t="s">
        <v>489</v>
      </c>
      <c r="M133" s="13" t="s">
        <v>477</v>
      </c>
      <c r="N133" s="15">
        <v>2625000</v>
      </c>
      <c r="O133" s="15">
        <v>2625000</v>
      </c>
      <c r="P133" s="15">
        <v>2625000</v>
      </c>
      <c r="Q133" s="15">
        <v>0</v>
      </c>
      <c r="R133" s="13"/>
      <c r="S133" s="15">
        <v>0</v>
      </c>
      <c r="T133" s="13"/>
      <c r="U133" s="13"/>
      <c r="V133" s="25">
        <v>45351</v>
      </c>
    </row>
    <row r="134" spans="1:22" x14ac:dyDescent="0.35">
      <c r="A134" s="13">
        <v>800205977</v>
      </c>
      <c r="B134" s="14" t="s">
        <v>11</v>
      </c>
      <c r="C134" s="13" t="s">
        <v>12</v>
      </c>
      <c r="D134" s="14">
        <v>2916</v>
      </c>
      <c r="E134" s="14" t="s">
        <v>193</v>
      </c>
      <c r="F134" s="14" t="s">
        <v>399</v>
      </c>
      <c r="G134" s="30" t="s">
        <v>46</v>
      </c>
      <c r="H134" s="13" t="s">
        <v>56</v>
      </c>
      <c r="I134" s="25">
        <v>45275.414551006943</v>
      </c>
      <c r="J134" s="15">
        <v>1750000</v>
      </c>
      <c r="K134" s="15">
        <f t="shared" si="1"/>
        <v>1750000</v>
      </c>
      <c r="L134" s="13" t="s">
        <v>489</v>
      </c>
      <c r="M134" s="13" t="s">
        <v>477</v>
      </c>
      <c r="N134" s="15">
        <v>1750000</v>
      </c>
      <c r="O134" s="15">
        <v>1750000</v>
      </c>
      <c r="P134" s="15">
        <v>1750000</v>
      </c>
      <c r="Q134" s="15">
        <v>0</v>
      </c>
      <c r="R134" s="13"/>
      <c r="S134" s="15">
        <v>0</v>
      </c>
      <c r="T134" s="13"/>
      <c r="U134" s="13"/>
      <c r="V134" s="25">
        <v>45351</v>
      </c>
    </row>
    <row r="135" spans="1:22" x14ac:dyDescent="0.35">
      <c r="A135" s="13">
        <v>800205977</v>
      </c>
      <c r="B135" s="14" t="s">
        <v>11</v>
      </c>
      <c r="C135" s="13" t="s">
        <v>12</v>
      </c>
      <c r="D135" s="14">
        <v>2917</v>
      </c>
      <c r="E135" s="14" t="s">
        <v>194</v>
      </c>
      <c r="F135" s="14" t="s">
        <v>400</v>
      </c>
      <c r="G135" s="30" t="s">
        <v>46</v>
      </c>
      <c r="H135" s="13" t="s">
        <v>56</v>
      </c>
      <c r="I135" s="25">
        <v>45275.416850312497</v>
      </c>
      <c r="J135" s="15">
        <v>2625000</v>
      </c>
      <c r="K135" s="15">
        <f t="shared" si="1"/>
        <v>2625000</v>
      </c>
      <c r="L135" s="13" t="s">
        <v>489</v>
      </c>
      <c r="M135" s="13" t="s">
        <v>477</v>
      </c>
      <c r="N135" s="15">
        <v>2625000</v>
      </c>
      <c r="O135" s="15">
        <v>2625000</v>
      </c>
      <c r="P135" s="15">
        <v>2625000</v>
      </c>
      <c r="Q135" s="15">
        <v>0</v>
      </c>
      <c r="R135" s="13"/>
      <c r="S135" s="15">
        <v>0</v>
      </c>
      <c r="T135" s="13"/>
      <c r="U135" s="13"/>
      <c r="V135" s="25">
        <v>45351</v>
      </c>
    </row>
    <row r="136" spans="1:22" x14ac:dyDescent="0.35">
      <c r="A136" s="13">
        <v>800205977</v>
      </c>
      <c r="B136" s="14" t="s">
        <v>11</v>
      </c>
      <c r="C136" s="13" t="s">
        <v>12</v>
      </c>
      <c r="D136" s="14">
        <v>2919</v>
      </c>
      <c r="E136" s="14" t="s">
        <v>195</v>
      </c>
      <c r="F136" s="14" t="s">
        <v>401</v>
      </c>
      <c r="G136" s="30" t="s">
        <v>46</v>
      </c>
      <c r="H136" s="13" t="s">
        <v>56</v>
      </c>
      <c r="I136" s="25">
        <v>45323.511884641201</v>
      </c>
      <c r="J136" s="15">
        <v>2800000</v>
      </c>
      <c r="K136" s="15">
        <f t="shared" si="1"/>
        <v>2800000</v>
      </c>
      <c r="L136" s="13" t="s">
        <v>489</v>
      </c>
      <c r="M136" s="13" t="s">
        <v>477</v>
      </c>
      <c r="N136" s="15">
        <v>2800000</v>
      </c>
      <c r="O136" s="15">
        <v>2800000</v>
      </c>
      <c r="P136" s="15">
        <v>2800000</v>
      </c>
      <c r="Q136" s="15">
        <v>2800000</v>
      </c>
      <c r="R136" s="13">
        <v>1222394327</v>
      </c>
      <c r="S136" s="15">
        <v>0</v>
      </c>
      <c r="T136" s="13"/>
      <c r="U136" s="13"/>
      <c r="V136" s="25">
        <v>45351</v>
      </c>
    </row>
    <row r="137" spans="1:22" x14ac:dyDescent="0.35">
      <c r="A137" s="13">
        <v>800205977</v>
      </c>
      <c r="B137" s="14" t="s">
        <v>11</v>
      </c>
      <c r="C137" s="13" t="s">
        <v>12</v>
      </c>
      <c r="D137" s="14">
        <v>2920</v>
      </c>
      <c r="E137" s="14" t="s">
        <v>196</v>
      </c>
      <c r="F137" s="14" t="s">
        <v>402</v>
      </c>
      <c r="G137" s="30" t="s">
        <v>46</v>
      </c>
      <c r="H137" s="13" t="s">
        <v>56</v>
      </c>
      <c r="I137" s="25">
        <v>45275.436145335647</v>
      </c>
      <c r="J137" s="15">
        <v>1645000</v>
      </c>
      <c r="K137" s="15">
        <f t="shared" si="1"/>
        <v>1645000</v>
      </c>
      <c r="L137" s="13" t="s">
        <v>489</v>
      </c>
      <c r="M137" s="13" t="s">
        <v>477</v>
      </c>
      <c r="N137" s="15">
        <v>1645000</v>
      </c>
      <c r="O137" s="15">
        <v>1645000</v>
      </c>
      <c r="P137" s="15">
        <v>1645000</v>
      </c>
      <c r="Q137" s="15">
        <v>0</v>
      </c>
      <c r="R137" s="13"/>
      <c r="S137" s="15">
        <v>0</v>
      </c>
      <c r="T137" s="13"/>
      <c r="U137" s="13"/>
      <c r="V137" s="25">
        <v>45351</v>
      </c>
    </row>
    <row r="138" spans="1:22" x14ac:dyDescent="0.35">
      <c r="A138" s="13">
        <v>800205977</v>
      </c>
      <c r="B138" s="14" t="s">
        <v>11</v>
      </c>
      <c r="C138" s="13" t="s">
        <v>12</v>
      </c>
      <c r="D138" s="14">
        <v>2921</v>
      </c>
      <c r="E138" s="14" t="s">
        <v>197</v>
      </c>
      <c r="F138" s="14" t="s">
        <v>403</v>
      </c>
      <c r="G138" s="30" t="s">
        <v>46</v>
      </c>
      <c r="H138" s="13" t="s">
        <v>56</v>
      </c>
      <c r="I138" s="25">
        <v>45275.440482060185</v>
      </c>
      <c r="J138" s="15">
        <v>560000</v>
      </c>
      <c r="K138" s="15">
        <f t="shared" si="1"/>
        <v>560000</v>
      </c>
      <c r="L138" s="13" t="s">
        <v>489</v>
      </c>
      <c r="M138" s="13" t="s">
        <v>477</v>
      </c>
      <c r="N138" s="15">
        <v>560000</v>
      </c>
      <c r="O138" s="15">
        <v>560000</v>
      </c>
      <c r="P138" s="15">
        <v>560000</v>
      </c>
      <c r="Q138" s="15">
        <v>0</v>
      </c>
      <c r="R138" s="13"/>
      <c r="S138" s="15">
        <v>0</v>
      </c>
      <c r="T138" s="13"/>
      <c r="U138" s="13"/>
      <c r="V138" s="25">
        <v>45351</v>
      </c>
    </row>
    <row r="139" spans="1:22" x14ac:dyDescent="0.35">
      <c r="A139" s="13">
        <v>800205977</v>
      </c>
      <c r="B139" s="14" t="s">
        <v>11</v>
      </c>
      <c r="C139" s="13" t="s">
        <v>12</v>
      </c>
      <c r="D139" s="14">
        <v>2922</v>
      </c>
      <c r="E139" s="14" t="s">
        <v>198</v>
      </c>
      <c r="F139" s="14" t="s">
        <v>404</v>
      </c>
      <c r="G139" s="30" t="s">
        <v>46</v>
      </c>
      <c r="H139" s="13" t="s">
        <v>56</v>
      </c>
      <c r="I139" s="25">
        <v>45275.445155324072</v>
      </c>
      <c r="J139" s="15">
        <v>2800000</v>
      </c>
      <c r="K139" s="15">
        <f t="shared" si="1"/>
        <v>2800000</v>
      </c>
      <c r="L139" s="13" t="s">
        <v>489</v>
      </c>
      <c r="M139" s="13" t="s">
        <v>477</v>
      </c>
      <c r="N139" s="15">
        <v>2800000</v>
      </c>
      <c r="O139" s="15">
        <v>2800000</v>
      </c>
      <c r="P139" s="15">
        <v>2800000</v>
      </c>
      <c r="Q139" s="15">
        <v>0</v>
      </c>
      <c r="R139" s="13"/>
      <c r="S139" s="15">
        <v>0</v>
      </c>
      <c r="T139" s="13"/>
      <c r="U139" s="13"/>
      <c r="V139" s="25">
        <v>45351</v>
      </c>
    </row>
    <row r="140" spans="1:22" x14ac:dyDescent="0.35">
      <c r="A140" s="13">
        <v>800205977</v>
      </c>
      <c r="B140" s="14" t="s">
        <v>11</v>
      </c>
      <c r="C140" s="13" t="s">
        <v>12</v>
      </c>
      <c r="D140" s="14">
        <v>2923</v>
      </c>
      <c r="E140" s="14" t="s">
        <v>199</v>
      </c>
      <c r="F140" s="14" t="s">
        <v>405</v>
      </c>
      <c r="G140" s="30" t="s">
        <v>46</v>
      </c>
      <c r="H140" s="13" t="s">
        <v>56</v>
      </c>
      <c r="I140" s="25">
        <v>45275.448239583333</v>
      </c>
      <c r="J140" s="15">
        <v>2800000</v>
      </c>
      <c r="K140" s="15">
        <f t="shared" si="1"/>
        <v>2800000</v>
      </c>
      <c r="L140" s="13" t="s">
        <v>489</v>
      </c>
      <c r="M140" s="13" t="s">
        <v>477</v>
      </c>
      <c r="N140" s="15">
        <v>2800000</v>
      </c>
      <c r="O140" s="15">
        <v>2800000</v>
      </c>
      <c r="P140" s="15">
        <v>2800000</v>
      </c>
      <c r="Q140" s="15">
        <v>0</v>
      </c>
      <c r="R140" s="13"/>
      <c r="S140" s="15">
        <v>0</v>
      </c>
      <c r="T140" s="13"/>
      <c r="U140" s="13"/>
      <c r="V140" s="25">
        <v>45351</v>
      </c>
    </row>
    <row r="141" spans="1:22" x14ac:dyDescent="0.35">
      <c r="A141" s="13">
        <v>800205977</v>
      </c>
      <c r="B141" s="14" t="s">
        <v>11</v>
      </c>
      <c r="C141" s="13" t="s">
        <v>12</v>
      </c>
      <c r="D141" s="14">
        <v>2924</v>
      </c>
      <c r="E141" s="14" t="s">
        <v>200</v>
      </c>
      <c r="F141" s="14" t="s">
        <v>406</v>
      </c>
      <c r="G141" s="30" t="s">
        <v>46</v>
      </c>
      <c r="H141" s="13" t="s">
        <v>56</v>
      </c>
      <c r="I141" s="25">
        <v>45275.450197685183</v>
      </c>
      <c r="J141" s="15">
        <v>3500000</v>
      </c>
      <c r="K141" s="15">
        <f t="shared" si="1"/>
        <v>3500000</v>
      </c>
      <c r="L141" s="13" t="s">
        <v>489</v>
      </c>
      <c r="M141" s="13" t="s">
        <v>477</v>
      </c>
      <c r="N141" s="15">
        <v>3500000</v>
      </c>
      <c r="O141" s="15">
        <v>3500000</v>
      </c>
      <c r="P141" s="15">
        <v>3500000</v>
      </c>
      <c r="Q141" s="15">
        <v>0</v>
      </c>
      <c r="R141" s="13"/>
      <c r="S141" s="15">
        <v>0</v>
      </c>
      <c r="T141" s="13"/>
      <c r="U141" s="13"/>
      <c r="V141" s="25">
        <v>45351</v>
      </c>
    </row>
    <row r="142" spans="1:22" x14ac:dyDescent="0.35">
      <c r="A142" s="13">
        <v>800205977</v>
      </c>
      <c r="B142" s="14" t="s">
        <v>11</v>
      </c>
      <c r="C142" s="13" t="s">
        <v>12</v>
      </c>
      <c r="D142" s="14">
        <v>2925</v>
      </c>
      <c r="E142" s="14" t="s">
        <v>201</v>
      </c>
      <c r="F142" s="14" t="s">
        <v>407</v>
      </c>
      <c r="G142" s="30" t="s">
        <v>46</v>
      </c>
      <c r="H142" s="13" t="s">
        <v>56</v>
      </c>
      <c r="I142" s="25">
        <v>45275.452985069445</v>
      </c>
      <c r="J142" s="15">
        <v>2275000</v>
      </c>
      <c r="K142" s="15">
        <f t="shared" si="1"/>
        <v>2275000</v>
      </c>
      <c r="L142" s="13" t="s">
        <v>489</v>
      </c>
      <c r="M142" s="13" t="s">
        <v>477</v>
      </c>
      <c r="N142" s="15">
        <v>2275000</v>
      </c>
      <c r="O142" s="15">
        <v>2275000</v>
      </c>
      <c r="P142" s="15">
        <v>2275000</v>
      </c>
      <c r="Q142" s="15">
        <v>0</v>
      </c>
      <c r="R142" s="13"/>
      <c r="S142" s="15">
        <v>0</v>
      </c>
      <c r="T142" s="13"/>
      <c r="U142" s="13"/>
      <c r="V142" s="25">
        <v>45351</v>
      </c>
    </row>
    <row r="143" spans="1:22" x14ac:dyDescent="0.35">
      <c r="A143" s="13">
        <v>800205977</v>
      </c>
      <c r="B143" s="14" t="s">
        <v>11</v>
      </c>
      <c r="C143" s="13" t="s">
        <v>12</v>
      </c>
      <c r="D143" s="14">
        <v>2926</v>
      </c>
      <c r="E143" s="14" t="s">
        <v>202</v>
      </c>
      <c r="F143" s="14" t="s">
        <v>408</v>
      </c>
      <c r="G143" s="30" t="s">
        <v>46</v>
      </c>
      <c r="H143" s="13" t="s">
        <v>56</v>
      </c>
      <c r="I143" s="25">
        <v>45275.455352430552</v>
      </c>
      <c r="J143" s="15">
        <v>2660000</v>
      </c>
      <c r="K143" s="15">
        <f t="shared" si="1"/>
        <v>2660000</v>
      </c>
      <c r="L143" s="13" t="s">
        <v>489</v>
      </c>
      <c r="M143" s="13" t="s">
        <v>477</v>
      </c>
      <c r="N143" s="15">
        <v>2660000</v>
      </c>
      <c r="O143" s="15">
        <v>2660000</v>
      </c>
      <c r="P143" s="15">
        <v>2660000</v>
      </c>
      <c r="Q143" s="15">
        <v>0</v>
      </c>
      <c r="R143" s="13"/>
      <c r="S143" s="15">
        <v>0</v>
      </c>
      <c r="T143" s="13"/>
      <c r="U143" s="13"/>
      <c r="V143" s="25">
        <v>45351</v>
      </c>
    </row>
    <row r="144" spans="1:22" x14ac:dyDescent="0.35">
      <c r="A144" s="13">
        <v>800205977</v>
      </c>
      <c r="B144" s="14" t="s">
        <v>11</v>
      </c>
      <c r="C144" s="13" t="s">
        <v>12</v>
      </c>
      <c r="D144" s="14">
        <v>2927</v>
      </c>
      <c r="E144" s="14" t="s">
        <v>203</v>
      </c>
      <c r="F144" s="14" t="s">
        <v>409</v>
      </c>
      <c r="G144" s="30" t="s">
        <v>46</v>
      </c>
      <c r="H144" s="13" t="s">
        <v>56</v>
      </c>
      <c r="I144" s="25">
        <v>45275.457887500001</v>
      </c>
      <c r="J144" s="15">
        <v>2800000</v>
      </c>
      <c r="K144" s="15">
        <f t="shared" si="1"/>
        <v>2800000</v>
      </c>
      <c r="L144" s="13" t="s">
        <v>489</v>
      </c>
      <c r="M144" s="13" t="s">
        <v>477</v>
      </c>
      <c r="N144" s="15">
        <v>2800000</v>
      </c>
      <c r="O144" s="15">
        <v>2800000</v>
      </c>
      <c r="P144" s="15">
        <v>2800000</v>
      </c>
      <c r="Q144" s="15">
        <v>0</v>
      </c>
      <c r="R144" s="13"/>
      <c r="S144" s="15">
        <v>0</v>
      </c>
      <c r="T144" s="13"/>
      <c r="U144" s="13"/>
      <c r="V144" s="25">
        <v>45351</v>
      </c>
    </row>
    <row r="145" spans="1:22" x14ac:dyDescent="0.35">
      <c r="A145" s="13">
        <v>800205977</v>
      </c>
      <c r="B145" s="14" t="s">
        <v>11</v>
      </c>
      <c r="C145" s="13" t="s">
        <v>12</v>
      </c>
      <c r="D145" s="14">
        <v>2928</v>
      </c>
      <c r="E145" s="14" t="s">
        <v>204</v>
      </c>
      <c r="F145" s="14" t="s">
        <v>410</v>
      </c>
      <c r="G145" s="30" t="s">
        <v>46</v>
      </c>
      <c r="H145" s="13" t="s">
        <v>56</v>
      </c>
      <c r="I145" s="25">
        <v>45275.460335185184</v>
      </c>
      <c r="J145" s="15">
        <v>2800000</v>
      </c>
      <c r="K145" s="15">
        <f t="shared" si="1"/>
        <v>2800000</v>
      </c>
      <c r="L145" s="13" t="s">
        <v>489</v>
      </c>
      <c r="M145" s="13" t="s">
        <v>477</v>
      </c>
      <c r="N145" s="15">
        <v>2800000</v>
      </c>
      <c r="O145" s="15">
        <v>2800000</v>
      </c>
      <c r="P145" s="15">
        <v>2800000</v>
      </c>
      <c r="Q145" s="15">
        <v>0</v>
      </c>
      <c r="R145" s="13"/>
      <c r="S145" s="15">
        <v>0</v>
      </c>
      <c r="T145" s="13"/>
      <c r="U145" s="13"/>
      <c r="V145" s="25">
        <v>45351</v>
      </c>
    </row>
    <row r="146" spans="1:22" x14ac:dyDescent="0.35">
      <c r="A146" s="13">
        <v>800205977</v>
      </c>
      <c r="B146" s="14" t="s">
        <v>11</v>
      </c>
      <c r="C146" s="13" t="s">
        <v>12</v>
      </c>
      <c r="D146" s="14">
        <v>2929</v>
      </c>
      <c r="E146" s="14" t="s">
        <v>205</v>
      </c>
      <c r="F146" s="14" t="s">
        <v>411</v>
      </c>
      <c r="G146" s="30" t="s">
        <v>46</v>
      </c>
      <c r="H146" s="13" t="s">
        <v>56</v>
      </c>
      <c r="I146" s="25">
        <v>45275.462149999999</v>
      </c>
      <c r="J146" s="15">
        <v>2100000</v>
      </c>
      <c r="K146" s="15">
        <f t="shared" si="1"/>
        <v>2100000</v>
      </c>
      <c r="L146" s="13" t="s">
        <v>489</v>
      </c>
      <c r="M146" s="13" t="s">
        <v>477</v>
      </c>
      <c r="N146" s="15">
        <v>2100000</v>
      </c>
      <c r="O146" s="15">
        <v>2100000</v>
      </c>
      <c r="P146" s="15">
        <v>2100000</v>
      </c>
      <c r="Q146" s="15">
        <v>0</v>
      </c>
      <c r="R146" s="13"/>
      <c r="S146" s="15">
        <v>0</v>
      </c>
      <c r="T146" s="13"/>
      <c r="U146" s="13"/>
      <c r="V146" s="25">
        <v>45351</v>
      </c>
    </row>
    <row r="147" spans="1:22" x14ac:dyDescent="0.35">
      <c r="A147" s="13">
        <v>800205977</v>
      </c>
      <c r="B147" s="14" t="s">
        <v>11</v>
      </c>
      <c r="C147" s="13" t="s">
        <v>12</v>
      </c>
      <c r="D147" s="14">
        <v>2930</v>
      </c>
      <c r="E147" s="14" t="s">
        <v>206</v>
      </c>
      <c r="F147" s="14" t="s">
        <v>412</v>
      </c>
      <c r="G147" s="30" t="s">
        <v>46</v>
      </c>
      <c r="H147" s="13" t="s">
        <v>56</v>
      </c>
      <c r="I147" s="25">
        <v>45275.465644942131</v>
      </c>
      <c r="J147" s="15">
        <v>2800000</v>
      </c>
      <c r="K147" s="15">
        <f t="shared" si="1"/>
        <v>2800000</v>
      </c>
      <c r="L147" s="13" t="s">
        <v>489</v>
      </c>
      <c r="M147" s="13" t="s">
        <v>477</v>
      </c>
      <c r="N147" s="15">
        <v>2800000</v>
      </c>
      <c r="O147" s="15">
        <v>2800000</v>
      </c>
      <c r="P147" s="15">
        <v>2800000</v>
      </c>
      <c r="Q147" s="15">
        <v>0</v>
      </c>
      <c r="R147" s="13"/>
      <c r="S147" s="15">
        <v>0</v>
      </c>
      <c r="T147" s="13"/>
      <c r="U147" s="13"/>
      <c r="V147" s="25">
        <v>45351</v>
      </c>
    </row>
    <row r="148" spans="1:22" x14ac:dyDescent="0.35">
      <c r="A148" s="13">
        <v>800205977</v>
      </c>
      <c r="B148" s="14" t="s">
        <v>11</v>
      </c>
      <c r="C148" s="13" t="s">
        <v>12</v>
      </c>
      <c r="D148" s="14">
        <v>2931</v>
      </c>
      <c r="E148" s="14" t="s">
        <v>207</v>
      </c>
      <c r="F148" s="14" t="s">
        <v>413</v>
      </c>
      <c r="G148" s="30" t="s">
        <v>46</v>
      </c>
      <c r="H148" s="13" t="s">
        <v>56</v>
      </c>
      <c r="I148" s="25">
        <v>45275.470341979169</v>
      </c>
      <c r="J148" s="15">
        <v>2800000</v>
      </c>
      <c r="K148" s="15">
        <f t="shared" si="1"/>
        <v>2800000</v>
      </c>
      <c r="L148" s="13" t="s">
        <v>489</v>
      </c>
      <c r="M148" s="13" t="s">
        <v>477</v>
      </c>
      <c r="N148" s="15">
        <v>2800000</v>
      </c>
      <c r="O148" s="15">
        <v>2800000</v>
      </c>
      <c r="P148" s="15">
        <v>2800000</v>
      </c>
      <c r="Q148" s="15">
        <v>0</v>
      </c>
      <c r="R148" s="13"/>
      <c r="S148" s="15">
        <v>0</v>
      </c>
      <c r="T148" s="13"/>
      <c r="U148" s="13"/>
      <c r="V148" s="25">
        <v>45351</v>
      </c>
    </row>
    <row r="149" spans="1:22" x14ac:dyDescent="0.35">
      <c r="A149" s="13">
        <v>800205977</v>
      </c>
      <c r="B149" s="14" t="s">
        <v>11</v>
      </c>
      <c r="C149" s="13" t="s">
        <v>12</v>
      </c>
      <c r="D149" s="14">
        <v>2932</v>
      </c>
      <c r="E149" s="14" t="s">
        <v>208</v>
      </c>
      <c r="F149" s="14" t="s">
        <v>414</v>
      </c>
      <c r="G149" s="30" t="s">
        <v>46</v>
      </c>
      <c r="H149" s="13" t="s">
        <v>56</v>
      </c>
      <c r="I149" s="25">
        <v>45275.475443553238</v>
      </c>
      <c r="J149" s="15">
        <v>2800000</v>
      </c>
      <c r="K149" s="15">
        <f t="shared" si="1"/>
        <v>2800000</v>
      </c>
      <c r="L149" s="13" t="s">
        <v>489</v>
      </c>
      <c r="M149" s="13" t="s">
        <v>477</v>
      </c>
      <c r="N149" s="15">
        <v>2800000</v>
      </c>
      <c r="O149" s="15">
        <v>2800000</v>
      </c>
      <c r="P149" s="15">
        <v>2800000</v>
      </c>
      <c r="Q149" s="15">
        <v>0</v>
      </c>
      <c r="R149" s="13"/>
      <c r="S149" s="15">
        <v>0</v>
      </c>
      <c r="T149" s="13"/>
      <c r="U149" s="13"/>
      <c r="V149" s="25">
        <v>45351</v>
      </c>
    </row>
    <row r="150" spans="1:22" x14ac:dyDescent="0.35">
      <c r="A150" s="13">
        <v>800205977</v>
      </c>
      <c r="B150" s="14" t="s">
        <v>11</v>
      </c>
      <c r="C150" s="13" t="s">
        <v>12</v>
      </c>
      <c r="D150" s="14">
        <v>2933</v>
      </c>
      <c r="E150" s="14" t="s">
        <v>209</v>
      </c>
      <c r="F150" s="14" t="s">
        <v>415</v>
      </c>
      <c r="G150" s="30" t="s">
        <v>46</v>
      </c>
      <c r="H150" s="13" t="s">
        <v>56</v>
      </c>
      <c r="I150" s="25">
        <v>45275.478441354164</v>
      </c>
      <c r="J150" s="15">
        <v>2800000</v>
      </c>
      <c r="K150" s="15">
        <f t="shared" si="1"/>
        <v>2800000</v>
      </c>
      <c r="L150" s="13" t="s">
        <v>489</v>
      </c>
      <c r="M150" s="13" t="s">
        <v>477</v>
      </c>
      <c r="N150" s="15">
        <v>2800000</v>
      </c>
      <c r="O150" s="15">
        <v>2800000</v>
      </c>
      <c r="P150" s="15">
        <v>2800000</v>
      </c>
      <c r="Q150" s="15">
        <v>0</v>
      </c>
      <c r="R150" s="13"/>
      <c r="S150" s="15">
        <v>0</v>
      </c>
      <c r="T150" s="13"/>
      <c r="U150" s="13"/>
      <c r="V150" s="25">
        <v>45351</v>
      </c>
    </row>
    <row r="151" spans="1:22" x14ac:dyDescent="0.35">
      <c r="A151" s="13">
        <v>800205977</v>
      </c>
      <c r="B151" s="14" t="s">
        <v>11</v>
      </c>
      <c r="C151" s="13" t="s">
        <v>12</v>
      </c>
      <c r="D151" s="14">
        <v>2934</v>
      </c>
      <c r="E151" s="14" t="s">
        <v>210</v>
      </c>
      <c r="F151" s="14" t="s">
        <v>416</v>
      </c>
      <c r="G151" s="30" t="s">
        <v>46</v>
      </c>
      <c r="H151" s="13" t="s">
        <v>56</v>
      </c>
      <c r="I151" s="25">
        <v>45275.480898379632</v>
      </c>
      <c r="J151" s="15">
        <v>3290000</v>
      </c>
      <c r="K151" s="15">
        <f t="shared" si="1"/>
        <v>3290000</v>
      </c>
      <c r="L151" s="13" t="s">
        <v>489</v>
      </c>
      <c r="M151" s="13" t="s">
        <v>477</v>
      </c>
      <c r="N151" s="15">
        <v>3290000</v>
      </c>
      <c r="O151" s="15">
        <v>3290000</v>
      </c>
      <c r="P151" s="15">
        <v>3290000</v>
      </c>
      <c r="Q151" s="15">
        <v>0</v>
      </c>
      <c r="R151" s="13"/>
      <c r="S151" s="15">
        <v>0</v>
      </c>
      <c r="T151" s="13"/>
      <c r="U151" s="13"/>
      <c r="V151" s="25">
        <v>45351</v>
      </c>
    </row>
    <row r="152" spans="1:22" x14ac:dyDescent="0.35">
      <c r="A152" s="13">
        <v>800205977</v>
      </c>
      <c r="B152" s="14" t="s">
        <v>11</v>
      </c>
      <c r="C152" s="13" t="s">
        <v>12</v>
      </c>
      <c r="D152" s="14">
        <v>2935</v>
      </c>
      <c r="E152" s="14" t="s">
        <v>211</v>
      </c>
      <c r="F152" s="14" t="s">
        <v>417</v>
      </c>
      <c r="G152" s="30" t="s">
        <v>46</v>
      </c>
      <c r="H152" s="13" t="s">
        <v>56</v>
      </c>
      <c r="I152" s="25">
        <v>45323.51167615741</v>
      </c>
      <c r="J152" s="15">
        <v>2800000</v>
      </c>
      <c r="K152" s="15">
        <f t="shared" si="1"/>
        <v>2800000</v>
      </c>
      <c r="L152" s="13" t="s">
        <v>489</v>
      </c>
      <c r="M152" s="13" t="s">
        <v>477</v>
      </c>
      <c r="N152" s="15">
        <v>2800000</v>
      </c>
      <c r="O152" s="15">
        <v>2800000</v>
      </c>
      <c r="P152" s="15">
        <v>2800000</v>
      </c>
      <c r="Q152" s="15">
        <v>2800000</v>
      </c>
      <c r="R152" s="13">
        <v>1222394328</v>
      </c>
      <c r="S152" s="15">
        <v>0</v>
      </c>
      <c r="T152" s="13"/>
      <c r="U152" s="13"/>
      <c r="V152" s="25">
        <v>45351</v>
      </c>
    </row>
    <row r="153" spans="1:22" x14ac:dyDescent="0.35">
      <c r="A153" s="13">
        <v>800205977</v>
      </c>
      <c r="B153" s="14" t="s">
        <v>11</v>
      </c>
      <c r="C153" s="13" t="s">
        <v>12</v>
      </c>
      <c r="D153" s="14">
        <v>2936</v>
      </c>
      <c r="E153" s="14" t="s">
        <v>212</v>
      </c>
      <c r="F153" s="14" t="s">
        <v>418</v>
      </c>
      <c r="G153" s="30" t="s">
        <v>46</v>
      </c>
      <c r="H153" s="13" t="s">
        <v>56</v>
      </c>
      <c r="I153" s="25">
        <v>45275.48502291667</v>
      </c>
      <c r="J153" s="15">
        <v>2800000</v>
      </c>
      <c r="K153" s="15">
        <f t="shared" si="1"/>
        <v>2800000</v>
      </c>
      <c r="L153" s="13" t="s">
        <v>489</v>
      </c>
      <c r="M153" s="13" t="s">
        <v>477</v>
      </c>
      <c r="N153" s="15">
        <v>2800000</v>
      </c>
      <c r="O153" s="15">
        <v>2800000</v>
      </c>
      <c r="P153" s="15">
        <v>2800000</v>
      </c>
      <c r="Q153" s="15">
        <v>0</v>
      </c>
      <c r="R153" s="13"/>
      <c r="S153" s="15">
        <v>0</v>
      </c>
      <c r="T153" s="13"/>
      <c r="U153" s="13"/>
      <c r="V153" s="25">
        <v>45351</v>
      </c>
    </row>
    <row r="154" spans="1:22" x14ac:dyDescent="0.35">
      <c r="A154" s="13">
        <v>800205977</v>
      </c>
      <c r="B154" s="14" t="s">
        <v>11</v>
      </c>
      <c r="C154" s="13" t="s">
        <v>12</v>
      </c>
      <c r="D154" s="14">
        <v>2938</v>
      </c>
      <c r="E154" s="14" t="s">
        <v>213</v>
      </c>
      <c r="F154" s="14" t="s">
        <v>419</v>
      </c>
      <c r="G154" s="30" t="s">
        <v>46</v>
      </c>
      <c r="H154" s="13" t="s">
        <v>56</v>
      </c>
      <c r="I154" s="25">
        <v>45275.495667395837</v>
      </c>
      <c r="J154" s="15">
        <v>5075000</v>
      </c>
      <c r="K154" s="15">
        <f t="shared" si="1"/>
        <v>5075000</v>
      </c>
      <c r="L154" s="13" t="s">
        <v>489</v>
      </c>
      <c r="M154" s="13" t="s">
        <v>477</v>
      </c>
      <c r="N154" s="15">
        <v>5075000</v>
      </c>
      <c r="O154" s="15">
        <v>5075000</v>
      </c>
      <c r="P154" s="15">
        <v>5075000</v>
      </c>
      <c r="Q154" s="15">
        <v>0</v>
      </c>
      <c r="R154" s="13"/>
      <c r="S154" s="15">
        <v>0</v>
      </c>
      <c r="T154" s="13"/>
      <c r="U154" s="13"/>
      <c r="V154" s="25">
        <v>45351</v>
      </c>
    </row>
    <row r="155" spans="1:22" x14ac:dyDescent="0.35">
      <c r="A155" s="13">
        <v>800205977</v>
      </c>
      <c r="B155" s="14" t="s">
        <v>11</v>
      </c>
      <c r="C155" s="13" t="s">
        <v>12</v>
      </c>
      <c r="D155" s="14">
        <v>2939</v>
      </c>
      <c r="E155" s="14" t="s">
        <v>214</v>
      </c>
      <c r="F155" s="14" t="s">
        <v>420</v>
      </c>
      <c r="G155" s="30" t="s">
        <v>46</v>
      </c>
      <c r="H155" s="13" t="s">
        <v>56</v>
      </c>
      <c r="I155" s="25">
        <v>45323.511446793978</v>
      </c>
      <c r="J155" s="15">
        <v>4200000</v>
      </c>
      <c r="K155" s="15">
        <f t="shared" si="1"/>
        <v>4200000</v>
      </c>
      <c r="L155" s="13" t="s">
        <v>489</v>
      </c>
      <c r="M155" s="13" t="s">
        <v>477</v>
      </c>
      <c r="N155" s="15">
        <v>4200000</v>
      </c>
      <c r="O155" s="15">
        <v>4200000</v>
      </c>
      <c r="P155" s="15">
        <v>4200000</v>
      </c>
      <c r="Q155" s="15">
        <v>4200000</v>
      </c>
      <c r="R155" s="13">
        <v>1222394329</v>
      </c>
      <c r="S155" s="15">
        <v>0</v>
      </c>
      <c r="T155" s="13"/>
      <c r="U155" s="13"/>
      <c r="V155" s="25">
        <v>45351</v>
      </c>
    </row>
    <row r="156" spans="1:22" x14ac:dyDescent="0.35">
      <c r="A156" s="13">
        <v>800205977</v>
      </c>
      <c r="B156" s="14" t="s">
        <v>11</v>
      </c>
      <c r="C156" s="13" t="s">
        <v>12</v>
      </c>
      <c r="D156" s="14">
        <v>2940</v>
      </c>
      <c r="E156" s="14" t="s">
        <v>215</v>
      </c>
      <c r="F156" s="14" t="s">
        <v>421</v>
      </c>
      <c r="G156" s="30" t="s">
        <v>46</v>
      </c>
      <c r="H156" s="13" t="s">
        <v>56</v>
      </c>
      <c r="I156" s="25">
        <v>45275.499787418979</v>
      </c>
      <c r="J156" s="15">
        <v>2450000</v>
      </c>
      <c r="K156" s="15">
        <f t="shared" si="1"/>
        <v>2450000</v>
      </c>
      <c r="L156" s="13" t="s">
        <v>489</v>
      </c>
      <c r="M156" s="13" t="s">
        <v>477</v>
      </c>
      <c r="N156" s="15">
        <v>2450000</v>
      </c>
      <c r="O156" s="15">
        <v>2450000</v>
      </c>
      <c r="P156" s="15">
        <v>2450000</v>
      </c>
      <c r="Q156" s="15">
        <v>0</v>
      </c>
      <c r="R156" s="13"/>
      <c r="S156" s="15">
        <v>0</v>
      </c>
      <c r="T156" s="13"/>
      <c r="U156" s="13"/>
      <c r="V156" s="25">
        <v>45351</v>
      </c>
    </row>
    <row r="157" spans="1:22" x14ac:dyDescent="0.35">
      <c r="A157" s="13">
        <v>800205977</v>
      </c>
      <c r="B157" s="14" t="s">
        <v>11</v>
      </c>
      <c r="C157" s="13" t="s">
        <v>12</v>
      </c>
      <c r="D157" s="14">
        <v>2941</v>
      </c>
      <c r="E157" s="14" t="s">
        <v>216</v>
      </c>
      <c r="F157" s="14" t="s">
        <v>422</v>
      </c>
      <c r="G157" s="30" t="s">
        <v>46</v>
      </c>
      <c r="H157" s="13" t="s">
        <v>56</v>
      </c>
      <c r="I157" s="25">
        <v>45275.502322222223</v>
      </c>
      <c r="J157" s="15">
        <v>2660000</v>
      </c>
      <c r="K157" s="15">
        <f t="shared" si="1"/>
        <v>2660000</v>
      </c>
      <c r="L157" s="13" t="s">
        <v>489</v>
      </c>
      <c r="M157" s="13" t="s">
        <v>477</v>
      </c>
      <c r="N157" s="15">
        <v>2660000</v>
      </c>
      <c r="O157" s="15">
        <v>2660000</v>
      </c>
      <c r="P157" s="15">
        <v>2660000</v>
      </c>
      <c r="Q157" s="15">
        <v>0</v>
      </c>
      <c r="R157" s="13"/>
      <c r="S157" s="15">
        <v>0</v>
      </c>
      <c r="T157" s="13"/>
      <c r="U157" s="13"/>
      <c r="V157" s="25">
        <v>45351</v>
      </c>
    </row>
    <row r="158" spans="1:22" x14ac:dyDescent="0.35">
      <c r="A158" s="13">
        <v>800205977</v>
      </c>
      <c r="B158" s="14" t="s">
        <v>11</v>
      </c>
      <c r="C158" s="13" t="s">
        <v>12</v>
      </c>
      <c r="D158" s="14">
        <v>2942</v>
      </c>
      <c r="E158" s="14" t="s">
        <v>217</v>
      </c>
      <c r="F158" s="14" t="s">
        <v>423</v>
      </c>
      <c r="G158" s="30" t="s">
        <v>46</v>
      </c>
      <c r="H158" s="13" t="s">
        <v>56</v>
      </c>
      <c r="I158" s="25">
        <v>45323.542725844905</v>
      </c>
      <c r="J158" s="15">
        <v>342000</v>
      </c>
      <c r="K158" s="15">
        <f t="shared" si="1"/>
        <v>342000</v>
      </c>
      <c r="L158" s="13" t="s">
        <v>489</v>
      </c>
      <c r="M158" s="13" t="s">
        <v>477</v>
      </c>
      <c r="N158" s="15">
        <v>342000</v>
      </c>
      <c r="O158" s="15">
        <v>342000</v>
      </c>
      <c r="P158" s="15">
        <v>342000</v>
      </c>
      <c r="Q158" s="15">
        <v>342000</v>
      </c>
      <c r="R158" s="13">
        <v>1222394330</v>
      </c>
      <c r="S158" s="15">
        <v>0</v>
      </c>
      <c r="T158" s="13"/>
      <c r="U158" s="13"/>
      <c r="V158" s="25">
        <v>45351</v>
      </c>
    </row>
    <row r="159" spans="1:22" x14ac:dyDescent="0.35">
      <c r="A159" s="13">
        <v>800205977</v>
      </c>
      <c r="B159" s="14" t="s">
        <v>11</v>
      </c>
      <c r="C159" s="13" t="s">
        <v>12</v>
      </c>
      <c r="D159" s="14">
        <v>2943</v>
      </c>
      <c r="E159" s="14" t="s">
        <v>218</v>
      </c>
      <c r="F159" s="14" t="s">
        <v>424</v>
      </c>
      <c r="G159" s="30" t="s">
        <v>46</v>
      </c>
      <c r="H159" s="13" t="s">
        <v>56</v>
      </c>
      <c r="I159" s="25">
        <v>45323.51097797454</v>
      </c>
      <c r="J159" s="15">
        <v>228000</v>
      </c>
      <c r="K159" s="15">
        <f t="shared" si="1"/>
        <v>228000</v>
      </c>
      <c r="L159" s="13" t="s">
        <v>489</v>
      </c>
      <c r="M159" s="13" t="s">
        <v>477</v>
      </c>
      <c r="N159" s="15">
        <v>228000</v>
      </c>
      <c r="O159" s="15">
        <v>228000</v>
      </c>
      <c r="P159" s="15">
        <v>228000</v>
      </c>
      <c r="Q159" s="15">
        <v>228000</v>
      </c>
      <c r="R159" s="13">
        <v>1222387338</v>
      </c>
      <c r="S159" s="15">
        <v>0</v>
      </c>
      <c r="T159" s="13"/>
      <c r="U159" s="13"/>
      <c r="V159" s="25">
        <v>45351</v>
      </c>
    </row>
    <row r="160" spans="1:22" x14ac:dyDescent="0.35">
      <c r="A160" s="13">
        <v>800205977</v>
      </c>
      <c r="B160" s="14" t="s">
        <v>11</v>
      </c>
      <c r="C160" s="13" t="s">
        <v>12</v>
      </c>
      <c r="D160" s="14">
        <v>2944</v>
      </c>
      <c r="E160" s="14" t="s">
        <v>219</v>
      </c>
      <c r="F160" s="14" t="s">
        <v>425</v>
      </c>
      <c r="G160" s="30" t="s">
        <v>46</v>
      </c>
      <c r="H160" s="13" t="s">
        <v>56</v>
      </c>
      <c r="I160" s="25">
        <v>45323.511188344906</v>
      </c>
      <c r="J160" s="15">
        <v>228000</v>
      </c>
      <c r="K160" s="15">
        <f t="shared" si="1"/>
        <v>228000</v>
      </c>
      <c r="L160" s="13" t="s">
        <v>489</v>
      </c>
      <c r="M160" s="13" t="s">
        <v>477</v>
      </c>
      <c r="N160" s="15">
        <v>228000</v>
      </c>
      <c r="O160" s="15">
        <v>228000</v>
      </c>
      <c r="P160" s="15">
        <v>228000</v>
      </c>
      <c r="Q160" s="15">
        <v>228000</v>
      </c>
      <c r="R160" s="13">
        <v>1222387341</v>
      </c>
      <c r="S160" s="15">
        <v>0</v>
      </c>
      <c r="T160" s="13"/>
      <c r="U160" s="13"/>
      <c r="V160" s="25">
        <v>45351</v>
      </c>
    </row>
    <row r="161" spans="1:22" x14ac:dyDescent="0.35">
      <c r="A161" s="13">
        <v>800205977</v>
      </c>
      <c r="B161" s="14" t="s">
        <v>11</v>
      </c>
      <c r="C161" s="13" t="s">
        <v>12</v>
      </c>
      <c r="D161" s="14">
        <v>2945</v>
      </c>
      <c r="E161" s="14" t="s">
        <v>220</v>
      </c>
      <c r="F161" s="14" t="s">
        <v>426</v>
      </c>
      <c r="G161" s="30" t="s">
        <v>46</v>
      </c>
      <c r="H161" s="13" t="s">
        <v>56</v>
      </c>
      <c r="I161" s="25">
        <v>45323.51073908565</v>
      </c>
      <c r="J161" s="15">
        <v>228000</v>
      </c>
      <c r="K161" s="15">
        <f t="shared" si="1"/>
        <v>228000</v>
      </c>
      <c r="L161" s="13" t="s">
        <v>489</v>
      </c>
      <c r="M161" s="13" t="s">
        <v>477</v>
      </c>
      <c r="N161" s="15">
        <v>228000</v>
      </c>
      <c r="O161" s="15">
        <v>228000</v>
      </c>
      <c r="P161" s="15">
        <v>228000</v>
      </c>
      <c r="Q161" s="15">
        <v>228000</v>
      </c>
      <c r="R161" s="13">
        <v>1222387339</v>
      </c>
      <c r="S161" s="15">
        <v>0</v>
      </c>
      <c r="T161" s="13"/>
      <c r="U161" s="13"/>
      <c r="V161" s="25">
        <v>45351</v>
      </c>
    </row>
    <row r="162" spans="1:22" x14ac:dyDescent="0.35">
      <c r="A162" s="13">
        <v>800205977</v>
      </c>
      <c r="B162" s="14" t="s">
        <v>11</v>
      </c>
      <c r="C162" s="13" t="s">
        <v>12</v>
      </c>
      <c r="D162" s="14">
        <v>2946</v>
      </c>
      <c r="E162" s="14" t="s">
        <v>221</v>
      </c>
      <c r="F162" s="14" t="s">
        <v>427</v>
      </c>
      <c r="G162" s="30" t="s">
        <v>46</v>
      </c>
      <c r="H162" s="13" t="s">
        <v>56</v>
      </c>
      <c r="I162" s="25">
        <v>45323.512392592595</v>
      </c>
      <c r="J162" s="15">
        <v>684000</v>
      </c>
      <c r="K162" s="15">
        <f t="shared" si="1"/>
        <v>684000</v>
      </c>
      <c r="L162" s="13" t="s">
        <v>489</v>
      </c>
      <c r="M162" s="13" t="s">
        <v>477</v>
      </c>
      <c r="N162" s="15">
        <v>684000</v>
      </c>
      <c r="O162" s="15">
        <v>684000</v>
      </c>
      <c r="P162" s="15">
        <v>684000</v>
      </c>
      <c r="Q162" s="15">
        <v>684000</v>
      </c>
      <c r="R162" s="13">
        <v>1222387340</v>
      </c>
      <c r="S162" s="15">
        <v>0</v>
      </c>
      <c r="T162" s="13"/>
      <c r="U162" s="13"/>
      <c r="V162" s="25">
        <v>45351</v>
      </c>
    </row>
    <row r="163" spans="1:22" x14ac:dyDescent="0.35">
      <c r="A163" s="13">
        <v>800205977</v>
      </c>
      <c r="B163" s="14" t="s">
        <v>11</v>
      </c>
      <c r="C163" s="13" t="s">
        <v>12</v>
      </c>
      <c r="D163" s="14">
        <v>2988</v>
      </c>
      <c r="E163" s="14" t="s">
        <v>222</v>
      </c>
      <c r="F163" s="14" t="s">
        <v>428</v>
      </c>
      <c r="G163" s="30" t="s">
        <v>47</v>
      </c>
      <c r="H163" s="13" t="s">
        <v>57</v>
      </c>
      <c r="I163" s="25">
        <v>45306.445374386574</v>
      </c>
      <c r="J163" s="15">
        <v>2800000</v>
      </c>
      <c r="K163" s="15">
        <f t="shared" si="1"/>
        <v>2800000</v>
      </c>
      <c r="L163" s="13" t="s">
        <v>489</v>
      </c>
      <c r="M163" s="13" t="s">
        <v>477</v>
      </c>
      <c r="N163" s="15">
        <v>2800000</v>
      </c>
      <c r="O163" s="15">
        <v>2800000</v>
      </c>
      <c r="P163" s="15">
        <v>2800000</v>
      </c>
      <c r="Q163" s="15">
        <v>2800000</v>
      </c>
      <c r="R163" s="13">
        <v>1222394679</v>
      </c>
      <c r="S163" s="15">
        <v>0</v>
      </c>
      <c r="T163" s="13"/>
      <c r="U163" s="13"/>
      <c r="V163" s="25">
        <v>45351</v>
      </c>
    </row>
    <row r="164" spans="1:22" x14ac:dyDescent="0.35">
      <c r="A164" s="13">
        <v>800205977</v>
      </c>
      <c r="B164" s="14" t="s">
        <v>11</v>
      </c>
      <c r="C164" s="13" t="s">
        <v>12</v>
      </c>
      <c r="D164" s="14">
        <v>2989</v>
      </c>
      <c r="E164" s="14" t="s">
        <v>223</v>
      </c>
      <c r="F164" s="14" t="s">
        <v>429</v>
      </c>
      <c r="G164" s="30" t="s">
        <v>47</v>
      </c>
      <c r="H164" s="13" t="s">
        <v>57</v>
      </c>
      <c r="I164" s="25">
        <v>45306.449105555555</v>
      </c>
      <c r="J164" s="15">
        <v>5005000</v>
      </c>
      <c r="K164" s="15">
        <f t="shared" si="1"/>
        <v>5005000</v>
      </c>
      <c r="L164" s="13" t="s">
        <v>489</v>
      </c>
      <c r="M164" s="13" t="s">
        <v>477</v>
      </c>
      <c r="N164" s="15">
        <v>5005000</v>
      </c>
      <c r="O164" s="15">
        <v>5005000</v>
      </c>
      <c r="P164" s="15">
        <v>5005000</v>
      </c>
      <c r="Q164" s="15">
        <v>5005000</v>
      </c>
      <c r="R164" s="13">
        <v>1222394680</v>
      </c>
      <c r="S164" s="15">
        <v>0</v>
      </c>
      <c r="T164" s="13"/>
      <c r="U164" s="13"/>
      <c r="V164" s="25">
        <v>45351</v>
      </c>
    </row>
    <row r="165" spans="1:22" x14ac:dyDescent="0.35">
      <c r="A165" s="13">
        <v>800205977</v>
      </c>
      <c r="B165" s="14" t="s">
        <v>11</v>
      </c>
      <c r="C165" s="13" t="s">
        <v>12</v>
      </c>
      <c r="D165" s="14">
        <v>2990</v>
      </c>
      <c r="E165" s="14" t="s">
        <v>224</v>
      </c>
      <c r="F165" s="14" t="s">
        <v>430</v>
      </c>
      <c r="G165" s="30" t="s">
        <v>47</v>
      </c>
      <c r="H165" s="13" t="s">
        <v>57</v>
      </c>
      <c r="I165" s="25">
        <v>45306.482542048609</v>
      </c>
      <c r="J165" s="15">
        <v>2800000</v>
      </c>
      <c r="K165" s="15">
        <f t="shared" si="1"/>
        <v>2800000</v>
      </c>
      <c r="L165" s="13" t="s">
        <v>489</v>
      </c>
      <c r="M165" s="13" t="s">
        <v>477</v>
      </c>
      <c r="N165" s="15">
        <v>2800000</v>
      </c>
      <c r="O165" s="15">
        <v>2800000</v>
      </c>
      <c r="P165" s="15">
        <v>2800000</v>
      </c>
      <c r="Q165" s="15">
        <v>2800000</v>
      </c>
      <c r="R165" s="13">
        <v>1222394691</v>
      </c>
      <c r="S165" s="15">
        <v>0</v>
      </c>
      <c r="T165" s="13"/>
      <c r="U165" s="13"/>
      <c r="V165" s="25">
        <v>45351</v>
      </c>
    </row>
    <row r="166" spans="1:22" x14ac:dyDescent="0.35">
      <c r="A166" s="13">
        <v>800205977</v>
      </c>
      <c r="B166" s="14" t="s">
        <v>11</v>
      </c>
      <c r="C166" s="13" t="s">
        <v>12</v>
      </c>
      <c r="D166" s="14">
        <v>2991</v>
      </c>
      <c r="E166" s="14" t="s">
        <v>225</v>
      </c>
      <c r="F166" s="14" t="s">
        <v>431</v>
      </c>
      <c r="G166" s="30" t="s">
        <v>47</v>
      </c>
      <c r="H166" s="13" t="s">
        <v>57</v>
      </c>
      <c r="I166" s="25">
        <v>45306.45710540509</v>
      </c>
      <c r="J166" s="15">
        <v>2660000</v>
      </c>
      <c r="K166" s="15">
        <f t="shared" si="1"/>
        <v>2660000</v>
      </c>
      <c r="L166" s="13" t="s">
        <v>489</v>
      </c>
      <c r="M166" s="13" t="s">
        <v>477</v>
      </c>
      <c r="N166" s="15">
        <v>2660000</v>
      </c>
      <c r="O166" s="15">
        <v>2660000</v>
      </c>
      <c r="P166" s="15">
        <v>2660000</v>
      </c>
      <c r="Q166" s="15">
        <v>2660000</v>
      </c>
      <c r="R166" s="13">
        <v>1222394692</v>
      </c>
      <c r="S166" s="15">
        <v>0</v>
      </c>
      <c r="T166" s="13"/>
      <c r="U166" s="13"/>
      <c r="V166" s="25">
        <v>45351</v>
      </c>
    </row>
    <row r="167" spans="1:22" x14ac:dyDescent="0.35">
      <c r="A167" s="13">
        <v>800205977</v>
      </c>
      <c r="B167" s="14" t="s">
        <v>11</v>
      </c>
      <c r="C167" s="13" t="s">
        <v>12</v>
      </c>
      <c r="D167" s="14">
        <v>2992</v>
      </c>
      <c r="E167" s="14" t="s">
        <v>226</v>
      </c>
      <c r="F167" s="14" t="s">
        <v>432</v>
      </c>
      <c r="G167" s="30" t="s">
        <v>47</v>
      </c>
      <c r="H167" s="13" t="s">
        <v>57</v>
      </c>
      <c r="I167" s="25">
        <v>45306.458861608793</v>
      </c>
      <c r="J167" s="15">
        <v>2590000</v>
      </c>
      <c r="K167" s="15">
        <f t="shared" si="1"/>
        <v>2590000</v>
      </c>
      <c r="L167" s="13" t="s">
        <v>489</v>
      </c>
      <c r="M167" s="13" t="s">
        <v>477</v>
      </c>
      <c r="N167" s="15">
        <v>2590000</v>
      </c>
      <c r="O167" s="15">
        <v>2590000</v>
      </c>
      <c r="P167" s="15">
        <v>2590000</v>
      </c>
      <c r="Q167" s="15">
        <v>2590000</v>
      </c>
      <c r="R167" s="13">
        <v>1222387350</v>
      </c>
      <c r="S167" s="15">
        <v>0</v>
      </c>
      <c r="T167" s="13"/>
      <c r="U167" s="13"/>
      <c r="V167" s="25">
        <v>45351</v>
      </c>
    </row>
    <row r="168" spans="1:22" x14ac:dyDescent="0.35">
      <c r="A168" s="13">
        <v>800205977</v>
      </c>
      <c r="B168" s="14" t="s">
        <v>11</v>
      </c>
      <c r="C168" s="13" t="s">
        <v>12</v>
      </c>
      <c r="D168" s="14">
        <v>2993</v>
      </c>
      <c r="E168" s="14" t="s">
        <v>227</v>
      </c>
      <c r="F168" s="14" t="s">
        <v>433</v>
      </c>
      <c r="G168" s="30" t="s">
        <v>47</v>
      </c>
      <c r="H168" s="13" t="s">
        <v>57</v>
      </c>
      <c r="I168" s="25">
        <v>45306.460984409721</v>
      </c>
      <c r="J168" s="15">
        <v>2800000</v>
      </c>
      <c r="K168" s="15">
        <f t="shared" si="1"/>
        <v>2800000</v>
      </c>
      <c r="L168" s="13" t="s">
        <v>489</v>
      </c>
      <c r="M168" s="13" t="s">
        <v>477</v>
      </c>
      <c r="N168" s="15">
        <v>2800000</v>
      </c>
      <c r="O168" s="15">
        <v>2800000</v>
      </c>
      <c r="P168" s="15">
        <v>2800000</v>
      </c>
      <c r="Q168" s="15">
        <v>2800000</v>
      </c>
      <c r="R168" s="13">
        <v>1222394693</v>
      </c>
      <c r="S168" s="15">
        <v>0</v>
      </c>
      <c r="T168" s="13"/>
      <c r="U168" s="13"/>
      <c r="V168" s="25">
        <v>45351</v>
      </c>
    </row>
    <row r="169" spans="1:22" x14ac:dyDescent="0.35">
      <c r="A169" s="13">
        <v>800205977</v>
      </c>
      <c r="B169" s="14" t="s">
        <v>11</v>
      </c>
      <c r="C169" s="13" t="s">
        <v>12</v>
      </c>
      <c r="D169" s="14">
        <v>2994</v>
      </c>
      <c r="E169" s="14" t="s">
        <v>228</v>
      </c>
      <c r="F169" s="14" t="s">
        <v>434</v>
      </c>
      <c r="G169" s="30" t="s">
        <v>47</v>
      </c>
      <c r="H169" s="13" t="s">
        <v>57</v>
      </c>
      <c r="I169" s="25">
        <v>45306.462800543981</v>
      </c>
      <c r="J169" s="15">
        <v>2800000</v>
      </c>
      <c r="K169" s="15">
        <f t="shared" si="1"/>
        <v>2800000</v>
      </c>
      <c r="L169" s="13" t="s">
        <v>489</v>
      </c>
      <c r="M169" s="13" t="s">
        <v>477</v>
      </c>
      <c r="N169" s="15">
        <v>2800000</v>
      </c>
      <c r="O169" s="15">
        <v>2800000</v>
      </c>
      <c r="P169" s="15">
        <v>2800000</v>
      </c>
      <c r="Q169" s="15">
        <v>2800000</v>
      </c>
      <c r="R169" s="13">
        <v>1222394694</v>
      </c>
      <c r="S169" s="15">
        <v>0</v>
      </c>
      <c r="T169" s="13"/>
      <c r="U169" s="13"/>
      <c r="V169" s="25">
        <v>45351</v>
      </c>
    </row>
    <row r="170" spans="1:22" x14ac:dyDescent="0.35">
      <c r="A170" s="13">
        <v>800205977</v>
      </c>
      <c r="B170" s="14" t="s">
        <v>11</v>
      </c>
      <c r="C170" s="13" t="s">
        <v>12</v>
      </c>
      <c r="D170" s="14">
        <v>2995</v>
      </c>
      <c r="E170" s="14" t="s">
        <v>229</v>
      </c>
      <c r="F170" s="14" t="s">
        <v>435</v>
      </c>
      <c r="G170" s="30" t="s">
        <v>47</v>
      </c>
      <c r="H170" s="13" t="s">
        <v>57</v>
      </c>
      <c r="I170" s="25">
        <v>45306.466265509262</v>
      </c>
      <c r="J170" s="15">
        <v>2800000</v>
      </c>
      <c r="K170" s="15">
        <f t="shared" si="1"/>
        <v>2800000</v>
      </c>
      <c r="L170" s="13" t="s">
        <v>489</v>
      </c>
      <c r="M170" s="13" t="s">
        <v>477</v>
      </c>
      <c r="N170" s="15">
        <v>2800000</v>
      </c>
      <c r="O170" s="15">
        <v>2800000</v>
      </c>
      <c r="P170" s="15">
        <v>2800000</v>
      </c>
      <c r="Q170" s="15">
        <v>2800000</v>
      </c>
      <c r="R170" s="13">
        <v>1222394695</v>
      </c>
      <c r="S170" s="15">
        <v>0</v>
      </c>
      <c r="T170" s="13"/>
      <c r="U170" s="13"/>
      <c r="V170" s="25">
        <v>45351</v>
      </c>
    </row>
    <row r="171" spans="1:22" x14ac:dyDescent="0.35">
      <c r="A171" s="13">
        <v>800205977</v>
      </c>
      <c r="B171" s="14" t="s">
        <v>11</v>
      </c>
      <c r="C171" s="13" t="s">
        <v>12</v>
      </c>
      <c r="D171" s="14">
        <v>2996</v>
      </c>
      <c r="E171" s="14" t="s">
        <v>230</v>
      </c>
      <c r="F171" s="14" t="s">
        <v>436</v>
      </c>
      <c r="G171" s="30" t="s">
        <v>47</v>
      </c>
      <c r="H171" s="13" t="s">
        <v>57</v>
      </c>
      <c r="I171" s="25">
        <v>45306.468671724535</v>
      </c>
      <c r="J171" s="15">
        <v>2520000</v>
      </c>
      <c r="K171" s="15">
        <f t="shared" si="1"/>
        <v>2520000</v>
      </c>
      <c r="L171" s="13" t="s">
        <v>489</v>
      </c>
      <c r="M171" s="13" t="s">
        <v>477</v>
      </c>
      <c r="N171" s="15">
        <v>2520000</v>
      </c>
      <c r="O171" s="15">
        <v>2520000</v>
      </c>
      <c r="P171" s="15">
        <v>2520000</v>
      </c>
      <c r="Q171" s="15">
        <v>2520000</v>
      </c>
      <c r="R171" s="13">
        <v>1222398551</v>
      </c>
      <c r="S171" s="15">
        <v>0</v>
      </c>
      <c r="T171" s="13"/>
      <c r="U171" s="13"/>
      <c r="V171" s="25">
        <v>45351</v>
      </c>
    </row>
    <row r="172" spans="1:22" x14ac:dyDescent="0.35">
      <c r="A172" s="13">
        <v>800205977</v>
      </c>
      <c r="B172" s="14" t="s">
        <v>11</v>
      </c>
      <c r="C172" s="13" t="s">
        <v>12</v>
      </c>
      <c r="D172" s="14">
        <v>2997</v>
      </c>
      <c r="E172" s="14" t="s">
        <v>231</v>
      </c>
      <c r="F172" s="14" t="s">
        <v>437</v>
      </c>
      <c r="G172" s="30" t="s">
        <v>47</v>
      </c>
      <c r="H172" s="13" t="s">
        <v>57</v>
      </c>
      <c r="I172" s="25">
        <v>45306.470653900462</v>
      </c>
      <c r="J172" s="15">
        <v>2205000</v>
      </c>
      <c r="K172" s="15">
        <f t="shared" si="1"/>
        <v>2205000</v>
      </c>
      <c r="L172" s="13" t="s">
        <v>489</v>
      </c>
      <c r="M172" s="13" t="s">
        <v>477</v>
      </c>
      <c r="N172" s="15">
        <v>2205000</v>
      </c>
      <c r="O172" s="15">
        <v>2205000</v>
      </c>
      <c r="P172" s="15">
        <v>2205000</v>
      </c>
      <c r="Q172" s="15">
        <v>2205000</v>
      </c>
      <c r="R172" s="13">
        <v>1222394696</v>
      </c>
      <c r="S172" s="15">
        <v>0</v>
      </c>
      <c r="T172" s="13"/>
      <c r="U172" s="13"/>
      <c r="V172" s="25">
        <v>45351</v>
      </c>
    </row>
    <row r="173" spans="1:22" x14ac:dyDescent="0.35">
      <c r="A173" s="13">
        <v>800205977</v>
      </c>
      <c r="B173" s="14" t="s">
        <v>11</v>
      </c>
      <c r="C173" s="13" t="s">
        <v>12</v>
      </c>
      <c r="D173" s="14">
        <v>2998</v>
      </c>
      <c r="E173" s="14" t="s">
        <v>232</v>
      </c>
      <c r="F173" s="14" t="s">
        <v>438</v>
      </c>
      <c r="G173" s="30" t="s">
        <v>47</v>
      </c>
      <c r="H173" s="13" t="s">
        <v>57</v>
      </c>
      <c r="I173" s="25">
        <v>45306.472527002312</v>
      </c>
      <c r="J173" s="15">
        <v>4200000</v>
      </c>
      <c r="K173" s="15">
        <f t="shared" si="1"/>
        <v>4200000</v>
      </c>
      <c r="L173" s="13" t="s">
        <v>489</v>
      </c>
      <c r="M173" s="13" t="s">
        <v>477</v>
      </c>
      <c r="N173" s="15">
        <v>4200000</v>
      </c>
      <c r="O173" s="15">
        <v>4200000</v>
      </c>
      <c r="P173" s="15">
        <v>4200000</v>
      </c>
      <c r="Q173" s="15">
        <v>4200000</v>
      </c>
      <c r="R173" s="13">
        <v>1222394724</v>
      </c>
      <c r="S173" s="15">
        <v>0</v>
      </c>
      <c r="T173" s="13"/>
      <c r="U173" s="13"/>
      <c r="V173" s="25">
        <v>45351</v>
      </c>
    </row>
    <row r="174" spans="1:22" x14ac:dyDescent="0.35">
      <c r="A174" s="13">
        <v>800205977</v>
      </c>
      <c r="B174" s="14" t="s">
        <v>11</v>
      </c>
      <c r="C174" s="13" t="s">
        <v>12</v>
      </c>
      <c r="D174" s="14">
        <v>2999</v>
      </c>
      <c r="E174" s="14" t="s">
        <v>233</v>
      </c>
      <c r="F174" s="14" t="s">
        <v>439</v>
      </c>
      <c r="G174" s="30" t="s">
        <v>47</v>
      </c>
      <c r="H174" s="13" t="s">
        <v>57</v>
      </c>
      <c r="I174" s="25">
        <v>45306.475454282408</v>
      </c>
      <c r="J174" s="15">
        <v>2380000</v>
      </c>
      <c r="K174" s="15">
        <f t="shared" si="1"/>
        <v>2380000</v>
      </c>
      <c r="L174" s="13" t="s">
        <v>489</v>
      </c>
      <c r="M174" s="13" t="s">
        <v>477</v>
      </c>
      <c r="N174" s="15">
        <v>2380000</v>
      </c>
      <c r="O174" s="15">
        <v>2380000</v>
      </c>
      <c r="P174" s="15">
        <v>2380000</v>
      </c>
      <c r="Q174" s="15">
        <v>2380000</v>
      </c>
      <c r="R174" s="13">
        <v>1222394726</v>
      </c>
      <c r="S174" s="15">
        <v>0</v>
      </c>
      <c r="T174" s="13"/>
      <c r="U174" s="13"/>
      <c r="V174" s="25">
        <v>45351</v>
      </c>
    </row>
    <row r="175" spans="1:22" x14ac:dyDescent="0.35">
      <c r="A175" s="13">
        <v>800205977</v>
      </c>
      <c r="B175" s="14" t="s">
        <v>11</v>
      </c>
      <c r="C175" s="13" t="s">
        <v>12</v>
      </c>
      <c r="D175" s="14">
        <v>3000</v>
      </c>
      <c r="E175" s="14" t="s">
        <v>234</v>
      </c>
      <c r="F175" s="14" t="s">
        <v>440</v>
      </c>
      <c r="G175" s="30" t="s">
        <v>47</v>
      </c>
      <c r="H175" s="13" t="s">
        <v>57</v>
      </c>
      <c r="I175" s="25">
        <v>45306.478233912036</v>
      </c>
      <c r="J175" s="15">
        <v>2660000</v>
      </c>
      <c r="K175" s="15">
        <f t="shared" si="1"/>
        <v>2660000</v>
      </c>
      <c r="L175" s="13" t="s">
        <v>489</v>
      </c>
      <c r="M175" s="13" t="s">
        <v>477</v>
      </c>
      <c r="N175" s="15">
        <v>2660000</v>
      </c>
      <c r="O175" s="15">
        <v>2660000</v>
      </c>
      <c r="P175" s="15">
        <v>2660000</v>
      </c>
      <c r="Q175" s="15">
        <v>2660000</v>
      </c>
      <c r="R175" s="13">
        <v>1222394727</v>
      </c>
      <c r="S175" s="15">
        <v>0</v>
      </c>
      <c r="T175" s="13"/>
      <c r="U175" s="13"/>
      <c r="V175" s="25">
        <v>45351</v>
      </c>
    </row>
    <row r="176" spans="1:22" x14ac:dyDescent="0.35">
      <c r="A176" s="13">
        <v>800205977</v>
      </c>
      <c r="B176" s="14" t="s">
        <v>11</v>
      </c>
      <c r="C176" s="13" t="s">
        <v>12</v>
      </c>
      <c r="D176" s="14">
        <v>3001</v>
      </c>
      <c r="E176" s="14" t="s">
        <v>235</v>
      </c>
      <c r="F176" s="14" t="s">
        <v>441</v>
      </c>
      <c r="G176" s="30" t="s">
        <v>47</v>
      </c>
      <c r="H176" s="13" t="s">
        <v>57</v>
      </c>
      <c r="I176" s="25">
        <v>45306.480134722224</v>
      </c>
      <c r="J176" s="15">
        <v>2660000</v>
      </c>
      <c r="K176" s="15">
        <f t="shared" si="1"/>
        <v>2660000</v>
      </c>
      <c r="L176" s="13" t="s">
        <v>489</v>
      </c>
      <c r="M176" s="13" t="s">
        <v>477</v>
      </c>
      <c r="N176" s="15">
        <v>2660000</v>
      </c>
      <c r="O176" s="15">
        <v>2660000</v>
      </c>
      <c r="P176" s="15">
        <v>2660000</v>
      </c>
      <c r="Q176" s="15">
        <v>2660000</v>
      </c>
      <c r="R176" s="13">
        <v>1222394747</v>
      </c>
      <c r="S176" s="15">
        <v>0</v>
      </c>
      <c r="T176" s="13"/>
      <c r="U176" s="13"/>
      <c r="V176" s="25">
        <v>45351</v>
      </c>
    </row>
    <row r="177" spans="1:22" x14ac:dyDescent="0.35">
      <c r="A177" s="13">
        <v>800205977</v>
      </c>
      <c r="B177" s="14" t="s">
        <v>11</v>
      </c>
      <c r="C177" s="13" t="s">
        <v>12</v>
      </c>
      <c r="D177" s="14">
        <v>3052</v>
      </c>
      <c r="E177" s="14" t="s">
        <v>236</v>
      </c>
      <c r="F177" s="14" t="s">
        <v>442</v>
      </c>
      <c r="G177" s="30" t="s">
        <v>48</v>
      </c>
      <c r="H177" s="13" t="s">
        <v>58</v>
      </c>
      <c r="I177" s="25">
        <v>45331.413261423608</v>
      </c>
      <c r="J177" s="15">
        <v>2800000</v>
      </c>
      <c r="K177" s="15">
        <f t="shared" si="1"/>
        <v>2800000</v>
      </c>
      <c r="L177" s="13" t="s">
        <v>489</v>
      </c>
      <c r="M177" s="13" t="s">
        <v>477</v>
      </c>
      <c r="N177" s="15">
        <v>2800000</v>
      </c>
      <c r="O177" s="15">
        <v>2800000</v>
      </c>
      <c r="P177" s="15">
        <v>2800000</v>
      </c>
      <c r="Q177" s="15">
        <v>2800000</v>
      </c>
      <c r="R177" s="13">
        <v>1222397166</v>
      </c>
      <c r="S177" s="15">
        <v>0</v>
      </c>
      <c r="T177" s="13"/>
      <c r="U177" s="13"/>
      <c r="V177" s="25">
        <v>45351</v>
      </c>
    </row>
    <row r="178" spans="1:22" x14ac:dyDescent="0.35">
      <c r="A178" s="13">
        <v>800205977</v>
      </c>
      <c r="B178" s="14" t="s">
        <v>11</v>
      </c>
      <c r="C178" s="13" t="s">
        <v>12</v>
      </c>
      <c r="D178" s="14">
        <v>3053</v>
      </c>
      <c r="E178" s="14" t="s">
        <v>237</v>
      </c>
      <c r="F178" s="14" t="s">
        <v>443</v>
      </c>
      <c r="G178" s="30" t="s">
        <v>48</v>
      </c>
      <c r="H178" s="13" t="s">
        <v>58</v>
      </c>
      <c r="I178" s="25">
        <v>45331.41834019676</v>
      </c>
      <c r="J178" s="15">
        <v>5250000</v>
      </c>
      <c r="K178" s="15">
        <f t="shared" si="1"/>
        <v>5250000</v>
      </c>
      <c r="L178" s="13" t="s">
        <v>489</v>
      </c>
      <c r="M178" s="13" t="s">
        <v>477</v>
      </c>
      <c r="N178" s="15">
        <v>5250000</v>
      </c>
      <c r="O178" s="15">
        <v>5250000</v>
      </c>
      <c r="P178" s="15">
        <v>5250000</v>
      </c>
      <c r="Q178" s="15">
        <v>5250000</v>
      </c>
      <c r="R178" s="13">
        <v>1222397167</v>
      </c>
      <c r="S178" s="15">
        <v>0</v>
      </c>
      <c r="T178" s="13"/>
      <c r="U178" s="13"/>
      <c r="V178" s="25">
        <v>45351</v>
      </c>
    </row>
    <row r="179" spans="1:22" x14ac:dyDescent="0.35">
      <c r="A179" s="13">
        <v>800205977</v>
      </c>
      <c r="B179" s="14" t="s">
        <v>11</v>
      </c>
      <c r="C179" s="13" t="s">
        <v>12</v>
      </c>
      <c r="D179" s="14">
        <v>3054</v>
      </c>
      <c r="E179" s="14" t="s">
        <v>238</v>
      </c>
      <c r="F179" s="14" t="s">
        <v>444</v>
      </c>
      <c r="G179" s="30" t="s">
        <v>48</v>
      </c>
      <c r="H179" s="13" t="s">
        <v>58</v>
      </c>
      <c r="I179" s="25">
        <v>45331.420459224537</v>
      </c>
      <c r="J179" s="15">
        <v>1540000</v>
      </c>
      <c r="K179" s="15">
        <f t="shared" si="1"/>
        <v>1540000</v>
      </c>
      <c r="L179" s="13" t="s">
        <v>489</v>
      </c>
      <c r="M179" s="13" t="s">
        <v>477</v>
      </c>
      <c r="N179" s="15">
        <v>1540000</v>
      </c>
      <c r="O179" s="15">
        <v>1540000</v>
      </c>
      <c r="P179" s="15">
        <v>1540000</v>
      </c>
      <c r="Q179" s="15">
        <v>1540000</v>
      </c>
      <c r="R179" s="13">
        <v>1222397168</v>
      </c>
      <c r="S179" s="15">
        <v>0</v>
      </c>
      <c r="T179" s="13"/>
      <c r="U179" s="13"/>
      <c r="V179" s="25">
        <v>45351</v>
      </c>
    </row>
    <row r="180" spans="1:22" x14ac:dyDescent="0.35">
      <c r="A180" s="13">
        <v>800205977</v>
      </c>
      <c r="B180" s="14" t="s">
        <v>11</v>
      </c>
      <c r="C180" s="13" t="s">
        <v>12</v>
      </c>
      <c r="D180" s="14">
        <v>3055</v>
      </c>
      <c r="E180" s="14" t="s">
        <v>239</v>
      </c>
      <c r="F180" s="14" t="s">
        <v>445</v>
      </c>
      <c r="G180" s="30" t="s">
        <v>48</v>
      </c>
      <c r="H180" s="13" t="s">
        <v>58</v>
      </c>
      <c r="I180" s="25">
        <v>45331.427030243052</v>
      </c>
      <c r="J180" s="15">
        <v>2555000</v>
      </c>
      <c r="K180" s="15">
        <f t="shared" si="1"/>
        <v>2555000</v>
      </c>
      <c r="L180" s="13" t="s">
        <v>489</v>
      </c>
      <c r="M180" s="13" t="s">
        <v>477</v>
      </c>
      <c r="N180" s="15">
        <v>2555000</v>
      </c>
      <c r="O180" s="15">
        <v>2555000</v>
      </c>
      <c r="P180" s="15">
        <v>2555000</v>
      </c>
      <c r="Q180" s="15">
        <v>2555000</v>
      </c>
      <c r="R180" s="13">
        <v>1222397170</v>
      </c>
      <c r="S180" s="15">
        <v>0</v>
      </c>
      <c r="T180" s="13"/>
      <c r="U180" s="13"/>
      <c r="V180" s="25">
        <v>45351</v>
      </c>
    </row>
    <row r="181" spans="1:22" x14ac:dyDescent="0.35">
      <c r="A181" s="13">
        <v>800205977</v>
      </c>
      <c r="B181" s="14" t="s">
        <v>11</v>
      </c>
      <c r="C181" s="13" t="s">
        <v>12</v>
      </c>
      <c r="D181" s="14">
        <v>3056</v>
      </c>
      <c r="E181" s="14" t="s">
        <v>240</v>
      </c>
      <c r="F181" s="14" t="s">
        <v>446</v>
      </c>
      <c r="G181" s="30" t="s">
        <v>48</v>
      </c>
      <c r="H181" s="13" t="s">
        <v>58</v>
      </c>
      <c r="I181" s="25">
        <v>45331.431409259261</v>
      </c>
      <c r="J181" s="15">
        <v>2800000</v>
      </c>
      <c r="K181" s="15">
        <f t="shared" si="1"/>
        <v>2800000</v>
      </c>
      <c r="L181" s="13" t="s">
        <v>489</v>
      </c>
      <c r="M181" s="13" t="s">
        <v>477</v>
      </c>
      <c r="N181" s="15">
        <v>2800000</v>
      </c>
      <c r="O181" s="15">
        <v>2800000</v>
      </c>
      <c r="P181" s="15">
        <v>2800000</v>
      </c>
      <c r="Q181" s="15">
        <v>2800000</v>
      </c>
      <c r="R181" s="13">
        <v>1222397174</v>
      </c>
      <c r="S181" s="15">
        <v>0</v>
      </c>
      <c r="T181" s="13"/>
      <c r="U181" s="13"/>
      <c r="V181" s="25">
        <v>45351</v>
      </c>
    </row>
    <row r="182" spans="1:22" x14ac:dyDescent="0.35">
      <c r="A182" s="13">
        <v>800205977</v>
      </c>
      <c r="B182" s="14" t="s">
        <v>11</v>
      </c>
      <c r="C182" s="13" t="s">
        <v>12</v>
      </c>
      <c r="D182" s="14">
        <v>3057</v>
      </c>
      <c r="E182" s="14" t="s">
        <v>241</v>
      </c>
      <c r="F182" s="14" t="s">
        <v>447</v>
      </c>
      <c r="G182" s="30" t="s">
        <v>48</v>
      </c>
      <c r="H182" s="13" t="s">
        <v>58</v>
      </c>
      <c r="I182" s="25">
        <v>45331.434037534724</v>
      </c>
      <c r="J182" s="15">
        <v>2800000</v>
      </c>
      <c r="K182" s="15">
        <f t="shared" si="1"/>
        <v>2800000</v>
      </c>
      <c r="L182" s="13" t="s">
        <v>489</v>
      </c>
      <c r="M182" s="13" t="s">
        <v>477</v>
      </c>
      <c r="N182" s="15">
        <v>2800000</v>
      </c>
      <c r="O182" s="15">
        <v>2800000</v>
      </c>
      <c r="P182" s="15">
        <v>2800000</v>
      </c>
      <c r="Q182" s="15">
        <v>2800000</v>
      </c>
      <c r="R182" s="13">
        <v>1222397182</v>
      </c>
      <c r="S182" s="15">
        <v>0</v>
      </c>
      <c r="T182" s="13"/>
      <c r="U182" s="13"/>
      <c r="V182" s="25">
        <v>45351</v>
      </c>
    </row>
    <row r="183" spans="1:22" x14ac:dyDescent="0.35">
      <c r="A183" s="13">
        <v>800205977</v>
      </c>
      <c r="B183" s="14" t="s">
        <v>11</v>
      </c>
      <c r="C183" s="13" t="s">
        <v>12</v>
      </c>
      <c r="D183" s="14">
        <v>3058</v>
      </c>
      <c r="E183" s="14" t="s">
        <v>242</v>
      </c>
      <c r="F183" s="14" t="s">
        <v>448</v>
      </c>
      <c r="G183" s="30" t="s">
        <v>48</v>
      </c>
      <c r="H183" s="13" t="s">
        <v>58</v>
      </c>
      <c r="I183" s="25">
        <v>45331.436817210648</v>
      </c>
      <c r="J183" s="15">
        <v>5600000</v>
      </c>
      <c r="K183" s="15">
        <f t="shared" si="1"/>
        <v>5600000</v>
      </c>
      <c r="L183" s="13" t="s">
        <v>489</v>
      </c>
      <c r="M183" s="13" t="s">
        <v>477</v>
      </c>
      <c r="N183" s="15">
        <v>5600000</v>
      </c>
      <c r="O183" s="15">
        <v>5600000</v>
      </c>
      <c r="P183" s="15">
        <v>5600000</v>
      </c>
      <c r="Q183" s="15">
        <v>5600000</v>
      </c>
      <c r="R183" s="13">
        <v>1222397183</v>
      </c>
      <c r="S183" s="15">
        <v>0</v>
      </c>
      <c r="T183" s="13"/>
      <c r="U183" s="13"/>
      <c r="V183" s="25">
        <v>45351</v>
      </c>
    </row>
    <row r="184" spans="1:22" x14ac:dyDescent="0.35">
      <c r="A184" s="13">
        <v>800205977</v>
      </c>
      <c r="B184" s="14" t="s">
        <v>11</v>
      </c>
      <c r="C184" s="13" t="s">
        <v>12</v>
      </c>
      <c r="D184" s="14">
        <v>3059</v>
      </c>
      <c r="E184" s="14" t="s">
        <v>243</v>
      </c>
      <c r="F184" s="14" t="s">
        <v>449</v>
      </c>
      <c r="G184" s="30" t="s">
        <v>48</v>
      </c>
      <c r="H184" s="13" t="s">
        <v>58</v>
      </c>
      <c r="I184" s="25">
        <v>45331.43998865741</v>
      </c>
      <c r="J184" s="15">
        <v>2660000</v>
      </c>
      <c r="K184" s="15">
        <f t="shared" si="1"/>
        <v>2660000</v>
      </c>
      <c r="L184" s="13" t="s">
        <v>489</v>
      </c>
      <c r="M184" s="13" t="s">
        <v>477</v>
      </c>
      <c r="N184" s="15">
        <v>2660000</v>
      </c>
      <c r="O184" s="15">
        <v>2660000</v>
      </c>
      <c r="P184" s="15">
        <v>2660000</v>
      </c>
      <c r="Q184" s="15">
        <v>2660000</v>
      </c>
      <c r="R184" s="13">
        <v>1222397189</v>
      </c>
      <c r="S184" s="15">
        <v>0</v>
      </c>
      <c r="T184" s="13"/>
      <c r="U184" s="13"/>
      <c r="V184" s="25">
        <v>45351</v>
      </c>
    </row>
    <row r="185" spans="1:22" x14ac:dyDescent="0.35">
      <c r="A185" s="13">
        <v>800205977</v>
      </c>
      <c r="B185" s="14" t="s">
        <v>11</v>
      </c>
      <c r="C185" s="13" t="s">
        <v>12</v>
      </c>
      <c r="D185" s="14">
        <v>3060</v>
      </c>
      <c r="E185" s="14" t="s">
        <v>244</v>
      </c>
      <c r="F185" s="14" t="s">
        <v>450</v>
      </c>
      <c r="G185" s="30" t="s">
        <v>48</v>
      </c>
      <c r="H185" s="13" t="s">
        <v>58</v>
      </c>
      <c r="I185" s="25">
        <v>45331.442363078706</v>
      </c>
      <c r="J185" s="15">
        <v>3920000</v>
      </c>
      <c r="K185" s="15">
        <f t="shared" si="1"/>
        <v>3920000</v>
      </c>
      <c r="L185" s="13" t="s">
        <v>489</v>
      </c>
      <c r="M185" s="13" t="s">
        <v>477</v>
      </c>
      <c r="N185" s="15">
        <v>3920000</v>
      </c>
      <c r="O185" s="15">
        <v>3920000</v>
      </c>
      <c r="P185" s="15">
        <v>3920000</v>
      </c>
      <c r="Q185" s="15">
        <v>3920000</v>
      </c>
      <c r="R185" s="13">
        <v>1222397190</v>
      </c>
      <c r="S185" s="15">
        <v>0</v>
      </c>
      <c r="T185" s="13"/>
      <c r="U185" s="13"/>
      <c r="V185" s="25">
        <v>45351</v>
      </c>
    </row>
    <row r="186" spans="1:22" x14ac:dyDescent="0.35">
      <c r="A186" s="13">
        <v>800205977</v>
      </c>
      <c r="B186" s="14" t="s">
        <v>11</v>
      </c>
      <c r="C186" s="13" t="s">
        <v>12</v>
      </c>
      <c r="D186" s="14">
        <v>3061</v>
      </c>
      <c r="E186" s="14" t="s">
        <v>245</v>
      </c>
      <c r="F186" s="14" t="s">
        <v>451</v>
      </c>
      <c r="G186" s="30" t="s">
        <v>48</v>
      </c>
      <c r="H186" s="13" t="s">
        <v>58</v>
      </c>
      <c r="I186" s="25">
        <v>45331.444956250001</v>
      </c>
      <c r="J186" s="15">
        <v>4200000</v>
      </c>
      <c r="K186" s="15">
        <f t="shared" si="1"/>
        <v>4200000</v>
      </c>
      <c r="L186" s="13" t="s">
        <v>489</v>
      </c>
      <c r="M186" s="13" t="s">
        <v>477</v>
      </c>
      <c r="N186" s="15">
        <v>4200000</v>
      </c>
      <c r="O186" s="15">
        <v>4200000</v>
      </c>
      <c r="P186" s="15">
        <v>4200000</v>
      </c>
      <c r="Q186" s="15">
        <v>4200000</v>
      </c>
      <c r="R186" s="13">
        <v>1222397193</v>
      </c>
      <c r="S186" s="15">
        <v>0</v>
      </c>
      <c r="T186" s="13"/>
      <c r="U186" s="13"/>
      <c r="V186" s="25">
        <v>45351</v>
      </c>
    </row>
    <row r="187" spans="1:22" x14ac:dyDescent="0.35">
      <c r="A187" s="13">
        <v>800205977</v>
      </c>
      <c r="B187" s="14" t="s">
        <v>11</v>
      </c>
      <c r="C187" s="13" t="s">
        <v>12</v>
      </c>
      <c r="D187" s="14">
        <v>3062</v>
      </c>
      <c r="E187" s="14" t="s">
        <v>246</v>
      </c>
      <c r="F187" s="14" t="s">
        <v>452</v>
      </c>
      <c r="G187" s="30" t="s">
        <v>48</v>
      </c>
      <c r="H187" s="13" t="s">
        <v>58</v>
      </c>
      <c r="I187" s="25">
        <v>45331.450770682874</v>
      </c>
      <c r="J187" s="15">
        <v>2800000</v>
      </c>
      <c r="K187" s="15">
        <f t="shared" si="1"/>
        <v>2800000</v>
      </c>
      <c r="L187" s="13" t="s">
        <v>489</v>
      </c>
      <c r="M187" s="13" t="s">
        <v>477</v>
      </c>
      <c r="N187" s="15">
        <v>2800000</v>
      </c>
      <c r="O187" s="15">
        <v>2800000</v>
      </c>
      <c r="P187" s="15">
        <v>2800000</v>
      </c>
      <c r="Q187" s="15">
        <v>2800000</v>
      </c>
      <c r="R187" s="13">
        <v>1222397199</v>
      </c>
      <c r="S187" s="15">
        <v>0</v>
      </c>
      <c r="T187" s="13"/>
      <c r="U187" s="13"/>
      <c r="V187" s="25">
        <v>45351</v>
      </c>
    </row>
    <row r="188" spans="1:22" x14ac:dyDescent="0.35">
      <c r="A188" s="13">
        <v>800205977</v>
      </c>
      <c r="B188" s="14" t="s">
        <v>11</v>
      </c>
      <c r="C188" s="13" t="s">
        <v>12</v>
      </c>
      <c r="D188" s="14">
        <v>3063</v>
      </c>
      <c r="E188" s="14" t="s">
        <v>247</v>
      </c>
      <c r="F188" s="14" t="s">
        <v>453</v>
      </c>
      <c r="G188" s="30" t="s">
        <v>48</v>
      </c>
      <c r="H188" s="13" t="s">
        <v>58</v>
      </c>
      <c r="I188" s="25">
        <v>45331.454286689812</v>
      </c>
      <c r="J188" s="15">
        <v>3710000</v>
      </c>
      <c r="K188" s="15">
        <f t="shared" si="1"/>
        <v>3710000</v>
      </c>
      <c r="L188" s="13" t="s">
        <v>489</v>
      </c>
      <c r="M188" s="13" t="s">
        <v>477</v>
      </c>
      <c r="N188" s="15">
        <v>3710000</v>
      </c>
      <c r="O188" s="15">
        <v>3710000</v>
      </c>
      <c r="P188" s="15">
        <v>3710000</v>
      </c>
      <c r="Q188" s="15">
        <v>3710000</v>
      </c>
      <c r="R188" s="13">
        <v>1222397200</v>
      </c>
      <c r="S188" s="15">
        <v>0</v>
      </c>
      <c r="T188" s="13"/>
      <c r="U188" s="13"/>
      <c r="V188" s="25">
        <v>45351</v>
      </c>
    </row>
    <row r="189" spans="1:22" x14ac:dyDescent="0.35">
      <c r="A189" s="13">
        <v>800205977</v>
      </c>
      <c r="B189" s="14" t="s">
        <v>11</v>
      </c>
      <c r="C189" s="13" t="s">
        <v>12</v>
      </c>
      <c r="D189" s="14">
        <v>3064</v>
      </c>
      <c r="E189" s="14" t="s">
        <v>248</v>
      </c>
      <c r="F189" s="14" t="s">
        <v>454</v>
      </c>
      <c r="G189" s="30" t="s">
        <v>48</v>
      </c>
      <c r="H189" s="13" t="s">
        <v>58</v>
      </c>
      <c r="I189" s="25">
        <v>45331.457008414349</v>
      </c>
      <c r="J189" s="15">
        <v>2800000</v>
      </c>
      <c r="K189" s="15">
        <f t="shared" si="1"/>
        <v>2800000</v>
      </c>
      <c r="L189" s="13" t="s">
        <v>489</v>
      </c>
      <c r="M189" s="13" t="s">
        <v>477</v>
      </c>
      <c r="N189" s="15">
        <v>2800000</v>
      </c>
      <c r="O189" s="15">
        <v>2800000</v>
      </c>
      <c r="P189" s="15">
        <v>2800000</v>
      </c>
      <c r="Q189" s="15">
        <v>2800000</v>
      </c>
      <c r="R189" s="13">
        <v>1222397201</v>
      </c>
      <c r="S189" s="15">
        <v>0</v>
      </c>
      <c r="T189" s="13"/>
      <c r="U189" s="13"/>
      <c r="V189" s="25">
        <v>45351</v>
      </c>
    </row>
    <row r="190" spans="1:22" x14ac:dyDescent="0.35">
      <c r="A190" s="13">
        <v>800205977</v>
      </c>
      <c r="B190" s="14" t="s">
        <v>11</v>
      </c>
      <c r="C190" s="13" t="s">
        <v>12</v>
      </c>
      <c r="D190" s="14">
        <v>3065</v>
      </c>
      <c r="E190" s="14" t="s">
        <v>249</v>
      </c>
      <c r="F190" s="14" t="s">
        <v>455</v>
      </c>
      <c r="G190" s="30" t="s">
        <v>48</v>
      </c>
      <c r="H190" s="13" t="s">
        <v>58</v>
      </c>
      <c r="I190" s="25">
        <v>0</v>
      </c>
      <c r="J190" s="15">
        <v>2800000</v>
      </c>
      <c r="K190" s="15">
        <f t="shared" si="1"/>
        <v>2800000</v>
      </c>
      <c r="L190" s="13" t="s">
        <v>491</v>
      </c>
      <c r="M190" s="13" t="s">
        <v>478</v>
      </c>
      <c r="N190" s="15">
        <v>0</v>
      </c>
      <c r="O190" s="15">
        <v>0</v>
      </c>
      <c r="P190" s="15">
        <v>0</v>
      </c>
      <c r="Q190" s="15">
        <v>0</v>
      </c>
      <c r="R190" s="13"/>
      <c r="S190" s="15">
        <v>0</v>
      </c>
      <c r="T190" s="13"/>
      <c r="U190" s="13"/>
      <c r="V190" s="25">
        <v>45351</v>
      </c>
    </row>
    <row r="191" spans="1:22" x14ac:dyDescent="0.35">
      <c r="A191" s="13">
        <v>800205977</v>
      </c>
      <c r="B191" s="14" t="s">
        <v>11</v>
      </c>
      <c r="C191" s="13" t="s">
        <v>12</v>
      </c>
      <c r="D191" s="14">
        <v>3066</v>
      </c>
      <c r="E191" s="14" t="s">
        <v>250</v>
      </c>
      <c r="F191" s="14" t="s">
        <v>456</v>
      </c>
      <c r="G191" s="30" t="s">
        <v>48</v>
      </c>
      <c r="H191" s="13" t="s">
        <v>58</v>
      </c>
      <c r="I191" s="25">
        <v>45331.46205115741</v>
      </c>
      <c r="J191" s="15">
        <v>2800000</v>
      </c>
      <c r="K191" s="15">
        <f t="shared" si="1"/>
        <v>2800000</v>
      </c>
      <c r="L191" s="13" t="s">
        <v>489</v>
      </c>
      <c r="M191" s="13" t="s">
        <v>477</v>
      </c>
      <c r="N191" s="15">
        <v>2800000</v>
      </c>
      <c r="O191" s="15">
        <v>2800000</v>
      </c>
      <c r="P191" s="15">
        <v>2800000</v>
      </c>
      <c r="Q191" s="15">
        <v>2800000</v>
      </c>
      <c r="R191" s="13">
        <v>1222387363</v>
      </c>
      <c r="S191" s="15">
        <v>0</v>
      </c>
      <c r="T191" s="13"/>
      <c r="U191" s="13"/>
      <c r="V191" s="25">
        <v>45351</v>
      </c>
    </row>
    <row r="192" spans="1:22" x14ac:dyDescent="0.35">
      <c r="A192" s="13">
        <v>800205977</v>
      </c>
      <c r="B192" s="14" t="s">
        <v>11</v>
      </c>
      <c r="C192" s="13" t="s">
        <v>12</v>
      </c>
      <c r="D192" s="14">
        <v>3067</v>
      </c>
      <c r="E192" s="14" t="s">
        <v>251</v>
      </c>
      <c r="F192" s="14" t="s">
        <v>457</v>
      </c>
      <c r="G192" s="30" t="s">
        <v>48</v>
      </c>
      <c r="H192" s="13" t="s">
        <v>58</v>
      </c>
      <c r="I192" s="25">
        <v>45331.464665277781</v>
      </c>
      <c r="J192" s="15">
        <v>228000</v>
      </c>
      <c r="K192" s="15">
        <f t="shared" si="1"/>
        <v>228000</v>
      </c>
      <c r="L192" s="13" t="s">
        <v>489</v>
      </c>
      <c r="M192" s="13" t="s">
        <v>477</v>
      </c>
      <c r="N192" s="15">
        <v>228000</v>
      </c>
      <c r="O192" s="15">
        <v>228000</v>
      </c>
      <c r="P192" s="15">
        <v>228000</v>
      </c>
      <c r="Q192" s="15">
        <v>228000</v>
      </c>
      <c r="R192" s="13">
        <v>1222397224</v>
      </c>
      <c r="S192" s="15">
        <v>0</v>
      </c>
      <c r="T192" s="13"/>
      <c r="U192" s="13"/>
      <c r="V192" s="25">
        <v>45351</v>
      </c>
    </row>
    <row r="193" spans="1:22" x14ac:dyDescent="0.35">
      <c r="A193" s="13">
        <v>800205977</v>
      </c>
      <c r="B193" s="14" t="s">
        <v>11</v>
      </c>
      <c r="C193" s="13" t="s">
        <v>12</v>
      </c>
      <c r="D193" s="14">
        <v>3068</v>
      </c>
      <c r="E193" s="14" t="s">
        <v>252</v>
      </c>
      <c r="F193" s="14" t="s">
        <v>458</v>
      </c>
      <c r="G193" s="30" t="s">
        <v>48</v>
      </c>
      <c r="H193" s="13" t="s">
        <v>58</v>
      </c>
      <c r="I193" s="25">
        <v>45331.468102858795</v>
      </c>
      <c r="J193" s="15">
        <v>228000</v>
      </c>
      <c r="K193" s="15">
        <f t="shared" si="1"/>
        <v>228000</v>
      </c>
      <c r="L193" s="13" t="s">
        <v>489</v>
      </c>
      <c r="M193" s="13" t="s">
        <v>477</v>
      </c>
      <c r="N193" s="15">
        <v>228000</v>
      </c>
      <c r="O193" s="15">
        <v>228000</v>
      </c>
      <c r="P193" s="15">
        <v>228000</v>
      </c>
      <c r="Q193" s="15">
        <v>228000</v>
      </c>
      <c r="R193" s="13">
        <v>1222397225</v>
      </c>
      <c r="S193" s="15">
        <v>0</v>
      </c>
      <c r="T193" s="13"/>
      <c r="U193" s="13"/>
      <c r="V193" s="25">
        <v>45351</v>
      </c>
    </row>
    <row r="194" spans="1:22" x14ac:dyDescent="0.35">
      <c r="A194" s="13">
        <v>800205977</v>
      </c>
      <c r="B194" s="14" t="s">
        <v>11</v>
      </c>
      <c r="C194" s="13" t="s">
        <v>12</v>
      </c>
      <c r="D194" s="14">
        <v>3069</v>
      </c>
      <c r="E194" s="14" t="s">
        <v>253</v>
      </c>
      <c r="F194" s="14" t="s">
        <v>459</v>
      </c>
      <c r="G194" s="30" t="s">
        <v>48</v>
      </c>
      <c r="H194" s="13" t="s">
        <v>58</v>
      </c>
      <c r="I194" s="25">
        <v>45331.47051392361</v>
      </c>
      <c r="J194" s="15">
        <v>228000</v>
      </c>
      <c r="K194" s="15">
        <f t="shared" si="1"/>
        <v>228000</v>
      </c>
      <c r="L194" s="13" t="s">
        <v>489</v>
      </c>
      <c r="M194" s="13" t="s">
        <v>477</v>
      </c>
      <c r="N194" s="15">
        <v>228000</v>
      </c>
      <c r="O194" s="15">
        <v>228000</v>
      </c>
      <c r="P194" s="15">
        <v>228000</v>
      </c>
      <c r="Q194" s="15">
        <v>228000</v>
      </c>
      <c r="R194" s="13">
        <v>1222397226</v>
      </c>
      <c r="S194" s="15">
        <v>0</v>
      </c>
      <c r="T194" s="13"/>
      <c r="U194" s="13"/>
      <c r="V194" s="25">
        <v>45351</v>
      </c>
    </row>
    <row r="195" spans="1:22" x14ac:dyDescent="0.35">
      <c r="A195" s="13">
        <v>800205977</v>
      </c>
      <c r="B195" s="14" t="s">
        <v>11</v>
      </c>
      <c r="C195" s="13" t="s">
        <v>12</v>
      </c>
      <c r="D195" s="14">
        <v>3070</v>
      </c>
      <c r="E195" s="14" t="s">
        <v>254</v>
      </c>
      <c r="F195" s="14" t="s">
        <v>460</v>
      </c>
      <c r="G195" s="30" t="s">
        <v>49</v>
      </c>
      <c r="H195" s="13" t="s">
        <v>59</v>
      </c>
      <c r="I195" s="25">
        <v>45336.704256331017</v>
      </c>
      <c r="J195" s="15">
        <v>2800000</v>
      </c>
      <c r="K195" s="15">
        <f t="shared" si="1"/>
        <v>2800000</v>
      </c>
      <c r="L195" s="13" t="s">
        <v>489</v>
      </c>
      <c r="M195" s="13" t="s">
        <v>477</v>
      </c>
      <c r="N195" s="15">
        <v>2800000</v>
      </c>
      <c r="O195" s="15">
        <v>2800000</v>
      </c>
      <c r="P195" s="15">
        <v>2800000</v>
      </c>
      <c r="Q195" s="15">
        <v>2800000</v>
      </c>
      <c r="R195" s="13">
        <v>1222397379</v>
      </c>
      <c r="S195" s="15">
        <v>0</v>
      </c>
      <c r="T195" s="13"/>
      <c r="U195" s="13"/>
      <c r="V195" s="25">
        <v>45351</v>
      </c>
    </row>
    <row r="196" spans="1:22" x14ac:dyDescent="0.35">
      <c r="A196" s="13">
        <v>800205977</v>
      </c>
      <c r="B196" s="14" t="s">
        <v>11</v>
      </c>
      <c r="C196" s="13" t="s">
        <v>12</v>
      </c>
      <c r="D196" s="14">
        <v>3071</v>
      </c>
      <c r="E196" s="14" t="s">
        <v>255</v>
      </c>
      <c r="F196" s="14" t="s">
        <v>461</v>
      </c>
      <c r="G196" s="30" t="s">
        <v>49</v>
      </c>
      <c r="H196" s="13" t="s">
        <v>59</v>
      </c>
      <c r="I196" s="25">
        <v>45336.706898067132</v>
      </c>
      <c r="J196" s="15">
        <v>4900000</v>
      </c>
      <c r="K196" s="15">
        <f t="shared" si="1"/>
        <v>4900000</v>
      </c>
      <c r="L196" s="13" t="s">
        <v>489</v>
      </c>
      <c r="M196" s="13" t="s">
        <v>477</v>
      </c>
      <c r="N196" s="15">
        <v>4900000</v>
      </c>
      <c r="O196" s="15">
        <v>4900000</v>
      </c>
      <c r="P196" s="15">
        <v>4900000</v>
      </c>
      <c r="Q196" s="15">
        <v>4900000</v>
      </c>
      <c r="R196" s="13">
        <v>1222397380</v>
      </c>
      <c r="S196" s="15">
        <v>0</v>
      </c>
      <c r="T196" s="13"/>
      <c r="U196" s="13"/>
      <c r="V196" s="25">
        <v>45351</v>
      </c>
    </row>
    <row r="197" spans="1:22" x14ac:dyDescent="0.35">
      <c r="A197" s="13">
        <v>800205977</v>
      </c>
      <c r="B197" s="14" t="s">
        <v>11</v>
      </c>
      <c r="C197" s="13" t="s">
        <v>12</v>
      </c>
      <c r="D197" s="14">
        <v>3072</v>
      </c>
      <c r="E197" s="14" t="s">
        <v>256</v>
      </c>
      <c r="F197" s="14" t="s">
        <v>462</v>
      </c>
      <c r="G197" s="30" t="s">
        <v>49</v>
      </c>
      <c r="H197" s="13" t="s">
        <v>59</v>
      </c>
      <c r="I197" s="25">
        <v>45336.709104398149</v>
      </c>
      <c r="J197" s="15">
        <v>980000</v>
      </c>
      <c r="K197" s="15">
        <f t="shared" si="1"/>
        <v>980000</v>
      </c>
      <c r="L197" s="13" t="s">
        <v>489</v>
      </c>
      <c r="M197" s="13" t="s">
        <v>477</v>
      </c>
      <c r="N197" s="15">
        <v>980000</v>
      </c>
      <c r="O197" s="15">
        <v>980000</v>
      </c>
      <c r="P197" s="15">
        <v>980000</v>
      </c>
      <c r="Q197" s="15">
        <v>980000</v>
      </c>
      <c r="R197" s="13">
        <v>1222397381</v>
      </c>
      <c r="S197" s="15">
        <v>0</v>
      </c>
      <c r="T197" s="13"/>
      <c r="U197" s="13"/>
      <c r="V197" s="25">
        <v>45351</v>
      </c>
    </row>
    <row r="198" spans="1:22" x14ac:dyDescent="0.35">
      <c r="A198" s="13">
        <v>800205977</v>
      </c>
      <c r="B198" s="14" t="s">
        <v>11</v>
      </c>
      <c r="C198" s="13" t="s">
        <v>12</v>
      </c>
      <c r="D198" s="14">
        <v>3073</v>
      </c>
      <c r="E198" s="14" t="s">
        <v>257</v>
      </c>
      <c r="F198" s="14" t="s">
        <v>463</v>
      </c>
      <c r="G198" s="30" t="s">
        <v>49</v>
      </c>
      <c r="H198" s="13" t="s">
        <v>59</v>
      </c>
      <c r="I198" s="25">
        <v>45336.712316122685</v>
      </c>
      <c r="J198" s="15">
        <v>2800000</v>
      </c>
      <c r="K198" s="15">
        <f t="shared" si="1"/>
        <v>2800000</v>
      </c>
      <c r="L198" s="13" t="s">
        <v>489</v>
      </c>
      <c r="M198" s="13" t="s">
        <v>477</v>
      </c>
      <c r="N198" s="15">
        <v>2800000</v>
      </c>
      <c r="O198" s="15">
        <v>2800000</v>
      </c>
      <c r="P198" s="15">
        <v>2800000</v>
      </c>
      <c r="Q198" s="15">
        <v>2800000</v>
      </c>
      <c r="R198" s="13">
        <v>1222397382</v>
      </c>
      <c r="S198" s="15">
        <v>0</v>
      </c>
      <c r="T198" s="13"/>
      <c r="U198" s="13"/>
      <c r="V198" s="25">
        <v>45351</v>
      </c>
    </row>
    <row r="199" spans="1:22" x14ac:dyDescent="0.35">
      <c r="A199" s="13">
        <v>800205977</v>
      </c>
      <c r="B199" s="14" t="s">
        <v>11</v>
      </c>
      <c r="C199" s="13" t="s">
        <v>12</v>
      </c>
      <c r="D199" s="14">
        <v>3074</v>
      </c>
      <c r="E199" s="14" t="s">
        <v>258</v>
      </c>
      <c r="F199" s="14" t="s">
        <v>464</v>
      </c>
      <c r="G199" s="30" t="s">
        <v>49</v>
      </c>
      <c r="H199" s="13" t="s">
        <v>59</v>
      </c>
      <c r="I199" s="25">
        <v>45336.715047604164</v>
      </c>
      <c r="J199" s="15">
        <v>2800000</v>
      </c>
      <c r="K199" s="15">
        <f t="shared" si="1"/>
        <v>2800000</v>
      </c>
      <c r="L199" s="13" t="s">
        <v>489</v>
      </c>
      <c r="M199" s="13" t="s">
        <v>477</v>
      </c>
      <c r="N199" s="15">
        <v>2800000</v>
      </c>
      <c r="O199" s="15">
        <v>2800000</v>
      </c>
      <c r="P199" s="15">
        <v>2800000</v>
      </c>
      <c r="Q199" s="15">
        <v>2800000</v>
      </c>
      <c r="R199" s="13">
        <v>1222397383</v>
      </c>
      <c r="S199" s="15">
        <v>0</v>
      </c>
      <c r="T199" s="13"/>
      <c r="U199" s="13"/>
      <c r="V199" s="25">
        <v>45351</v>
      </c>
    </row>
    <row r="200" spans="1:22" x14ac:dyDescent="0.35">
      <c r="A200" s="13">
        <v>800205977</v>
      </c>
      <c r="B200" s="14" t="s">
        <v>11</v>
      </c>
      <c r="C200" s="13" t="s">
        <v>12</v>
      </c>
      <c r="D200" s="14">
        <v>3075</v>
      </c>
      <c r="E200" s="14" t="s">
        <v>259</v>
      </c>
      <c r="F200" s="14" t="s">
        <v>465</v>
      </c>
      <c r="G200" s="30" t="s">
        <v>49</v>
      </c>
      <c r="H200" s="13" t="s">
        <v>59</v>
      </c>
      <c r="I200" s="25">
        <v>45336.718104317129</v>
      </c>
      <c r="J200" s="15">
        <v>3150000</v>
      </c>
      <c r="K200" s="15">
        <f t="shared" si="1"/>
        <v>3150000</v>
      </c>
      <c r="L200" s="13" t="s">
        <v>489</v>
      </c>
      <c r="M200" s="13" t="s">
        <v>477</v>
      </c>
      <c r="N200" s="15">
        <v>3150000</v>
      </c>
      <c r="O200" s="15">
        <v>3150000</v>
      </c>
      <c r="P200" s="15">
        <v>3150000</v>
      </c>
      <c r="Q200" s="15">
        <v>3150000</v>
      </c>
      <c r="R200" s="13">
        <v>1222397384</v>
      </c>
      <c r="S200" s="15">
        <v>0</v>
      </c>
      <c r="T200" s="13"/>
      <c r="U200" s="13"/>
      <c r="V200" s="25">
        <v>45351</v>
      </c>
    </row>
    <row r="201" spans="1:22" x14ac:dyDescent="0.35">
      <c r="A201" s="13">
        <v>800205977</v>
      </c>
      <c r="B201" s="14" t="s">
        <v>11</v>
      </c>
      <c r="C201" s="13" t="s">
        <v>12</v>
      </c>
      <c r="D201" s="14">
        <v>3076</v>
      </c>
      <c r="E201" s="14" t="s">
        <v>260</v>
      </c>
      <c r="F201" s="14" t="s">
        <v>466</v>
      </c>
      <c r="G201" s="30" t="s">
        <v>49</v>
      </c>
      <c r="H201" s="13" t="s">
        <v>59</v>
      </c>
      <c r="I201" s="25">
        <v>45336.720607754629</v>
      </c>
      <c r="J201" s="15">
        <v>2730000</v>
      </c>
      <c r="K201" s="15">
        <f t="shared" si="1"/>
        <v>2730000</v>
      </c>
      <c r="L201" s="13" t="s">
        <v>489</v>
      </c>
      <c r="M201" s="13" t="s">
        <v>477</v>
      </c>
      <c r="N201" s="15">
        <v>2730000</v>
      </c>
      <c r="O201" s="15">
        <v>2730000</v>
      </c>
      <c r="P201" s="15">
        <v>2730000</v>
      </c>
      <c r="Q201" s="15">
        <v>2730000</v>
      </c>
      <c r="R201" s="13">
        <v>1222397385</v>
      </c>
      <c r="S201" s="15">
        <v>0</v>
      </c>
      <c r="T201" s="13"/>
      <c r="U201" s="13"/>
      <c r="V201" s="25">
        <v>45351</v>
      </c>
    </row>
    <row r="202" spans="1:22" x14ac:dyDescent="0.35">
      <c r="A202" s="13">
        <v>800205977</v>
      </c>
      <c r="B202" s="14" t="s">
        <v>11</v>
      </c>
      <c r="C202" s="13" t="s">
        <v>12</v>
      </c>
      <c r="D202" s="14">
        <v>3077</v>
      </c>
      <c r="E202" s="14" t="s">
        <v>261</v>
      </c>
      <c r="F202" s="14" t="s">
        <v>467</v>
      </c>
      <c r="G202" s="30" t="s">
        <v>49</v>
      </c>
      <c r="H202" s="13" t="s">
        <v>59</v>
      </c>
      <c r="I202" s="25">
        <v>45336.723235069447</v>
      </c>
      <c r="J202" s="15">
        <v>1925000</v>
      </c>
      <c r="K202" s="15">
        <f t="shared" si="1"/>
        <v>1925000</v>
      </c>
      <c r="L202" s="13" t="s">
        <v>489</v>
      </c>
      <c r="M202" s="13" t="s">
        <v>477</v>
      </c>
      <c r="N202" s="15">
        <v>1925000</v>
      </c>
      <c r="O202" s="15">
        <v>1925000</v>
      </c>
      <c r="P202" s="15">
        <v>1925000</v>
      </c>
      <c r="Q202" s="15">
        <v>1925000</v>
      </c>
      <c r="R202" s="13">
        <v>1222397386</v>
      </c>
      <c r="S202" s="15">
        <v>0</v>
      </c>
      <c r="T202" s="13"/>
      <c r="U202" s="13"/>
      <c r="V202" s="25">
        <v>45351</v>
      </c>
    </row>
    <row r="203" spans="1:22" x14ac:dyDescent="0.35">
      <c r="A203" s="13">
        <v>800205977</v>
      </c>
      <c r="B203" s="14" t="s">
        <v>11</v>
      </c>
      <c r="C203" s="13" t="s">
        <v>12</v>
      </c>
      <c r="D203" s="14">
        <v>3078</v>
      </c>
      <c r="E203" s="14" t="s">
        <v>262</v>
      </c>
      <c r="F203" s="14" t="s">
        <v>468</v>
      </c>
      <c r="G203" s="30" t="s">
        <v>49</v>
      </c>
      <c r="H203" s="13" t="s">
        <v>59</v>
      </c>
      <c r="I203" s="25">
        <v>45336.725594791664</v>
      </c>
      <c r="J203" s="15">
        <v>2660000</v>
      </c>
      <c r="K203" s="15">
        <f t="shared" si="1"/>
        <v>2660000</v>
      </c>
      <c r="L203" s="13" t="s">
        <v>489</v>
      </c>
      <c r="M203" s="13" t="s">
        <v>477</v>
      </c>
      <c r="N203" s="15">
        <v>2660000</v>
      </c>
      <c r="O203" s="15">
        <v>2660000</v>
      </c>
      <c r="P203" s="15">
        <v>2660000</v>
      </c>
      <c r="Q203" s="15">
        <v>2660000</v>
      </c>
      <c r="R203" s="13">
        <v>1222397387</v>
      </c>
      <c r="S203" s="15">
        <v>0</v>
      </c>
      <c r="T203" s="13"/>
      <c r="U203" s="13"/>
      <c r="V203" s="25">
        <v>45351</v>
      </c>
    </row>
    <row r="204" spans="1:22" x14ac:dyDescent="0.35">
      <c r="A204" s="13">
        <v>800205977</v>
      </c>
      <c r="B204" s="14" t="s">
        <v>11</v>
      </c>
      <c r="C204" s="13" t="s">
        <v>12</v>
      </c>
      <c r="D204" s="14">
        <v>3079</v>
      </c>
      <c r="E204" s="14" t="s">
        <v>263</v>
      </c>
      <c r="F204" s="14" t="s">
        <v>469</v>
      </c>
      <c r="G204" s="30" t="s">
        <v>49</v>
      </c>
      <c r="H204" s="13" t="s">
        <v>59</v>
      </c>
      <c r="I204" s="25">
        <v>45336.728060104164</v>
      </c>
      <c r="J204" s="15">
        <v>1680000</v>
      </c>
      <c r="K204" s="15">
        <f t="shared" si="1"/>
        <v>1680000</v>
      </c>
      <c r="L204" s="13" t="s">
        <v>489</v>
      </c>
      <c r="M204" s="13" t="s">
        <v>477</v>
      </c>
      <c r="N204" s="15">
        <v>1680000</v>
      </c>
      <c r="O204" s="15">
        <v>1680000</v>
      </c>
      <c r="P204" s="15">
        <v>1680000</v>
      </c>
      <c r="Q204" s="15">
        <v>1680000</v>
      </c>
      <c r="R204" s="13">
        <v>1222397388</v>
      </c>
      <c r="S204" s="15">
        <v>0</v>
      </c>
      <c r="T204" s="13"/>
      <c r="U204" s="13"/>
      <c r="V204" s="25">
        <v>45351</v>
      </c>
    </row>
    <row r="205" spans="1:22" x14ac:dyDescent="0.35">
      <c r="A205" s="13">
        <v>800205977</v>
      </c>
      <c r="B205" s="14" t="s">
        <v>11</v>
      </c>
      <c r="C205" s="13" t="s">
        <v>12</v>
      </c>
      <c r="D205" s="14">
        <v>3080</v>
      </c>
      <c r="E205" s="14" t="s">
        <v>264</v>
      </c>
      <c r="F205" s="14" t="s">
        <v>470</v>
      </c>
      <c r="G205" s="30" t="s">
        <v>49</v>
      </c>
      <c r="H205" s="13" t="s">
        <v>59</v>
      </c>
      <c r="I205" s="25">
        <v>0</v>
      </c>
      <c r="J205" s="15">
        <v>2800000</v>
      </c>
      <c r="K205" s="15">
        <f t="shared" si="1"/>
        <v>2800000</v>
      </c>
      <c r="L205" s="13" t="s">
        <v>491</v>
      </c>
      <c r="M205" s="13" t="s">
        <v>478</v>
      </c>
      <c r="N205" s="15">
        <v>0</v>
      </c>
      <c r="O205" s="15">
        <v>0</v>
      </c>
      <c r="P205" s="15">
        <v>0</v>
      </c>
      <c r="Q205" s="15">
        <v>0</v>
      </c>
      <c r="R205" s="13"/>
      <c r="S205" s="15">
        <v>0</v>
      </c>
      <c r="T205" s="13"/>
      <c r="U205" s="13"/>
      <c r="V205" s="25">
        <v>45351</v>
      </c>
    </row>
    <row r="206" spans="1:22" x14ac:dyDescent="0.35">
      <c r="A206" s="13">
        <v>800205977</v>
      </c>
      <c r="B206" s="14" t="s">
        <v>11</v>
      </c>
      <c r="C206" s="13" t="s">
        <v>12</v>
      </c>
      <c r="D206" s="14">
        <v>3081</v>
      </c>
      <c r="E206" s="14" t="s">
        <v>265</v>
      </c>
      <c r="F206" s="14" t="s">
        <v>471</v>
      </c>
      <c r="G206" s="30" t="s">
        <v>49</v>
      </c>
      <c r="H206" s="13" t="s">
        <v>59</v>
      </c>
      <c r="I206" s="25">
        <v>45336.733492789353</v>
      </c>
      <c r="J206" s="15">
        <v>2660000</v>
      </c>
      <c r="K206" s="15">
        <f t="shared" si="1"/>
        <v>2660000</v>
      </c>
      <c r="L206" s="13" t="s">
        <v>489</v>
      </c>
      <c r="M206" s="13" t="s">
        <v>477</v>
      </c>
      <c r="N206" s="15">
        <v>2660000</v>
      </c>
      <c r="O206" s="15">
        <v>2660000</v>
      </c>
      <c r="P206" s="15">
        <v>2660000</v>
      </c>
      <c r="Q206" s="15">
        <v>2660000</v>
      </c>
      <c r="R206" s="13">
        <v>1222397392</v>
      </c>
      <c r="S206" s="15">
        <v>0</v>
      </c>
      <c r="T206" s="13"/>
      <c r="U206" s="13"/>
      <c r="V206" s="25">
        <v>45351</v>
      </c>
    </row>
    <row r="207" spans="1:22" x14ac:dyDescent="0.35">
      <c r="A207" s="13">
        <v>800205977</v>
      </c>
      <c r="B207" s="14" t="s">
        <v>11</v>
      </c>
      <c r="C207" s="13" t="s">
        <v>12</v>
      </c>
      <c r="D207" s="14">
        <v>3082</v>
      </c>
      <c r="E207" s="14" t="s">
        <v>266</v>
      </c>
      <c r="F207" s="14" t="s">
        <v>472</v>
      </c>
      <c r="G207" s="30" t="s">
        <v>49</v>
      </c>
      <c r="H207" s="13" t="s">
        <v>59</v>
      </c>
      <c r="I207" s="25">
        <v>45336.735212268519</v>
      </c>
      <c r="J207" s="15">
        <v>342000</v>
      </c>
      <c r="K207" s="15">
        <f t="shared" si="1"/>
        <v>342000</v>
      </c>
      <c r="L207" s="13" t="s">
        <v>489</v>
      </c>
      <c r="M207" s="13" t="s">
        <v>477</v>
      </c>
      <c r="N207" s="15">
        <v>342000</v>
      </c>
      <c r="O207" s="15">
        <v>342000</v>
      </c>
      <c r="P207" s="15">
        <v>342000</v>
      </c>
      <c r="Q207" s="15">
        <v>342000</v>
      </c>
      <c r="R207" s="13">
        <v>1222387370</v>
      </c>
      <c r="S207" s="15">
        <v>0</v>
      </c>
      <c r="T207" s="13"/>
      <c r="U207" s="13"/>
      <c r="V207" s="25">
        <v>45351</v>
      </c>
    </row>
    <row r="208" spans="1:22" x14ac:dyDescent="0.35">
      <c r="A208" s="13">
        <v>800205977</v>
      </c>
      <c r="B208" s="14" t="s">
        <v>11</v>
      </c>
      <c r="C208" s="13" t="s">
        <v>12</v>
      </c>
      <c r="D208" s="14">
        <v>3083</v>
      </c>
      <c r="E208" s="14" t="s">
        <v>267</v>
      </c>
      <c r="F208" s="14" t="s">
        <v>473</v>
      </c>
      <c r="G208" s="30" t="s">
        <v>49</v>
      </c>
      <c r="H208" s="13" t="s">
        <v>59</v>
      </c>
      <c r="I208" s="25">
        <v>0</v>
      </c>
      <c r="J208" s="15">
        <v>684000</v>
      </c>
      <c r="K208" s="15">
        <f t="shared" si="1"/>
        <v>684000</v>
      </c>
      <c r="L208" s="13" t="s">
        <v>491</v>
      </c>
      <c r="M208" s="13" t="s">
        <v>478</v>
      </c>
      <c r="N208" s="15">
        <v>0</v>
      </c>
      <c r="O208" s="15">
        <v>0</v>
      </c>
      <c r="P208" s="15">
        <v>0</v>
      </c>
      <c r="Q208" s="15">
        <v>0</v>
      </c>
      <c r="R208" s="13"/>
      <c r="S208" s="15">
        <v>0</v>
      </c>
      <c r="T208" s="13"/>
      <c r="U208" s="13"/>
      <c r="V208" s="25">
        <v>45351</v>
      </c>
    </row>
  </sheetData>
  <autoFilter ref="A2:V208"/>
  <dataValidations count="1">
    <dataValidation type="whole" operator="greaterThan" allowBlank="1" showInputMessage="1" showErrorMessage="1" errorTitle="DATO ERRADO" error="El valor debe ser diferente de cero" sqref="J1:K1048576 N1:Q1 S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K18" sqref="K18"/>
    </sheetView>
  </sheetViews>
  <sheetFormatPr baseColWidth="10" defaultRowHeight="12.5" x14ac:dyDescent="0.25"/>
  <cols>
    <col min="1" max="1" width="1" style="40" customWidth="1"/>
    <col min="2" max="2" width="7.81640625" style="40" customWidth="1"/>
    <col min="3" max="3" width="17.54296875" style="40" customWidth="1"/>
    <col min="4" max="4" width="11.54296875" style="40" customWidth="1"/>
    <col min="5" max="6" width="11.453125" style="40" customWidth="1"/>
    <col min="7" max="7" width="8.1796875" style="40" customWidth="1"/>
    <col min="8" max="8" width="20.81640625" style="40" customWidth="1"/>
    <col min="9" max="9" width="25.453125" style="40" customWidth="1"/>
    <col min="10" max="10" width="12.453125" style="40" customWidth="1"/>
    <col min="11" max="11" width="1.7265625" style="40" customWidth="1"/>
    <col min="12" max="12" width="8.7265625" style="40" customWidth="1"/>
    <col min="13" max="13" width="16.54296875" style="69" bestFit="1" customWidth="1"/>
    <col min="14" max="14" width="13.81640625" style="40" bestFit="1" customWidth="1"/>
    <col min="15" max="15" width="7.453125" style="40" bestFit="1" customWidth="1"/>
    <col min="16" max="16" width="13.26953125" style="40" bestFit="1" customWidth="1"/>
    <col min="17" max="225" width="10.90625" style="40"/>
    <col min="226" max="226" width="4.453125" style="40" customWidth="1"/>
    <col min="227" max="227" width="10.90625" style="40"/>
    <col min="228" max="228" width="17.54296875" style="40" customWidth="1"/>
    <col min="229" max="229" width="11.54296875" style="40" customWidth="1"/>
    <col min="230" max="233" width="10.90625" style="40"/>
    <col min="234" max="234" width="22.54296875" style="40" customWidth="1"/>
    <col min="235" max="235" width="14" style="40" customWidth="1"/>
    <col min="236" max="236" width="1.7265625" style="40" customWidth="1"/>
    <col min="237" max="481" width="10.90625" style="40"/>
    <col min="482" max="482" width="4.453125" style="40" customWidth="1"/>
    <col min="483" max="483" width="10.90625" style="40"/>
    <col min="484" max="484" width="17.54296875" style="40" customWidth="1"/>
    <col min="485" max="485" width="11.54296875" style="40" customWidth="1"/>
    <col min="486" max="489" width="10.90625" style="40"/>
    <col min="490" max="490" width="22.54296875" style="40" customWidth="1"/>
    <col min="491" max="491" width="14" style="40" customWidth="1"/>
    <col min="492" max="492" width="1.7265625" style="40" customWidth="1"/>
    <col min="493" max="737" width="10.90625" style="40"/>
    <col min="738" max="738" width="4.453125" style="40" customWidth="1"/>
    <col min="739" max="739" width="10.90625" style="40"/>
    <col min="740" max="740" width="17.54296875" style="40" customWidth="1"/>
    <col min="741" max="741" width="11.54296875" style="40" customWidth="1"/>
    <col min="742" max="745" width="10.90625" style="40"/>
    <col min="746" max="746" width="22.54296875" style="40" customWidth="1"/>
    <col min="747" max="747" width="14" style="40" customWidth="1"/>
    <col min="748" max="748" width="1.7265625" style="40" customWidth="1"/>
    <col min="749" max="993" width="10.90625" style="40"/>
    <col min="994" max="994" width="4.453125" style="40" customWidth="1"/>
    <col min="995" max="995" width="10.90625" style="40"/>
    <col min="996" max="996" width="17.54296875" style="40" customWidth="1"/>
    <col min="997" max="997" width="11.54296875" style="40" customWidth="1"/>
    <col min="998" max="1001" width="10.90625" style="40"/>
    <col min="1002" max="1002" width="22.54296875" style="40" customWidth="1"/>
    <col min="1003" max="1003" width="14" style="40" customWidth="1"/>
    <col min="1004" max="1004" width="1.7265625" style="40" customWidth="1"/>
    <col min="1005" max="1249" width="10.90625" style="40"/>
    <col min="1250" max="1250" width="4.453125" style="40" customWidth="1"/>
    <col min="1251" max="1251" width="10.90625" style="40"/>
    <col min="1252" max="1252" width="17.54296875" style="40" customWidth="1"/>
    <col min="1253" max="1253" width="11.54296875" style="40" customWidth="1"/>
    <col min="1254" max="1257" width="10.90625" style="40"/>
    <col min="1258" max="1258" width="22.54296875" style="40" customWidth="1"/>
    <col min="1259" max="1259" width="14" style="40" customWidth="1"/>
    <col min="1260" max="1260" width="1.7265625" style="40" customWidth="1"/>
    <col min="1261" max="1505" width="10.90625" style="40"/>
    <col min="1506" max="1506" width="4.453125" style="40" customWidth="1"/>
    <col min="1507" max="1507" width="10.90625" style="40"/>
    <col min="1508" max="1508" width="17.54296875" style="40" customWidth="1"/>
    <col min="1509" max="1509" width="11.54296875" style="40" customWidth="1"/>
    <col min="1510" max="1513" width="10.90625" style="40"/>
    <col min="1514" max="1514" width="22.54296875" style="40" customWidth="1"/>
    <col min="1515" max="1515" width="14" style="40" customWidth="1"/>
    <col min="1516" max="1516" width="1.7265625" style="40" customWidth="1"/>
    <col min="1517" max="1761" width="10.90625" style="40"/>
    <col min="1762" max="1762" width="4.453125" style="40" customWidth="1"/>
    <col min="1763" max="1763" width="10.90625" style="40"/>
    <col min="1764" max="1764" width="17.54296875" style="40" customWidth="1"/>
    <col min="1765" max="1765" width="11.54296875" style="40" customWidth="1"/>
    <col min="1766" max="1769" width="10.90625" style="40"/>
    <col min="1770" max="1770" width="22.54296875" style="40" customWidth="1"/>
    <col min="1771" max="1771" width="14" style="40" customWidth="1"/>
    <col min="1772" max="1772" width="1.7265625" style="40" customWidth="1"/>
    <col min="1773" max="2017" width="10.90625" style="40"/>
    <col min="2018" max="2018" width="4.453125" style="40" customWidth="1"/>
    <col min="2019" max="2019" width="10.90625" style="40"/>
    <col min="2020" max="2020" width="17.54296875" style="40" customWidth="1"/>
    <col min="2021" max="2021" width="11.54296875" style="40" customWidth="1"/>
    <col min="2022" max="2025" width="10.90625" style="40"/>
    <col min="2026" max="2026" width="22.54296875" style="40" customWidth="1"/>
    <col min="2027" max="2027" width="14" style="40" customWidth="1"/>
    <col min="2028" max="2028" width="1.7265625" style="40" customWidth="1"/>
    <col min="2029" max="2273" width="10.90625" style="40"/>
    <col min="2274" max="2274" width="4.453125" style="40" customWidth="1"/>
    <col min="2275" max="2275" width="10.90625" style="40"/>
    <col min="2276" max="2276" width="17.54296875" style="40" customWidth="1"/>
    <col min="2277" max="2277" width="11.54296875" style="40" customWidth="1"/>
    <col min="2278" max="2281" width="10.90625" style="40"/>
    <col min="2282" max="2282" width="22.54296875" style="40" customWidth="1"/>
    <col min="2283" max="2283" width="14" style="40" customWidth="1"/>
    <col min="2284" max="2284" width="1.7265625" style="40" customWidth="1"/>
    <col min="2285" max="2529" width="10.90625" style="40"/>
    <col min="2530" max="2530" width="4.453125" style="40" customWidth="1"/>
    <col min="2531" max="2531" width="10.90625" style="40"/>
    <col min="2532" max="2532" width="17.54296875" style="40" customWidth="1"/>
    <col min="2533" max="2533" width="11.54296875" style="40" customWidth="1"/>
    <col min="2534" max="2537" width="10.90625" style="40"/>
    <col min="2538" max="2538" width="22.54296875" style="40" customWidth="1"/>
    <col min="2539" max="2539" width="14" style="40" customWidth="1"/>
    <col min="2540" max="2540" width="1.7265625" style="40" customWidth="1"/>
    <col min="2541" max="2785" width="10.90625" style="40"/>
    <col min="2786" max="2786" width="4.453125" style="40" customWidth="1"/>
    <col min="2787" max="2787" width="10.90625" style="40"/>
    <col min="2788" max="2788" width="17.54296875" style="40" customWidth="1"/>
    <col min="2789" max="2789" width="11.54296875" style="40" customWidth="1"/>
    <col min="2790" max="2793" width="10.90625" style="40"/>
    <col min="2794" max="2794" width="22.54296875" style="40" customWidth="1"/>
    <col min="2795" max="2795" width="14" style="40" customWidth="1"/>
    <col min="2796" max="2796" width="1.7265625" style="40" customWidth="1"/>
    <col min="2797" max="3041" width="10.90625" style="40"/>
    <col min="3042" max="3042" width="4.453125" style="40" customWidth="1"/>
    <col min="3043" max="3043" width="10.90625" style="40"/>
    <col min="3044" max="3044" width="17.54296875" style="40" customWidth="1"/>
    <col min="3045" max="3045" width="11.54296875" style="40" customWidth="1"/>
    <col min="3046" max="3049" width="10.90625" style="40"/>
    <col min="3050" max="3050" width="22.54296875" style="40" customWidth="1"/>
    <col min="3051" max="3051" width="14" style="40" customWidth="1"/>
    <col min="3052" max="3052" width="1.7265625" style="40" customWidth="1"/>
    <col min="3053" max="3297" width="10.90625" style="40"/>
    <col min="3298" max="3298" width="4.453125" style="40" customWidth="1"/>
    <col min="3299" max="3299" width="10.90625" style="40"/>
    <col min="3300" max="3300" width="17.54296875" style="40" customWidth="1"/>
    <col min="3301" max="3301" width="11.54296875" style="40" customWidth="1"/>
    <col min="3302" max="3305" width="10.90625" style="40"/>
    <col min="3306" max="3306" width="22.54296875" style="40" customWidth="1"/>
    <col min="3307" max="3307" width="14" style="40" customWidth="1"/>
    <col min="3308" max="3308" width="1.7265625" style="40" customWidth="1"/>
    <col min="3309" max="3553" width="10.90625" style="40"/>
    <col min="3554" max="3554" width="4.453125" style="40" customWidth="1"/>
    <col min="3555" max="3555" width="10.90625" style="40"/>
    <col min="3556" max="3556" width="17.54296875" style="40" customWidth="1"/>
    <col min="3557" max="3557" width="11.54296875" style="40" customWidth="1"/>
    <col min="3558" max="3561" width="10.90625" style="40"/>
    <col min="3562" max="3562" width="22.54296875" style="40" customWidth="1"/>
    <col min="3563" max="3563" width="14" style="40" customWidth="1"/>
    <col min="3564" max="3564" width="1.7265625" style="40" customWidth="1"/>
    <col min="3565" max="3809" width="10.90625" style="40"/>
    <col min="3810" max="3810" width="4.453125" style="40" customWidth="1"/>
    <col min="3811" max="3811" width="10.90625" style="40"/>
    <col min="3812" max="3812" width="17.54296875" style="40" customWidth="1"/>
    <col min="3813" max="3813" width="11.54296875" style="40" customWidth="1"/>
    <col min="3814" max="3817" width="10.90625" style="40"/>
    <col min="3818" max="3818" width="22.54296875" style="40" customWidth="1"/>
    <col min="3819" max="3819" width="14" style="40" customWidth="1"/>
    <col min="3820" max="3820" width="1.7265625" style="40" customWidth="1"/>
    <col min="3821" max="4065" width="10.90625" style="40"/>
    <col min="4066" max="4066" width="4.453125" style="40" customWidth="1"/>
    <col min="4067" max="4067" width="10.90625" style="40"/>
    <col min="4068" max="4068" width="17.54296875" style="40" customWidth="1"/>
    <col min="4069" max="4069" width="11.54296875" style="40" customWidth="1"/>
    <col min="4070" max="4073" width="10.90625" style="40"/>
    <col min="4074" max="4074" width="22.54296875" style="40" customWidth="1"/>
    <col min="4075" max="4075" width="14" style="40" customWidth="1"/>
    <col min="4076" max="4076" width="1.7265625" style="40" customWidth="1"/>
    <col min="4077" max="4321" width="10.90625" style="40"/>
    <col min="4322" max="4322" width="4.453125" style="40" customWidth="1"/>
    <col min="4323" max="4323" width="10.90625" style="40"/>
    <col min="4324" max="4324" width="17.54296875" style="40" customWidth="1"/>
    <col min="4325" max="4325" width="11.54296875" style="40" customWidth="1"/>
    <col min="4326" max="4329" width="10.90625" style="40"/>
    <col min="4330" max="4330" width="22.54296875" style="40" customWidth="1"/>
    <col min="4331" max="4331" width="14" style="40" customWidth="1"/>
    <col min="4332" max="4332" width="1.7265625" style="40" customWidth="1"/>
    <col min="4333" max="4577" width="10.90625" style="40"/>
    <col min="4578" max="4578" width="4.453125" style="40" customWidth="1"/>
    <col min="4579" max="4579" width="10.90625" style="40"/>
    <col min="4580" max="4580" width="17.54296875" style="40" customWidth="1"/>
    <col min="4581" max="4581" width="11.54296875" style="40" customWidth="1"/>
    <col min="4582" max="4585" width="10.90625" style="40"/>
    <col min="4586" max="4586" width="22.54296875" style="40" customWidth="1"/>
    <col min="4587" max="4587" width="14" style="40" customWidth="1"/>
    <col min="4588" max="4588" width="1.7265625" style="40" customWidth="1"/>
    <col min="4589" max="4833" width="10.90625" style="40"/>
    <col min="4834" max="4834" width="4.453125" style="40" customWidth="1"/>
    <col min="4835" max="4835" width="10.90625" style="40"/>
    <col min="4836" max="4836" width="17.54296875" style="40" customWidth="1"/>
    <col min="4837" max="4837" width="11.54296875" style="40" customWidth="1"/>
    <col min="4838" max="4841" width="10.90625" style="40"/>
    <col min="4842" max="4842" width="22.54296875" style="40" customWidth="1"/>
    <col min="4843" max="4843" width="14" style="40" customWidth="1"/>
    <col min="4844" max="4844" width="1.7265625" style="40" customWidth="1"/>
    <col min="4845" max="5089" width="10.90625" style="40"/>
    <col min="5090" max="5090" width="4.453125" style="40" customWidth="1"/>
    <col min="5091" max="5091" width="10.90625" style="40"/>
    <col min="5092" max="5092" width="17.54296875" style="40" customWidth="1"/>
    <col min="5093" max="5093" width="11.54296875" style="40" customWidth="1"/>
    <col min="5094" max="5097" width="10.90625" style="40"/>
    <col min="5098" max="5098" width="22.54296875" style="40" customWidth="1"/>
    <col min="5099" max="5099" width="14" style="40" customWidth="1"/>
    <col min="5100" max="5100" width="1.7265625" style="40" customWidth="1"/>
    <col min="5101" max="5345" width="10.90625" style="40"/>
    <col min="5346" max="5346" width="4.453125" style="40" customWidth="1"/>
    <col min="5347" max="5347" width="10.90625" style="40"/>
    <col min="5348" max="5348" width="17.54296875" style="40" customWidth="1"/>
    <col min="5349" max="5349" width="11.54296875" style="40" customWidth="1"/>
    <col min="5350" max="5353" width="10.90625" style="40"/>
    <col min="5354" max="5354" width="22.54296875" style="40" customWidth="1"/>
    <col min="5355" max="5355" width="14" style="40" customWidth="1"/>
    <col min="5356" max="5356" width="1.7265625" style="40" customWidth="1"/>
    <col min="5357" max="5601" width="10.90625" style="40"/>
    <col min="5602" max="5602" width="4.453125" style="40" customWidth="1"/>
    <col min="5603" max="5603" width="10.90625" style="40"/>
    <col min="5604" max="5604" width="17.54296875" style="40" customWidth="1"/>
    <col min="5605" max="5605" width="11.54296875" style="40" customWidth="1"/>
    <col min="5606" max="5609" width="10.90625" style="40"/>
    <col min="5610" max="5610" width="22.54296875" style="40" customWidth="1"/>
    <col min="5611" max="5611" width="14" style="40" customWidth="1"/>
    <col min="5612" max="5612" width="1.7265625" style="40" customWidth="1"/>
    <col min="5613" max="5857" width="10.90625" style="40"/>
    <col min="5858" max="5858" width="4.453125" style="40" customWidth="1"/>
    <col min="5859" max="5859" width="10.90625" style="40"/>
    <col min="5860" max="5860" width="17.54296875" style="40" customWidth="1"/>
    <col min="5861" max="5861" width="11.54296875" style="40" customWidth="1"/>
    <col min="5862" max="5865" width="10.90625" style="40"/>
    <col min="5866" max="5866" width="22.54296875" style="40" customWidth="1"/>
    <col min="5867" max="5867" width="14" style="40" customWidth="1"/>
    <col min="5868" max="5868" width="1.7265625" style="40" customWidth="1"/>
    <col min="5869" max="6113" width="10.90625" style="40"/>
    <col min="6114" max="6114" width="4.453125" style="40" customWidth="1"/>
    <col min="6115" max="6115" width="10.90625" style="40"/>
    <col min="6116" max="6116" width="17.54296875" style="40" customWidth="1"/>
    <col min="6117" max="6117" width="11.54296875" style="40" customWidth="1"/>
    <col min="6118" max="6121" width="10.90625" style="40"/>
    <col min="6122" max="6122" width="22.54296875" style="40" customWidth="1"/>
    <col min="6123" max="6123" width="14" style="40" customWidth="1"/>
    <col min="6124" max="6124" width="1.7265625" style="40" customWidth="1"/>
    <col min="6125" max="6369" width="10.90625" style="40"/>
    <col min="6370" max="6370" width="4.453125" style="40" customWidth="1"/>
    <col min="6371" max="6371" width="10.90625" style="40"/>
    <col min="6372" max="6372" width="17.54296875" style="40" customWidth="1"/>
    <col min="6373" max="6373" width="11.54296875" style="40" customWidth="1"/>
    <col min="6374" max="6377" width="10.90625" style="40"/>
    <col min="6378" max="6378" width="22.54296875" style="40" customWidth="1"/>
    <col min="6379" max="6379" width="14" style="40" customWidth="1"/>
    <col min="6380" max="6380" width="1.7265625" style="40" customWidth="1"/>
    <col min="6381" max="6625" width="10.90625" style="40"/>
    <col min="6626" max="6626" width="4.453125" style="40" customWidth="1"/>
    <col min="6627" max="6627" width="10.90625" style="40"/>
    <col min="6628" max="6628" width="17.54296875" style="40" customWidth="1"/>
    <col min="6629" max="6629" width="11.54296875" style="40" customWidth="1"/>
    <col min="6630" max="6633" width="10.90625" style="40"/>
    <col min="6634" max="6634" width="22.54296875" style="40" customWidth="1"/>
    <col min="6635" max="6635" width="14" style="40" customWidth="1"/>
    <col min="6636" max="6636" width="1.7265625" style="40" customWidth="1"/>
    <col min="6637" max="6881" width="10.90625" style="40"/>
    <col min="6882" max="6882" width="4.453125" style="40" customWidth="1"/>
    <col min="6883" max="6883" width="10.90625" style="40"/>
    <col min="6884" max="6884" width="17.54296875" style="40" customWidth="1"/>
    <col min="6885" max="6885" width="11.54296875" style="40" customWidth="1"/>
    <col min="6886" max="6889" width="10.90625" style="40"/>
    <col min="6890" max="6890" width="22.54296875" style="40" customWidth="1"/>
    <col min="6891" max="6891" width="14" style="40" customWidth="1"/>
    <col min="6892" max="6892" width="1.7265625" style="40" customWidth="1"/>
    <col min="6893" max="7137" width="10.90625" style="40"/>
    <col min="7138" max="7138" width="4.453125" style="40" customWidth="1"/>
    <col min="7139" max="7139" width="10.90625" style="40"/>
    <col min="7140" max="7140" width="17.54296875" style="40" customWidth="1"/>
    <col min="7141" max="7141" width="11.54296875" style="40" customWidth="1"/>
    <col min="7142" max="7145" width="10.90625" style="40"/>
    <col min="7146" max="7146" width="22.54296875" style="40" customWidth="1"/>
    <col min="7147" max="7147" width="14" style="40" customWidth="1"/>
    <col min="7148" max="7148" width="1.7265625" style="40" customWidth="1"/>
    <col min="7149" max="7393" width="10.90625" style="40"/>
    <col min="7394" max="7394" width="4.453125" style="40" customWidth="1"/>
    <col min="7395" max="7395" width="10.90625" style="40"/>
    <col min="7396" max="7396" width="17.54296875" style="40" customWidth="1"/>
    <col min="7397" max="7397" width="11.54296875" style="40" customWidth="1"/>
    <col min="7398" max="7401" width="10.90625" style="40"/>
    <col min="7402" max="7402" width="22.54296875" style="40" customWidth="1"/>
    <col min="7403" max="7403" width="14" style="40" customWidth="1"/>
    <col min="7404" max="7404" width="1.7265625" style="40" customWidth="1"/>
    <col min="7405" max="7649" width="10.90625" style="40"/>
    <col min="7650" max="7650" width="4.453125" style="40" customWidth="1"/>
    <col min="7651" max="7651" width="10.90625" style="40"/>
    <col min="7652" max="7652" width="17.54296875" style="40" customWidth="1"/>
    <col min="7653" max="7653" width="11.54296875" style="40" customWidth="1"/>
    <col min="7654" max="7657" width="10.90625" style="40"/>
    <col min="7658" max="7658" width="22.54296875" style="40" customWidth="1"/>
    <col min="7659" max="7659" width="14" style="40" customWidth="1"/>
    <col min="7660" max="7660" width="1.7265625" style="40" customWidth="1"/>
    <col min="7661" max="7905" width="10.90625" style="40"/>
    <col min="7906" max="7906" width="4.453125" style="40" customWidth="1"/>
    <col min="7907" max="7907" width="10.90625" style="40"/>
    <col min="7908" max="7908" width="17.54296875" style="40" customWidth="1"/>
    <col min="7909" max="7909" width="11.54296875" style="40" customWidth="1"/>
    <col min="7910" max="7913" width="10.90625" style="40"/>
    <col min="7914" max="7914" width="22.54296875" style="40" customWidth="1"/>
    <col min="7915" max="7915" width="14" style="40" customWidth="1"/>
    <col min="7916" max="7916" width="1.7265625" style="40" customWidth="1"/>
    <col min="7917" max="8161" width="10.90625" style="40"/>
    <col min="8162" max="8162" width="4.453125" style="40" customWidth="1"/>
    <col min="8163" max="8163" width="10.90625" style="40"/>
    <col min="8164" max="8164" width="17.54296875" style="40" customWidth="1"/>
    <col min="8165" max="8165" width="11.54296875" style="40" customWidth="1"/>
    <col min="8166" max="8169" width="10.90625" style="40"/>
    <col min="8170" max="8170" width="22.54296875" style="40" customWidth="1"/>
    <col min="8171" max="8171" width="14" style="40" customWidth="1"/>
    <col min="8172" max="8172" width="1.7265625" style="40" customWidth="1"/>
    <col min="8173" max="8417" width="10.90625" style="40"/>
    <col min="8418" max="8418" width="4.453125" style="40" customWidth="1"/>
    <col min="8419" max="8419" width="10.90625" style="40"/>
    <col min="8420" max="8420" width="17.54296875" style="40" customWidth="1"/>
    <col min="8421" max="8421" width="11.54296875" style="40" customWidth="1"/>
    <col min="8422" max="8425" width="10.90625" style="40"/>
    <col min="8426" max="8426" width="22.54296875" style="40" customWidth="1"/>
    <col min="8427" max="8427" width="14" style="40" customWidth="1"/>
    <col min="8428" max="8428" width="1.7265625" style="40" customWidth="1"/>
    <col min="8429" max="8673" width="10.90625" style="40"/>
    <col min="8674" max="8674" width="4.453125" style="40" customWidth="1"/>
    <col min="8675" max="8675" width="10.90625" style="40"/>
    <col min="8676" max="8676" width="17.54296875" style="40" customWidth="1"/>
    <col min="8677" max="8677" width="11.54296875" style="40" customWidth="1"/>
    <col min="8678" max="8681" width="10.90625" style="40"/>
    <col min="8682" max="8682" width="22.54296875" style="40" customWidth="1"/>
    <col min="8683" max="8683" width="14" style="40" customWidth="1"/>
    <col min="8684" max="8684" width="1.7265625" style="40" customWidth="1"/>
    <col min="8685" max="8929" width="10.90625" style="40"/>
    <col min="8930" max="8930" width="4.453125" style="40" customWidth="1"/>
    <col min="8931" max="8931" width="10.90625" style="40"/>
    <col min="8932" max="8932" width="17.54296875" style="40" customWidth="1"/>
    <col min="8933" max="8933" width="11.54296875" style="40" customWidth="1"/>
    <col min="8934" max="8937" width="10.90625" style="40"/>
    <col min="8938" max="8938" width="22.54296875" style="40" customWidth="1"/>
    <col min="8939" max="8939" width="14" style="40" customWidth="1"/>
    <col min="8940" max="8940" width="1.7265625" style="40" customWidth="1"/>
    <col min="8941" max="9185" width="10.90625" style="40"/>
    <col min="9186" max="9186" width="4.453125" style="40" customWidth="1"/>
    <col min="9187" max="9187" width="10.90625" style="40"/>
    <col min="9188" max="9188" width="17.54296875" style="40" customWidth="1"/>
    <col min="9189" max="9189" width="11.54296875" style="40" customWidth="1"/>
    <col min="9190" max="9193" width="10.90625" style="40"/>
    <col min="9194" max="9194" width="22.54296875" style="40" customWidth="1"/>
    <col min="9195" max="9195" width="14" style="40" customWidth="1"/>
    <col min="9196" max="9196" width="1.7265625" style="40" customWidth="1"/>
    <col min="9197" max="9441" width="10.90625" style="40"/>
    <col min="9442" max="9442" width="4.453125" style="40" customWidth="1"/>
    <col min="9443" max="9443" width="10.90625" style="40"/>
    <col min="9444" max="9444" width="17.54296875" style="40" customWidth="1"/>
    <col min="9445" max="9445" width="11.54296875" style="40" customWidth="1"/>
    <col min="9446" max="9449" width="10.90625" style="40"/>
    <col min="9450" max="9450" width="22.54296875" style="40" customWidth="1"/>
    <col min="9451" max="9451" width="14" style="40" customWidth="1"/>
    <col min="9452" max="9452" width="1.7265625" style="40" customWidth="1"/>
    <col min="9453" max="9697" width="10.90625" style="40"/>
    <col min="9698" max="9698" width="4.453125" style="40" customWidth="1"/>
    <col min="9699" max="9699" width="10.90625" style="40"/>
    <col min="9700" max="9700" width="17.54296875" style="40" customWidth="1"/>
    <col min="9701" max="9701" width="11.54296875" style="40" customWidth="1"/>
    <col min="9702" max="9705" width="10.90625" style="40"/>
    <col min="9706" max="9706" width="22.54296875" style="40" customWidth="1"/>
    <col min="9707" max="9707" width="14" style="40" customWidth="1"/>
    <col min="9708" max="9708" width="1.7265625" style="40" customWidth="1"/>
    <col min="9709" max="9953" width="10.90625" style="40"/>
    <col min="9954" max="9954" width="4.453125" style="40" customWidth="1"/>
    <col min="9955" max="9955" width="10.90625" style="40"/>
    <col min="9956" max="9956" width="17.54296875" style="40" customWidth="1"/>
    <col min="9957" max="9957" width="11.54296875" style="40" customWidth="1"/>
    <col min="9958" max="9961" width="10.90625" style="40"/>
    <col min="9962" max="9962" width="22.54296875" style="40" customWidth="1"/>
    <col min="9963" max="9963" width="14" style="40" customWidth="1"/>
    <col min="9964" max="9964" width="1.7265625" style="40" customWidth="1"/>
    <col min="9965" max="10209" width="10.90625" style="40"/>
    <col min="10210" max="10210" width="4.453125" style="40" customWidth="1"/>
    <col min="10211" max="10211" width="10.90625" style="40"/>
    <col min="10212" max="10212" width="17.54296875" style="40" customWidth="1"/>
    <col min="10213" max="10213" width="11.54296875" style="40" customWidth="1"/>
    <col min="10214" max="10217" width="10.90625" style="40"/>
    <col min="10218" max="10218" width="22.54296875" style="40" customWidth="1"/>
    <col min="10219" max="10219" width="14" style="40" customWidth="1"/>
    <col min="10220" max="10220" width="1.7265625" style="40" customWidth="1"/>
    <col min="10221" max="10465" width="10.90625" style="40"/>
    <col min="10466" max="10466" width="4.453125" style="40" customWidth="1"/>
    <col min="10467" max="10467" width="10.90625" style="40"/>
    <col min="10468" max="10468" width="17.54296875" style="40" customWidth="1"/>
    <col min="10469" max="10469" width="11.54296875" style="40" customWidth="1"/>
    <col min="10470" max="10473" width="10.90625" style="40"/>
    <col min="10474" max="10474" width="22.54296875" style="40" customWidth="1"/>
    <col min="10475" max="10475" width="14" style="40" customWidth="1"/>
    <col min="10476" max="10476" width="1.7265625" style="40" customWidth="1"/>
    <col min="10477" max="10721" width="10.90625" style="40"/>
    <col min="10722" max="10722" width="4.453125" style="40" customWidth="1"/>
    <col min="10723" max="10723" width="10.90625" style="40"/>
    <col min="10724" max="10724" width="17.54296875" style="40" customWidth="1"/>
    <col min="10725" max="10725" width="11.54296875" style="40" customWidth="1"/>
    <col min="10726" max="10729" width="10.90625" style="40"/>
    <col min="10730" max="10730" width="22.54296875" style="40" customWidth="1"/>
    <col min="10731" max="10731" width="14" style="40" customWidth="1"/>
    <col min="10732" max="10732" width="1.7265625" style="40" customWidth="1"/>
    <col min="10733" max="10977" width="10.90625" style="40"/>
    <col min="10978" max="10978" width="4.453125" style="40" customWidth="1"/>
    <col min="10979" max="10979" width="10.90625" style="40"/>
    <col min="10980" max="10980" width="17.54296875" style="40" customWidth="1"/>
    <col min="10981" max="10981" width="11.54296875" style="40" customWidth="1"/>
    <col min="10982" max="10985" width="10.90625" style="40"/>
    <col min="10986" max="10986" width="22.54296875" style="40" customWidth="1"/>
    <col min="10987" max="10987" width="14" style="40" customWidth="1"/>
    <col min="10988" max="10988" width="1.7265625" style="40" customWidth="1"/>
    <col min="10989" max="11233" width="10.90625" style="40"/>
    <col min="11234" max="11234" width="4.453125" style="40" customWidth="1"/>
    <col min="11235" max="11235" width="10.90625" style="40"/>
    <col min="11236" max="11236" width="17.54296875" style="40" customWidth="1"/>
    <col min="11237" max="11237" width="11.54296875" style="40" customWidth="1"/>
    <col min="11238" max="11241" width="10.90625" style="40"/>
    <col min="11242" max="11242" width="22.54296875" style="40" customWidth="1"/>
    <col min="11243" max="11243" width="14" style="40" customWidth="1"/>
    <col min="11244" max="11244" width="1.7265625" style="40" customWidth="1"/>
    <col min="11245" max="11489" width="10.90625" style="40"/>
    <col min="11490" max="11490" width="4.453125" style="40" customWidth="1"/>
    <col min="11491" max="11491" width="10.90625" style="40"/>
    <col min="11492" max="11492" width="17.54296875" style="40" customWidth="1"/>
    <col min="11493" max="11493" width="11.54296875" style="40" customWidth="1"/>
    <col min="11494" max="11497" width="10.90625" style="40"/>
    <col min="11498" max="11498" width="22.54296875" style="40" customWidth="1"/>
    <col min="11499" max="11499" width="14" style="40" customWidth="1"/>
    <col min="11500" max="11500" width="1.7265625" style="40" customWidth="1"/>
    <col min="11501" max="11745" width="10.90625" style="40"/>
    <col min="11746" max="11746" width="4.453125" style="40" customWidth="1"/>
    <col min="11747" max="11747" width="10.90625" style="40"/>
    <col min="11748" max="11748" width="17.54296875" style="40" customWidth="1"/>
    <col min="11749" max="11749" width="11.54296875" style="40" customWidth="1"/>
    <col min="11750" max="11753" width="10.90625" style="40"/>
    <col min="11754" max="11754" width="22.54296875" style="40" customWidth="1"/>
    <col min="11755" max="11755" width="14" style="40" customWidth="1"/>
    <col min="11756" max="11756" width="1.7265625" style="40" customWidth="1"/>
    <col min="11757" max="12001" width="10.90625" style="40"/>
    <col min="12002" max="12002" width="4.453125" style="40" customWidth="1"/>
    <col min="12003" max="12003" width="10.90625" style="40"/>
    <col min="12004" max="12004" width="17.54296875" style="40" customWidth="1"/>
    <col min="12005" max="12005" width="11.54296875" style="40" customWidth="1"/>
    <col min="12006" max="12009" width="10.90625" style="40"/>
    <col min="12010" max="12010" width="22.54296875" style="40" customWidth="1"/>
    <col min="12011" max="12011" width="14" style="40" customWidth="1"/>
    <col min="12012" max="12012" width="1.7265625" style="40" customWidth="1"/>
    <col min="12013" max="12257" width="10.90625" style="40"/>
    <col min="12258" max="12258" width="4.453125" style="40" customWidth="1"/>
    <col min="12259" max="12259" width="10.90625" style="40"/>
    <col min="12260" max="12260" width="17.54296875" style="40" customWidth="1"/>
    <col min="12261" max="12261" width="11.54296875" style="40" customWidth="1"/>
    <col min="12262" max="12265" width="10.90625" style="40"/>
    <col min="12266" max="12266" width="22.54296875" style="40" customWidth="1"/>
    <col min="12267" max="12267" width="14" style="40" customWidth="1"/>
    <col min="12268" max="12268" width="1.7265625" style="40" customWidth="1"/>
    <col min="12269" max="12513" width="10.90625" style="40"/>
    <col min="12514" max="12514" width="4.453125" style="40" customWidth="1"/>
    <col min="12515" max="12515" width="10.90625" style="40"/>
    <col min="12516" max="12516" width="17.54296875" style="40" customWidth="1"/>
    <col min="12517" max="12517" width="11.54296875" style="40" customWidth="1"/>
    <col min="12518" max="12521" width="10.90625" style="40"/>
    <col min="12522" max="12522" width="22.54296875" style="40" customWidth="1"/>
    <col min="12523" max="12523" width="14" style="40" customWidth="1"/>
    <col min="12524" max="12524" width="1.7265625" style="40" customWidth="1"/>
    <col min="12525" max="12769" width="10.90625" style="40"/>
    <col min="12770" max="12770" width="4.453125" style="40" customWidth="1"/>
    <col min="12771" max="12771" width="10.90625" style="40"/>
    <col min="12772" max="12772" width="17.54296875" style="40" customWidth="1"/>
    <col min="12773" max="12773" width="11.54296875" style="40" customWidth="1"/>
    <col min="12774" max="12777" width="10.90625" style="40"/>
    <col min="12778" max="12778" width="22.54296875" style="40" customWidth="1"/>
    <col min="12779" max="12779" width="14" style="40" customWidth="1"/>
    <col min="12780" max="12780" width="1.7265625" style="40" customWidth="1"/>
    <col min="12781" max="13025" width="10.90625" style="40"/>
    <col min="13026" max="13026" width="4.453125" style="40" customWidth="1"/>
    <col min="13027" max="13027" width="10.90625" style="40"/>
    <col min="13028" max="13028" width="17.54296875" style="40" customWidth="1"/>
    <col min="13029" max="13029" width="11.54296875" style="40" customWidth="1"/>
    <col min="13030" max="13033" width="10.90625" style="40"/>
    <col min="13034" max="13034" width="22.54296875" style="40" customWidth="1"/>
    <col min="13035" max="13035" width="14" style="40" customWidth="1"/>
    <col min="13036" max="13036" width="1.7265625" style="40" customWidth="1"/>
    <col min="13037" max="13281" width="10.90625" style="40"/>
    <col min="13282" max="13282" width="4.453125" style="40" customWidth="1"/>
    <col min="13283" max="13283" width="10.90625" style="40"/>
    <col min="13284" max="13284" width="17.54296875" style="40" customWidth="1"/>
    <col min="13285" max="13285" width="11.54296875" style="40" customWidth="1"/>
    <col min="13286" max="13289" width="10.90625" style="40"/>
    <col min="13290" max="13290" width="22.54296875" style="40" customWidth="1"/>
    <col min="13291" max="13291" width="14" style="40" customWidth="1"/>
    <col min="13292" max="13292" width="1.7265625" style="40" customWidth="1"/>
    <col min="13293" max="13537" width="10.90625" style="40"/>
    <col min="13538" max="13538" width="4.453125" style="40" customWidth="1"/>
    <col min="13539" max="13539" width="10.90625" style="40"/>
    <col min="13540" max="13540" width="17.54296875" style="40" customWidth="1"/>
    <col min="13541" max="13541" width="11.54296875" style="40" customWidth="1"/>
    <col min="13542" max="13545" width="10.90625" style="40"/>
    <col min="13546" max="13546" width="22.54296875" style="40" customWidth="1"/>
    <col min="13547" max="13547" width="14" style="40" customWidth="1"/>
    <col min="13548" max="13548" width="1.7265625" style="40" customWidth="1"/>
    <col min="13549" max="13793" width="10.90625" style="40"/>
    <col min="13794" max="13794" width="4.453125" style="40" customWidth="1"/>
    <col min="13795" max="13795" width="10.90625" style="40"/>
    <col min="13796" max="13796" width="17.54296875" style="40" customWidth="1"/>
    <col min="13797" max="13797" width="11.54296875" style="40" customWidth="1"/>
    <col min="13798" max="13801" width="10.90625" style="40"/>
    <col min="13802" max="13802" width="22.54296875" style="40" customWidth="1"/>
    <col min="13803" max="13803" width="14" style="40" customWidth="1"/>
    <col min="13804" max="13804" width="1.7265625" style="40" customWidth="1"/>
    <col min="13805" max="14049" width="10.90625" style="40"/>
    <col min="14050" max="14050" width="4.453125" style="40" customWidth="1"/>
    <col min="14051" max="14051" width="10.90625" style="40"/>
    <col min="14052" max="14052" width="17.54296875" style="40" customWidth="1"/>
    <col min="14053" max="14053" width="11.54296875" style="40" customWidth="1"/>
    <col min="14054" max="14057" width="10.90625" style="40"/>
    <col min="14058" max="14058" width="22.54296875" style="40" customWidth="1"/>
    <col min="14059" max="14059" width="14" style="40" customWidth="1"/>
    <col min="14060" max="14060" width="1.7265625" style="40" customWidth="1"/>
    <col min="14061" max="14305" width="10.90625" style="40"/>
    <col min="14306" max="14306" width="4.453125" style="40" customWidth="1"/>
    <col min="14307" max="14307" width="10.90625" style="40"/>
    <col min="14308" max="14308" width="17.54296875" style="40" customWidth="1"/>
    <col min="14309" max="14309" width="11.54296875" style="40" customWidth="1"/>
    <col min="14310" max="14313" width="10.90625" style="40"/>
    <col min="14314" max="14314" width="22.54296875" style="40" customWidth="1"/>
    <col min="14315" max="14315" width="14" style="40" customWidth="1"/>
    <col min="14316" max="14316" width="1.7265625" style="40" customWidth="1"/>
    <col min="14317" max="14561" width="10.90625" style="40"/>
    <col min="14562" max="14562" width="4.453125" style="40" customWidth="1"/>
    <col min="14563" max="14563" width="10.90625" style="40"/>
    <col min="14564" max="14564" width="17.54296875" style="40" customWidth="1"/>
    <col min="14565" max="14565" width="11.54296875" style="40" customWidth="1"/>
    <col min="14566" max="14569" width="10.90625" style="40"/>
    <col min="14570" max="14570" width="22.54296875" style="40" customWidth="1"/>
    <col min="14571" max="14571" width="14" style="40" customWidth="1"/>
    <col min="14572" max="14572" width="1.7265625" style="40" customWidth="1"/>
    <col min="14573" max="14817" width="10.90625" style="40"/>
    <col min="14818" max="14818" width="4.453125" style="40" customWidth="1"/>
    <col min="14819" max="14819" width="10.90625" style="40"/>
    <col min="14820" max="14820" width="17.54296875" style="40" customWidth="1"/>
    <col min="14821" max="14821" width="11.54296875" style="40" customWidth="1"/>
    <col min="14822" max="14825" width="10.90625" style="40"/>
    <col min="14826" max="14826" width="22.54296875" style="40" customWidth="1"/>
    <col min="14827" max="14827" width="14" style="40" customWidth="1"/>
    <col min="14828" max="14828" width="1.7265625" style="40" customWidth="1"/>
    <col min="14829" max="15073" width="10.90625" style="40"/>
    <col min="15074" max="15074" width="4.453125" style="40" customWidth="1"/>
    <col min="15075" max="15075" width="10.90625" style="40"/>
    <col min="15076" max="15076" width="17.54296875" style="40" customWidth="1"/>
    <col min="15077" max="15077" width="11.54296875" style="40" customWidth="1"/>
    <col min="15078" max="15081" width="10.90625" style="40"/>
    <col min="15082" max="15082" width="22.54296875" style="40" customWidth="1"/>
    <col min="15083" max="15083" width="14" style="40" customWidth="1"/>
    <col min="15084" max="15084" width="1.7265625" style="40" customWidth="1"/>
    <col min="15085" max="15329" width="10.90625" style="40"/>
    <col min="15330" max="15330" width="4.453125" style="40" customWidth="1"/>
    <col min="15331" max="15331" width="10.90625" style="40"/>
    <col min="15332" max="15332" width="17.54296875" style="40" customWidth="1"/>
    <col min="15333" max="15333" width="11.54296875" style="40" customWidth="1"/>
    <col min="15334" max="15337" width="10.90625" style="40"/>
    <col min="15338" max="15338" width="22.54296875" style="40" customWidth="1"/>
    <col min="15339" max="15339" width="14" style="40" customWidth="1"/>
    <col min="15340" max="15340" width="1.7265625" style="40" customWidth="1"/>
    <col min="15341" max="15585" width="10.90625" style="40"/>
    <col min="15586" max="15586" width="4.453125" style="40" customWidth="1"/>
    <col min="15587" max="15587" width="10.90625" style="40"/>
    <col min="15588" max="15588" width="17.54296875" style="40" customWidth="1"/>
    <col min="15589" max="15589" width="11.54296875" style="40" customWidth="1"/>
    <col min="15590" max="15593" width="10.90625" style="40"/>
    <col min="15594" max="15594" width="22.54296875" style="40" customWidth="1"/>
    <col min="15595" max="15595" width="14" style="40" customWidth="1"/>
    <col min="15596" max="15596" width="1.7265625" style="40" customWidth="1"/>
    <col min="15597" max="15841" width="10.90625" style="40"/>
    <col min="15842" max="15842" width="4.453125" style="40" customWidth="1"/>
    <col min="15843" max="15843" width="10.90625" style="40"/>
    <col min="15844" max="15844" width="17.54296875" style="40" customWidth="1"/>
    <col min="15845" max="15845" width="11.54296875" style="40" customWidth="1"/>
    <col min="15846" max="15849" width="10.90625" style="40"/>
    <col min="15850" max="15850" width="22.54296875" style="40" customWidth="1"/>
    <col min="15851" max="15851" width="14" style="40" customWidth="1"/>
    <col min="15852" max="15852" width="1.7265625" style="40" customWidth="1"/>
    <col min="15853" max="16097" width="10.90625" style="40"/>
    <col min="16098" max="16098" width="4.453125" style="40" customWidth="1"/>
    <col min="16099" max="16099" width="10.90625" style="40"/>
    <col min="16100" max="16100" width="17.54296875" style="40" customWidth="1"/>
    <col min="16101" max="16101" width="11.54296875" style="40" customWidth="1"/>
    <col min="16102" max="16105" width="10.90625" style="40"/>
    <col min="16106" max="16106" width="22.54296875" style="40" customWidth="1"/>
    <col min="16107" max="16107" width="14" style="40" customWidth="1"/>
    <col min="16108" max="16108" width="1.7265625" style="40" customWidth="1"/>
    <col min="16109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497</v>
      </c>
      <c r="E2" s="44"/>
      <c r="F2" s="44"/>
      <c r="G2" s="44"/>
      <c r="H2" s="44"/>
      <c r="I2" s="45"/>
      <c r="J2" s="46" t="s">
        <v>498</v>
      </c>
    </row>
    <row r="3" spans="2:10" ht="4.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43" t="s">
        <v>499</v>
      </c>
      <c r="E4" s="44"/>
      <c r="F4" s="44"/>
      <c r="G4" s="44"/>
      <c r="H4" s="44"/>
      <c r="I4" s="45"/>
      <c r="J4" s="46" t="s">
        <v>500</v>
      </c>
    </row>
    <row r="5" spans="2:10" ht="5.25" customHeight="1" x14ac:dyDescent="0.25">
      <c r="B5" s="47"/>
      <c r="C5" s="48"/>
      <c r="D5" s="53"/>
      <c r="E5" s="54"/>
      <c r="F5" s="54"/>
      <c r="G5" s="54"/>
      <c r="H5" s="54"/>
      <c r="I5" s="55"/>
      <c r="J5" s="56"/>
    </row>
    <row r="6" spans="2:10" ht="4.5" customHeight="1" thickBot="1" x14ac:dyDescent="0.3">
      <c r="B6" s="57"/>
      <c r="C6" s="58"/>
      <c r="D6" s="49"/>
      <c r="E6" s="50"/>
      <c r="F6" s="50"/>
      <c r="G6" s="50"/>
      <c r="H6" s="50"/>
      <c r="I6" s="51"/>
      <c r="J6" s="52"/>
    </row>
    <row r="7" spans="2:10" ht="6" customHeight="1" x14ac:dyDescent="0.25">
      <c r="B7" s="59"/>
      <c r="J7" s="60"/>
    </row>
    <row r="8" spans="2:10" ht="9" customHeight="1" x14ac:dyDescent="0.25">
      <c r="B8" s="59"/>
      <c r="J8" s="60"/>
    </row>
    <row r="9" spans="2:10" ht="13" x14ac:dyDescent="0.3">
      <c r="B9" s="59"/>
      <c r="C9" s="61" t="s">
        <v>532</v>
      </c>
      <c r="E9" s="62"/>
      <c r="H9" s="63"/>
      <c r="J9" s="60"/>
    </row>
    <row r="10" spans="2:10" ht="8.25" customHeight="1" x14ac:dyDescent="0.25">
      <c r="B10" s="59"/>
      <c r="J10" s="60"/>
    </row>
    <row r="11" spans="2:10" ht="13" x14ac:dyDescent="0.3">
      <c r="B11" s="59"/>
      <c r="C11" s="61" t="s">
        <v>531</v>
      </c>
      <c r="J11" s="60"/>
    </row>
    <row r="12" spans="2:10" ht="13" x14ac:dyDescent="0.3">
      <c r="B12" s="59"/>
      <c r="C12" s="61" t="s">
        <v>530</v>
      </c>
      <c r="J12" s="60"/>
    </row>
    <row r="13" spans="2:10" x14ac:dyDescent="0.25">
      <c r="B13" s="59"/>
      <c r="J13" s="60"/>
    </row>
    <row r="14" spans="2:10" x14ac:dyDescent="0.25">
      <c r="B14" s="59"/>
      <c r="C14" s="40" t="s">
        <v>534</v>
      </c>
      <c r="G14" s="64"/>
      <c r="H14" s="64"/>
      <c r="I14" s="64"/>
      <c r="J14" s="60"/>
    </row>
    <row r="15" spans="2:10" ht="9" customHeight="1" x14ac:dyDescent="0.25">
      <c r="B15" s="59"/>
      <c r="C15" s="65"/>
      <c r="G15" s="64"/>
      <c r="H15" s="64"/>
      <c r="I15" s="64"/>
      <c r="J15" s="60"/>
    </row>
    <row r="16" spans="2:10" ht="13" x14ac:dyDescent="0.3">
      <c r="B16" s="59"/>
      <c r="C16" s="40" t="s">
        <v>533</v>
      </c>
      <c r="D16" s="62"/>
      <c r="G16" s="64"/>
      <c r="H16" s="66" t="s">
        <v>501</v>
      </c>
      <c r="I16" s="66" t="s">
        <v>502</v>
      </c>
      <c r="J16" s="60"/>
    </row>
    <row r="17" spans="2:14" ht="13" x14ac:dyDescent="0.3">
      <c r="B17" s="59"/>
      <c r="C17" s="61" t="s">
        <v>503</v>
      </c>
      <c r="D17" s="61"/>
      <c r="E17" s="61"/>
      <c r="F17" s="61"/>
      <c r="G17" s="64"/>
      <c r="H17" s="67">
        <v>206</v>
      </c>
      <c r="I17" s="68">
        <v>537587000</v>
      </c>
      <c r="J17" s="60"/>
    </row>
    <row r="18" spans="2:14" x14ac:dyDescent="0.25">
      <c r="B18" s="59"/>
      <c r="C18" s="40" t="s">
        <v>504</v>
      </c>
      <c r="G18" s="64"/>
      <c r="H18" s="70">
        <v>28</v>
      </c>
      <c r="I18" s="71">
        <v>80115000</v>
      </c>
      <c r="J18" s="60"/>
    </row>
    <row r="19" spans="2:14" x14ac:dyDescent="0.25">
      <c r="B19" s="59"/>
      <c r="C19" s="40" t="s">
        <v>505</v>
      </c>
      <c r="G19" s="64"/>
      <c r="H19" s="70">
        <v>0</v>
      </c>
      <c r="I19" s="71">
        <v>0</v>
      </c>
      <c r="J19" s="60"/>
    </row>
    <row r="20" spans="2:14" x14ac:dyDescent="0.25">
      <c r="B20" s="59"/>
      <c r="C20" s="40" t="s">
        <v>506</v>
      </c>
      <c r="H20" s="72">
        <v>3</v>
      </c>
      <c r="I20" s="73">
        <v>6284000</v>
      </c>
      <c r="J20" s="60"/>
    </row>
    <row r="21" spans="2:14" x14ac:dyDescent="0.25">
      <c r="B21" s="59"/>
      <c r="C21" s="40" t="s">
        <v>507</v>
      </c>
      <c r="H21" s="72">
        <v>0</v>
      </c>
      <c r="I21" s="73">
        <v>0</v>
      </c>
      <c r="J21" s="60"/>
      <c r="N21" s="74"/>
    </row>
    <row r="22" spans="2:14" ht="13" thickBot="1" x14ac:dyDescent="0.3">
      <c r="B22" s="59"/>
      <c r="C22" s="40" t="s">
        <v>508</v>
      </c>
      <c r="H22" s="75">
        <v>0</v>
      </c>
      <c r="I22" s="76">
        <v>0</v>
      </c>
      <c r="J22" s="60"/>
    </row>
    <row r="23" spans="2:14" ht="13" x14ac:dyDescent="0.3">
      <c r="B23" s="59"/>
      <c r="C23" s="61" t="s">
        <v>509</v>
      </c>
      <c r="D23" s="61"/>
      <c r="E23" s="61"/>
      <c r="F23" s="61"/>
      <c r="H23" s="77">
        <f>H18+H19+H20+H21+H22</f>
        <v>31</v>
      </c>
      <c r="I23" s="78">
        <f>I18+I19+I20+I21+I22</f>
        <v>86399000</v>
      </c>
      <c r="J23" s="60"/>
    </row>
    <row r="24" spans="2:14" x14ac:dyDescent="0.25">
      <c r="B24" s="59"/>
      <c r="C24" s="40" t="s">
        <v>510</v>
      </c>
      <c r="H24" s="72">
        <v>175</v>
      </c>
      <c r="I24" s="73">
        <v>451188000</v>
      </c>
      <c r="J24" s="60"/>
    </row>
    <row r="25" spans="2:14" ht="13" thickBot="1" x14ac:dyDescent="0.3">
      <c r="B25" s="59"/>
      <c r="C25" s="40" t="s">
        <v>490</v>
      </c>
      <c r="H25" s="75">
        <v>0</v>
      </c>
      <c r="I25" s="76">
        <v>0</v>
      </c>
      <c r="J25" s="60"/>
    </row>
    <row r="26" spans="2:14" ht="13" x14ac:dyDescent="0.3">
      <c r="B26" s="59"/>
      <c r="C26" s="61" t="s">
        <v>511</v>
      </c>
      <c r="D26" s="61"/>
      <c r="E26" s="61"/>
      <c r="F26" s="61"/>
      <c r="H26" s="77">
        <f>H24+H25</f>
        <v>175</v>
      </c>
      <c r="I26" s="78">
        <f>I24+I25</f>
        <v>451188000</v>
      </c>
      <c r="J26" s="60"/>
    </row>
    <row r="27" spans="2:14" ht="13.5" thickBot="1" x14ac:dyDescent="0.35">
      <c r="B27" s="59"/>
      <c r="C27" s="64" t="s">
        <v>512</v>
      </c>
      <c r="D27" s="79"/>
      <c r="E27" s="79"/>
      <c r="F27" s="79"/>
      <c r="G27" s="64"/>
      <c r="H27" s="80">
        <v>0</v>
      </c>
      <c r="I27" s="81">
        <v>0</v>
      </c>
      <c r="J27" s="82"/>
    </row>
    <row r="28" spans="2:14" ht="13" x14ac:dyDescent="0.3">
      <c r="B28" s="59"/>
      <c r="C28" s="79" t="s">
        <v>513</v>
      </c>
      <c r="D28" s="79"/>
      <c r="E28" s="79"/>
      <c r="F28" s="79"/>
      <c r="G28" s="64"/>
      <c r="H28" s="83">
        <f>H27</f>
        <v>0</v>
      </c>
      <c r="I28" s="71">
        <f>I27</f>
        <v>0</v>
      </c>
      <c r="J28" s="82"/>
    </row>
    <row r="29" spans="2:14" ht="13" x14ac:dyDescent="0.3">
      <c r="B29" s="59"/>
      <c r="C29" s="79"/>
      <c r="D29" s="79"/>
      <c r="E29" s="79"/>
      <c r="F29" s="79"/>
      <c r="G29" s="64"/>
      <c r="H29" s="70"/>
      <c r="I29" s="68"/>
      <c r="J29" s="82"/>
    </row>
    <row r="30" spans="2:14" ht="13.5" thickBot="1" x14ac:dyDescent="0.35">
      <c r="B30" s="59"/>
      <c r="C30" s="79" t="s">
        <v>514</v>
      </c>
      <c r="D30" s="79"/>
      <c r="E30" s="64"/>
      <c r="F30" s="64"/>
      <c r="G30" s="64"/>
      <c r="H30" s="84"/>
      <c r="I30" s="85"/>
      <c r="J30" s="82"/>
    </row>
    <row r="31" spans="2:14" ht="13.5" thickTop="1" x14ac:dyDescent="0.3">
      <c r="B31" s="59"/>
      <c r="C31" s="79"/>
      <c r="D31" s="79"/>
      <c r="E31" s="64"/>
      <c r="F31" s="64"/>
      <c r="G31" s="64"/>
      <c r="H31" s="71">
        <f>H23+H26+H28</f>
        <v>206</v>
      </c>
      <c r="I31" s="71">
        <f>I23+I26+I28</f>
        <v>537587000</v>
      </c>
      <c r="J31" s="82"/>
    </row>
    <row r="32" spans="2:14" ht="9.75" customHeight="1" x14ac:dyDescent="0.25">
      <c r="B32" s="59"/>
      <c r="C32" s="64"/>
      <c r="D32" s="64"/>
      <c r="E32" s="64"/>
      <c r="F32" s="64"/>
      <c r="G32" s="86"/>
      <c r="H32" s="87"/>
      <c r="I32" s="88"/>
      <c r="J32" s="82"/>
    </row>
    <row r="33" spans="2:10" ht="9.75" customHeight="1" x14ac:dyDescent="0.25">
      <c r="B33" s="59"/>
      <c r="C33" s="64"/>
      <c r="D33" s="64"/>
      <c r="E33" s="64"/>
      <c r="F33" s="64"/>
      <c r="G33" s="86"/>
      <c r="H33" s="87"/>
      <c r="I33" s="88"/>
      <c r="J33" s="82"/>
    </row>
    <row r="34" spans="2:10" ht="9.75" customHeight="1" x14ac:dyDescent="0.25">
      <c r="B34" s="59"/>
      <c r="C34" s="64"/>
      <c r="D34" s="64"/>
      <c r="E34" s="64"/>
      <c r="F34" s="64"/>
      <c r="G34" s="86"/>
      <c r="H34" s="87"/>
      <c r="I34" s="88"/>
      <c r="J34" s="82"/>
    </row>
    <row r="35" spans="2:10" ht="9.75" customHeight="1" x14ac:dyDescent="0.25">
      <c r="B35" s="59"/>
      <c r="C35" s="64"/>
      <c r="D35" s="64"/>
      <c r="E35" s="64"/>
      <c r="F35" s="64"/>
      <c r="G35" s="86"/>
      <c r="H35" s="87"/>
      <c r="I35" s="88"/>
      <c r="J35" s="82"/>
    </row>
    <row r="36" spans="2:10" ht="9.75" customHeight="1" x14ac:dyDescent="0.25">
      <c r="B36" s="59"/>
      <c r="C36" s="64"/>
      <c r="D36" s="64"/>
      <c r="E36" s="64"/>
      <c r="F36" s="64"/>
      <c r="G36" s="86"/>
      <c r="H36" s="87"/>
      <c r="I36" s="88"/>
      <c r="J36" s="82"/>
    </row>
    <row r="37" spans="2:10" ht="13.5" thickBot="1" x14ac:dyDescent="0.35">
      <c r="B37" s="59"/>
      <c r="C37" s="89"/>
      <c r="D37" s="90"/>
      <c r="E37" s="64"/>
      <c r="F37" s="64"/>
      <c r="G37" s="64"/>
      <c r="H37" s="91"/>
      <c r="I37" s="92"/>
      <c r="J37" s="82"/>
    </row>
    <row r="38" spans="2:10" ht="13" x14ac:dyDescent="0.3">
      <c r="B38" s="59"/>
      <c r="C38" s="79"/>
      <c r="D38" s="86"/>
      <c r="E38" s="64"/>
      <c r="F38" s="64"/>
      <c r="G38" s="64"/>
      <c r="H38" s="93" t="s">
        <v>515</v>
      </c>
      <c r="I38" s="86"/>
      <c r="J38" s="82"/>
    </row>
    <row r="39" spans="2:10" ht="13" x14ac:dyDescent="0.3">
      <c r="B39" s="59"/>
      <c r="C39" s="79" t="s">
        <v>535</v>
      </c>
      <c r="D39" s="64"/>
      <c r="E39" s="64"/>
      <c r="F39" s="64"/>
      <c r="G39" s="64"/>
      <c r="H39" s="79" t="s">
        <v>516</v>
      </c>
      <c r="I39" s="86"/>
      <c r="J39" s="82"/>
    </row>
    <row r="40" spans="2:10" ht="13" x14ac:dyDescent="0.3">
      <c r="B40" s="59"/>
      <c r="C40" s="64"/>
      <c r="D40" s="64"/>
      <c r="E40" s="64"/>
      <c r="F40" s="64"/>
      <c r="G40" s="64"/>
      <c r="H40" s="79" t="s">
        <v>517</v>
      </c>
      <c r="I40" s="86"/>
      <c r="J40" s="82"/>
    </row>
    <row r="41" spans="2:10" ht="13" x14ac:dyDescent="0.3">
      <c r="B41" s="59"/>
      <c r="C41" s="64"/>
      <c r="D41" s="64"/>
      <c r="E41" s="64"/>
      <c r="F41" s="64"/>
      <c r="G41" s="79"/>
      <c r="H41" s="86"/>
      <c r="I41" s="86"/>
      <c r="J41" s="82"/>
    </row>
    <row r="42" spans="2:10" x14ac:dyDescent="0.25">
      <c r="B42" s="59"/>
      <c r="C42" s="112" t="s">
        <v>518</v>
      </c>
      <c r="D42" s="112"/>
      <c r="E42" s="112"/>
      <c r="F42" s="112"/>
      <c r="G42" s="112"/>
      <c r="H42" s="112"/>
      <c r="I42" s="112"/>
      <c r="J42" s="82"/>
    </row>
    <row r="43" spans="2:10" x14ac:dyDescent="0.25">
      <c r="B43" s="59"/>
      <c r="C43" s="112"/>
      <c r="D43" s="112"/>
      <c r="E43" s="112"/>
      <c r="F43" s="112"/>
      <c r="G43" s="112"/>
      <c r="H43" s="112"/>
      <c r="I43" s="112"/>
      <c r="J43" s="82"/>
    </row>
    <row r="44" spans="2:10" ht="7.5" customHeight="1" thickBot="1" x14ac:dyDescent="0.3">
      <c r="B44" s="94"/>
      <c r="C44" s="95"/>
      <c r="D44" s="95"/>
      <c r="E44" s="95"/>
      <c r="F44" s="95"/>
      <c r="G44" s="96"/>
      <c r="H44" s="96"/>
      <c r="I44" s="96"/>
      <c r="J44" s="9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J31" sqref="B2:J31"/>
    </sheetView>
  </sheetViews>
  <sheetFormatPr baseColWidth="10" defaultRowHeight="12.5" x14ac:dyDescent="0.25"/>
  <cols>
    <col min="1" max="1" width="4.453125" style="40" customWidth="1"/>
    <col min="2" max="2" width="10.90625" style="40"/>
    <col min="3" max="3" width="12.81640625" style="40" customWidth="1"/>
    <col min="4" max="4" width="22" style="40" customWidth="1"/>
    <col min="5" max="8" width="10.90625" style="40"/>
    <col min="9" max="9" width="24.7265625" style="40" customWidth="1"/>
    <col min="10" max="10" width="12.54296875" style="40" customWidth="1"/>
    <col min="11" max="11" width="1.7265625" style="40" customWidth="1"/>
    <col min="12" max="223" width="10.90625" style="40"/>
    <col min="224" max="224" width="4.453125" style="40" customWidth="1"/>
    <col min="225" max="225" width="10.90625" style="40"/>
    <col min="226" max="226" width="17.54296875" style="40" customWidth="1"/>
    <col min="227" max="227" width="11.54296875" style="40" customWidth="1"/>
    <col min="228" max="231" width="10.90625" style="40"/>
    <col min="232" max="232" width="22.54296875" style="40" customWidth="1"/>
    <col min="233" max="233" width="14" style="40" customWidth="1"/>
    <col min="234" max="234" width="1.7265625" style="40" customWidth="1"/>
    <col min="235" max="479" width="10.90625" style="40"/>
    <col min="480" max="480" width="4.453125" style="40" customWidth="1"/>
    <col min="481" max="481" width="10.90625" style="40"/>
    <col min="482" max="482" width="17.54296875" style="40" customWidth="1"/>
    <col min="483" max="483" width="11.54296875" style="40" customWidth="1"/>
    <col min="484" max="487" width="10.90625" style="40"/>
    <col min="488" max="488" width="22.54296875" style="40" customWidth="1"/>
    <col min="489" max="489" width="14" style="40" customWidth="1"/>
    <col min="490" max="490" width="1.7265625" style="40" customWidth="1"/>
    <col min="491" max="735" width="10.90625" style="40"/>
    <col min="736" max="736" width="4.453125" style="40" customWidth="1"/>
    <col min="737" max="737" width="10.90625" style="40"/>
    <col min="738" max="738" width="17.54296875" style="40" customWidth="1"/>
    <col min="739" max="739" width="11.54296875" style="40" customWidth="1"/>
    <col min="740" max="743" width="10.90625" style="40"/>
    <col min="744" max="744" width="22.54296875" style="40" customWidth="1"/>
    <col min="745" max="745" width="14" style="40" customWidth="1"/>
    <col min="746" max="746" width="1.7265625" style="40" customWidth="1"/>
    <col min="747" max="991" width="10.90625" style="40"/>
    <col min="992" max="992" width="4.453125" style="40" customWidth="1"/>
    <col min="993" max="993" width="10.90625" style="40"/>
    <col min="994" max="994" width="17.54296875" style="40" customWidth="1"/>
    <col min="995" max="995" width="11.54296875" style="40" customWidth="1"/>
    <col min="996" max="999" width="10.90625" style="40"/>
    <col min="1000" max="1000" width="22.54296875" style="40" customWidth="1"/>
    <col min="1001" max="1001" width="14" style="40" customWidth="1"/>
    <col min="1002" max="1002" width="1.7265625" style="40" customWidth="1"/>
    <col min="1003" max="1247" width="10.90625" style="40"/>
    <col min="1248" max="1248" width="4.453125" style="40" customWidth="1"/>
    <col min="1249" max="1249" width="10.90625" style="40"/>
    <col min="1250" max="1250" width="17.54296875" style="40" customWidth="1"/>
    <col min="1251" max="1251" width="11.54296875" style="40" customWidth="1"/>
    <col min="1252" max="1255" width="10.90625" style="40"/>
    <col min="1256" max="1256" width="22.54296875" style="40" customWidth="1"/>
    <col min="1257" max="1257" width="14" style="40" customWidth="1"/>
    <col min="1258" max="1258" width="1.7265625" style="40" customWidth="1"/>
    <col min="1259" max="1503" width="10.90625" style="40"/>
    <col min="1504" max="1504" width="4.453125" style="40" customWidth="1"/>
    <col min="1505" max="1505" width="10.90625" style="40"/>
    <col min="1506" max="1506" width="17.54296875" style="40" customWidth="1"/>
    <col min="1507" max="1507" width="11.54296875" style="40" customWidth="1"/>
    <col min="1508" max="1511" width="10.90625" style="40"/>
    <col min="1512" max="1512" width="22.54296875" style="40" customWidth="1"/>
    <col min="1513" max="1513" width="14" style="40" customWidth="1"/>
    <col min="1514" max="1514" width="1.7265625" style="40" customWidth="1"/>
    <col min="1515" max="1759" width="10.90625" style="40"/>
    <col min="1760" max="1760" width="4.453125" style="40" customWidth="1"/>
    <col min="1761" max="1761" width="10.90625" style="40"/>
    <col min="1762" max="1762" width="17.54296875" style="40" customWidth="1"/>
    <col min="1763" max="1763" width="11.54296875" style="40" customWidth="1"/>
    <col min="1764" max="1767" width="10.90625" style="40"/>
    <col min="1768" max="1768" width="22.54296875" style="40" customWidth="1"/>
    <col min="1769" max="1769" width="14" style="40" customWidth="1"/>
    <col min="1770" max="1770" width="1.7265625" style="40" customWidth="1"/>
    <col min="1771" max="2015" width="10.90625" style="40"/>
    <col min="2016" max="2016" width="4.453125" style="40" customWidth="1"/>
    <col min="2017" max="2017" width="10.90625" style="40"/>
    <col min="2018" max="2018" width="17.54296875" style="40" customWidth="1"/>
    <col min="2019" max="2019" width="11.54296875" style="40" customWidth="1"/>
    <col min="2020" max="2023" width="10.90625" style="40"/>
    <col min="2024" max="2024" width="22.54296875" style="40" customWidth="1"/>
    <col min="2025" max="2025" width="14" style="40" customWidth="1"/>
    <col min="2026" max="2026" width="1.7265625" style="40" customWidth="1"/>
    <col min="2027" max="2271" width="10.90625" style="40"/>
    <col min="2272" max="2272" width="4.453125" style="40" customWidth="1"/>
    <col min="2273" max="2273" width="10.90625" style="40"/>
    <col min="2274" max="2274" width="17.54296875" style="40" customWidth="1"/>
    <col min="2275" max="2275" width="11.54296875" style="40" customWidth="1"/>
    <col min="2276" max="2279" width="10.90625" style="40"/>
    <col min="2280" max="2280" width="22.54296875" style="40" customWidth="1"/>
    <col min="2281" max="2281" width="14" style="40" customWidth="1"/>
    <col min="2282" max="2282" width="1.7265625" style="40" customWidth="1"/>
    <col min="2283" max="2527" width="10.90625" style="40"/>
    <col min="2528" max="2528" width="4.453125" style="40" customWidth="1"/>
    <col min="2529" max="2529" width="10.90625" style="40"/>
    <col min="2530" max="2530" width="17.54296875" style="40" customWidth="1"/>
    <col min="2531" max="2531" width="11.54296875" style="40" customWidth="1"/>
    <col min="2532" max="2535" width="10.90625" style="40"/>
    <col min="2536" max="2536" width="22.54296875" style="40" customWidth="1"/>
    <col min="2537" max="2537" width="14" style="40" customWidth="1"/>
    <col min="2538" max="2538" width="1.7265625" style="40" customWidth="1"/>
    <col min="2539" max="2783" width="10.90625" style="40"/>
    <col min="2784" max="2784" width="4.453125" style="40" customWidth="1"/>
    <col min="2785" max="2785" width="10.90625" style="40"/>
    <col min="2786" max="2786" width="17.54296875" style="40" customWidth="1"/>
    <col min="2787" max="2787" width="11.54296875" style="40" customWidth="1"/>
    <col min="2788" max="2791" width="10.90625" style="40"/>
    <col min="2792" max="2792" width="22.54296875" style="40" customWidth="1"/>
    <col min="2793" max="2793" width="14" style="40" customWidth="1"/>
    <col min="2794" max="2794" width="1.7265625" style="40" customWidth="1"/>
    <col min="2795" max="3039" width="10.90625" style="40"/>
    <col min="3040" max="3040" width="4.453125" style="40" customWidth="1"/>
    <col min="3041" max="3041" width="10.90625" style="40"/>
    <col min="3042" max="3042" width="17.54296875" style="40" customWidth="1"/>
    <col min="3043" max="3043" width="11.54296875" style="40" customWidth="1"/>
    <col min="3044" max="3047" width="10.90625" style="40"/>
    <col min="3048" max="3048" width="22.54296875" style="40" customWidth="1"/>
    <col min="3049" max="3049" width="14" style="40" customWidth="1"/>
    <col min="3050" max="3050" width="1.7265625" style="40" customWidth="1"/>
    <col min="3051" max="3295" width="10.90625" style="40"/>
    <col min="3296" max="3296" width="4.453125" style="40" customWidth="1"/>
    <col min="3297" max="3297" width="10.90625" style="40"/>
    <col min="3298" max="3298" width="17.54296875" style="40" customWidth="1"/>
    <col min="3299" max="3299" width="11.54296875" style="40" customWidth="1"/>
    <col min="3300" max="3303" width="10.90625" style="40"/>
    <col min="3304" max="3304" width="22.54296875" style="40" customWidth="1"/>
    <col min="3305" max="3305" width="14" style="40" customWidth="1"/>
    <col min="3306" max="3306" width="1.7265625" style="40" customWidth="1"/>
    <col min="3307" max="3551" width="10.90625" style="40"/>
    <col min="3552" max="3552" width="4.453125" style="40" customWidth="1"/>
    <col min="3553" max="3553" width="10.90625" style="40"/>
    <col min="3554" max="3554" width="17.54296875" style="40" customWidth="1"/>
    <col min="3555" max="3555" width="11.54296875" style="40" customWidth="1"/>
    <col min="3556" max="3559" width="10.90625" style="40"/>
    <col min="3560" max="3560" width="22.54296875" style="40" customWidth="1"/>
    <col min="3561" max="3561" width="14" style="40" customWidth="1"/>
    <col min="3562" max="3562" width="1.7265625" style="40" customWidth="1"/>
    <col min="3563" max="3807" width="10.90625" style="40"/>
    <col min="3808" max="3808" width="4.453125" style="40" customWidth="1"/>
    <col min="3809" max="3809" width="10.90625" style="40"/>
    <col min="3810" max="3810" width="17.54296875" style="40" customWidth="1"/>
    <col min="3811" max="3811" width="11.54296875" style="40" customWidth="1"/>
    <col min="3812" max="3815" width="10.90625" style="40"/>
    <col min="3816" max="3816" width="22.54296875" style="40" customWidth="1"/>
    <col min="3817" max="3817" width="14" style="40" customWidth="1"/>
    <col min="3818" max="3818" width="1.7265625" style="40" customWidth="1"/>
    <col min="3819" max="4063" width="10.90625" style="40"/>
    <col min="4064" max="4064" width="4.453125" style="40" customWidth="1"/>
    <col min="4065" max="4065" width="10.90625" style="40"/>
    <col min="4066" max="4066" width="17.54296875" style="40" customWidth="1"/>
    <col min="4067" max="4067" width="11.54296875" style="40" customWidth="1"/>
    <col min="4068" max="4071" width="10.90625" style="40"/>
    <col min="4072" max="4072" width="22.54296875" style="40" customWidth="1"/>
    <col min="4073" max="4073" width="14" style="40" customWidth="1"/>
    <col min="4074" max="4074" width="1.7265625" style="40" customWidth="1"/>
    <col min="4075" max="4319" width="10.90625" style="40"/>
    <col min="4320" max="4320" width="4.453125" style="40" customWidth="1"/>
    <col min="4321" max="4321" width="10.90625" style="40"/>
    <col min="4322" max="4322" width="17.54296875" style="40" customWidth="1"/>
    <col min="4323" max="4323" width="11.54296875" style="40" customWidth="1"/>
    <col min="4324" max="4327" width="10.90625" style="40"/>
    <col min="4328" max="4328" width="22.54296875" style="40" customWidth="1"/>
    <col min="4329" max="4329" width="14" style="40" customWidth="1"/>
    <col min="4330" max="4330" width="1.7265625" style="40" customWidth="1"/>
    <col min="4331" max="4575" width="10.90625" style="40"/>
    <col min="4576" max="4576" width="4.453125" style="40" customWidth="1"/>
    <col min="4577" max="4577" width="10.90625" style="40"/>
    <col min="4578" max="4578" width="17.54296875" style="40" customWidth="1"/>
    <col min="4579" max="4579" width="11.54296875" style="40" customWidth="1"/>
    <col min="4580" max="4583" width="10.90625" style="40"/>
    <col min="4584" max="4584" width="22.54296875" style="40" customWidth="1"/>
    <col min="4585" max="4585" width="14" style="40" customWidth="1"/>
    <col min="4586" max="4586" width="1.7265625" style="40" customWidth="1"/>
    <col min="4587" max="4831" width="10.90625" style="40"/>
    <col min="4832" max="4832" width="4.453125" style="40" customWidth="1"/>
    <col min="4833" max="4833" width="10.90625" style="40"/>
    <col min="4834" max="4834" width="17.54296875" style="40" customWidth="1"/>
    <col min="4835" max="4835" width="11.54296875" style="40" customWidth="1"/>
    <col min="4836" max="4839" width="10.90625" style="40"/>
    <col min="4840" max="4840" width="22.54296875" style="40" customWidth="1"/>
    <col min="4841" max="4841" width="14" style="40" customWidth="1"/>
    <col min="4842" max="4842" width="1.7265625" style="40" customWidth="1"/>
    <col min="4843" max="5087" width="10.90625" style="40"/>
    <col min="5088" max="5088" width="4.453125" style="40" customWidth="1"/>
    <col min="5089" max="5089" width="10.90625" style="40"/>
    <col min="5090" max="5090" width="17.54296875" style="40" customWidth="1"/>
    <col min="5091" max="5091" width="11.54296875" style="40" customWidth="1"/>
    <col min="5092" max="5095" width="10.90625" style="40"/>
    <col min="5096" max="5096" width="22.54296875" style="40" customWidth="1"/>
    <col min="5097" max="5097" width="14" style="40" customWidth="1"/>
    <col min="5098" max="5098" width="1.7265625" style="40" customWidth="1"/>
    <col min="5099" max="5343" width="10.90625" style="40"/>
    <col min="5344" max="5344" width="4.453125" style="40" customWidth="1"/>
    <col min="5345" max="5345" width="10.90625" style="40"/>
    <col min="5346" max="5346" width="17.54296875" style="40" customWidth="1"/>
    <col min="5347" max="5347" width="11.54296875" style="40" customWidth="1"/>
    <col min="5348" max="5351" width="10.90625" style="40"/>
    <col min="5352" max="5352" width="22.54296875" style="40" customWidth="1"/>
    <col min="5353" max="5353" width="14" style="40" customWidth="1"/>
    <col min="5354" max="5354" width="1.7265625" style="40" customWidth="1"/>
    <col min="5355" max="5599" width="10.90625" style="40"/>
    <col min="5600" max="5600" width="4.453125" style="40" customWidth="1"/>
    <col min="5601" max="5601" width="10.90625" style="40"/>
    <col min="5602" max="5602" width="17.54296875" style="40" customWidth="1"/>
    <col min="5603" max="5603" width="11.54296875" style="40" customWidth="1"/>
    <col min="5604" max="5607" width="10.90625" style="40"/>
    <col min="5608" max="5608" width="22.54296875" style="40" customWidth="1"/>
    <col min="5609" max="5609" width="14" style="40" customWidth="1"/>
    <col min="5610" max="5610" width="1.7265625" style="40" customWidth="1"/>
    <col min="5611" max="5855" width="10.90625" style="40"/>
    <col min="5856" max="5856" width="4.453125" style="40" customWidth="1"/>
    <col min="5857" max="5857" width="10.90625" style="40"/>
    <col min="5858" max="5858" width="17.54296875" style="40" customWidth="1"/>
    <col min="5859" max="5859" width="11.54296875" style="40" customWidth="1"/>
    <col min="5860" max="5863" width="10.90625" style="40"/>
    <col min="5864" max="5864" width="22.54296875" style="40" customWidth="1"/>
    <col min="5865" max="5865" width="14" style="40" customWidth="1"/>
    <col min="5866" max="5866" width="1.7265625" style="40" customWidth="1"/>
    <col min="5867" max="6111" width="10.90625" style="40"/>
    <col min="6112" max="6112" width="4.453125" style="40" customWidth="1"/>
    <col min="6113" max="6113" width="10.90625" style="40"/>
    <col min="6114" max="6114" width="17.54296875" style="40" customWidth="1"/>
    <col min="6115" max="6115" width="11.54296875" style="40" customWidth="1"/>
    <col min="6116" max="6119" width="10.90625" style="40"/>
    <col min="6120" max="6120" width="22.54296875" style="40" customWidth="1"/>
    <col min="6121" max="6121" width="14" style="40" customWidth="1"/>
    <col min="6122" max="6122" width="1.7265625" style="40" customWidth="1"/>
    <col min="6123" max="6367" width="10.90625" style="40"/>
    <col min="6368" max="6368" width="4.453125" style="40" customWidth="1"/>
    <col min="6369" max="6369" width="10.90625" style="40"/>
    <col min="6370" max="6370" width="17.54296875" style="40" customWidth="1"/>
    <col min="6371" max="6371" width="11.54296875" style="40" customWidth="1"/>
    <col min="6372" max="6375" width="10.90625" style="40"/>
    <col min="6376" max="6376" width="22.54296875" style="40" customWidth="1"/>
    <col min="6377" max="6377" width="14" style="40" customWidth="1"/>
    <col min="6378" max="6378" width="1.7265625" style="40" customWidth="1"/>
    <col min="6379" max="6623" width="10.90625" style="40"/>
    <col min="6624" max="6624" width="4.453125" style="40" customWidth="1"/>
    <col min="6625" max="6625" width="10.90625" style="40"/>
    <col min="6626" max="6626" width="17.54296875" style="40" customWidth="1"/>
    <col min="6627" max="6627" width="11.54296875" style="40" customWidth="1"/>
    <col min="6628" max="6631" width="10.90625" style="40"/>
    <col min="6632" max="6632" width="22.54296875" style="40" customWidth="1"/>
    <col min="6633" max="6633" width="14" style="40" customWidth="1"/>
    <col min="6634" max="6634" width="1.7265625" style="40" customWidth="1"/>
    <col min="6635" max="6879" width="10.90625" style="40"/>
    <col min="6880" max="6880" width="4.453125" style="40" customWidth="1"/>
    <col min="6881" max="6881" width="10.90625" style="40"/>
    <col min="6882" max="6882" width="17.54296875" style="40" customWidth="1"/>
    <col min="6883" max="6883" width="11.54296875" style="40" customWidth="1"/>
    <col min="6884" max="6887" width="10.90625" style="40"/>
    <col min="6888" max="6888" width="22.54296875" style="40" customWidth="1"/>
    <col min="6889" max="6889" width="14" style="40" customWidth="1"/>
    <col min="6890" max="6890" width="1.7265625" style="40" customWidth="1"/>
    <col min="6891" max="7135" width="10.90625" style="40"/>
    <col min="7136" max="7136" width="4.453125" style="40" customWidth="1"/>
    <col min="7137" max="7137" width="10.90625" style="40"/>
    <col min="7138" max="7138" width="17.54296875" style="40" customWidth="1"/>
    <col min="7139" max="7139" width="11.54296875" style="40" customWidth="1"/>
    <col min="7140" max="7143" width="10.90625" style="40"/>
    <col min="7144" max="7144" width="22.54296875" style="40" customWidth="1"/>
    <col min="7145" max="7145" width="14" style="40" customWidth="1"/>
    <col min="7146" max="7146" width="1.7265625" style="40" customWidth="1"/>
    <col min="7147" max="7391" width="10.90625" style="40"/>
    <col min="7392" max="7392" width="4.453125" style="40" customWidth="1"/>
    <col min="7393" max="7393" width="10.90625" style="40"/>
    <col min="7394" max="7394" width="17.54296875" style="40" customWidth="1"/>
    <col min="7395" max="7395" width="11.54296875" style="40" customWidth="1"/>
    <col min="7396" max="7399" width="10.90625" style="40"/>
    <col min="7400" max="7400" width="22.54296875" style="40" customWidth="1"/>
    <col min="7401" max="7401" width="14" style="40" customWidth="1"/>
    <col min="7402" max="7402" width="1.7265625" style="40" customWidth="1"/>
    <col min="7403" max="7647" width="10.90625" style="40"/>
    <col min="7648" max="7648" width="4.453125" style="40" customWidth="1"/>
    <col min="7649" max="7649" width="10.90625" style="40"/>
    <col min="7650" max="7650" width="17.54296875" style="40" customWidth="1"/>
    <col min="7651" max="7651" width="11.54296875" style="40" customWidth="1"/>
    <col min="7652" max="7655" width="10.90625" style="40"/>
    <col min="7656" max="7656" width="22.54296875" style="40" customWidth="1"/>
    <col min="7657" max="7657" width="14" style="40" customWidth="1"/>
    <col min="7658" max="7658" width="1.7265625" style="40" customWidth="1"/>
    <col min="7659" max="7903" width="10.90625" style="40"/>
    <col min="7904" max="7904" width="4.453125" style="40" customWidth="1"/>
    <col min="7905" max="7905" width="10.90625" style="40"/>
    <col min="7906" max="7906" width="17.54296875" style="40" customWidth="1"/>
    <col min="7907" max="7907" width="11.54296875" style="40" customWidth="1"/>
    <col min="7908" max="7911" width="10.90625" style="40"/>
    <col min="7912" max="7912" width="22.54296875" style="40" customWidth="1"/>
    <col min="7913" max="7913" width="14" style="40" customWidth="1"/>
    <col min="7914" max="7914" width="1.7265625" style="40" customWidth="1"/>
    <col min="7915" max="8159" width="10.90625" style="40"/>
    <col min="8160" max="8160" width="4.453125" style="40" customWidth="1"/>
    <col min="8161" max="8161" width="10.90625" style="40"/>
    <col min="8162" max="8162" width="17.54296875" style="40" customWidth="1"/>
    <col min="8163" max="8163" width="11.54296875" style="40" customWidth="1"/>
    <col min="8164" max="8167" width="10.90625" style="40"/>
    <col min="8168" max="8168" width="22.54296875" style="40" customWidth="1"/>
    <col min="8169" max="8169" width="14" style="40" customWidth="1"/>
    <col min="8170" max="8170" width="1.7265625" style="40" customWidth="1"/>
    <col min="8171" max="8415" width="10.90625" style="40"/>
    <col min="8416" max="8416" width="4.453125" style="40" customWidth="1"/>
    <col min="8417" max="8417" width="10.90625" style="40"/>
    <col min="8418" max="8418" width="17.54296875" style="40" customWidth="1"/>
    <col min="8419" max="8419" width="11.54296875" style="40" customWidth="1"/>
    <col min="8420" max="8423" width="10.90625" style="40"/>
    <col min="8424" max="8424" width="22.54296875" style="40" customWidth="1"/>
    <col min="8425" max="8425" width="14" style="40" customWidth="1"/>
    <col min="8426" max="8426" width="1.7265625" style="40" customWidth="1"/>
    <col min="8427" max="8671" width="10.90625" style="40"/>
    <col min="8672" max="8672" width="4.453125" style="40" customWidth="1"/>
    <col min="8673" max="8673" width="10.90625" style="40"/>
    <col min="8674" max="8674" width="17.54296875" style="40" customWidth="1"/>
    <col min="8675" max="8675" width="11.54296875" style="40" customWidth="1"/>
    <col min="8676" max="8679" width="10.90625" style="40"/>
    <col min="8680" max="8680" width="22.54296875" style="40" customWidth="1"/>
    <col min="8681" max="8681" width="14" style="40" customWidth="1"/>
    <col min="8682" max="8682" width="1.7265625" style="40" customWidth="1"/>
    <col min="8683" max="8927" width="10.90625" style="40"/>
    <col min="8928" max="8928" width="4.453125" style="40" customWidth="1"/>
    <col min="8929" max="8929" width="10.90625" style="40"/>
    <col min="8930" max="8930" width="17.54296875" style="40" customWidth="1"/>
    <col min="8931" max="8931" width="11.54296875" style="40" customWidth="1"/>
    <col min="8932" max="8935" width="10.90625" style="40"/>
    <col min="8936" max="8936" width="22.54296875" style="40" customWidth="1"/>
    <col min="8937" max="8937" width="14" style="40" customWidth="1"/>
    <col min="8938" max="8938" width="1.7265625" style="40" customWidth="1"/>
    <col min="8939" max="9183" width="10.90625" style="40"/>
    <col min="9184" max="9184" width="4.453125" style="40" customWidth="1"/>
    <col min="9185" max="9185" width="10.90625" style="40"/>
    <col min="9186" max="9186" width="17.54296875" style="40" customWidth="1"/>
    <col min="9187" max="9187" width="11.54296875" style="40" customWidth="1"/>
    <col min="9188" max="9191" width="10.90625" style="40"/>
    <col min="9192" max="9192" width="22.54296875" style="40" customWidth="1"/>
    <col min="9193" max="9193" width="14" style="40" customWidth="1"/>
    <col min="9194" max="9194" width="1.7265625" style="40" customWidth="1"/>
    <col min="9195" max="9439" width="10.90625" style="40"/>
    <col min="9440" max="9440" width="4.453125" style="40" customWidth="1"/>
    <col min="9441" max="9441" width="10.90625" style="40"/>
    <col min="9442" max="9442" width="17.54296875" style="40" customWidth="1"/>
    <col min="9443" max="9443" width="11.54296875" style="40" customWidth="1"/>
    <col min="9444" max="9447" width="10.90625" style="40"/>
    <col min="9448" max="9448" width="22.54296875" style="40" customWidth="1"/>
    <col min="9449" max="9449" width="14" style="40" customWidth="1"/>
    <col min="9450" max="9450" width="1.7265625" style="40" customWidth="1"/>
    <col min="9451" max="9695" width="10.90625" style="40"/>
    <col min="9696" max="9696" width="4.453125" style="40" customWidth="1"/>
    <col min="9697" max="9697" width="10.90625" style="40"/>
    <col min="9698" max="9698" width="17.54296875" style="40" customWidth="1"/>
    <col min="9699" max="9699" width="11.54296875" style="40" customWidth="1"/>
    <col min="9700" max="9703" width="10.90625" style="40"/>
    <col min="9704" max="9704" width="22.54296875" style="40" customWidth="1"/>
    <col min="9705" max="9705" width="14" style="40" customWidth="1"/>
    <col min="9706" max="9706" width="1.7265625" style="40" customWidth="1"/>
    <col min="9707" max="9951" width="10.90625" style="40"/>
    <col min="9952" max="9952" width="4.453125" style="40" customWidth="1"/>
    <col min="9953" max="9953" width="10.90625" style="40"/>
    <col min="9954" max="9954" width="17.54296875" style="40" customWidth="1"/>
    <col min="9955" max="9955" width="11.54296875" style="40" customWidth="1"/>
    <col min="9956" max="9959" width="10.90625" style="40"/>
    <col min="9960" max="9960" width="22.54296875" style="40" customWidth="1"/>
    <col min="9961" max="9961" width="14" style="40" customWidth="1"/>
    <col min="9962" max="9962" width="1.7265625" style="40" customWidth="1"/>
    <col min="9963" max="10207" width="10.90625" style="40"/>
    <col min="10208" max="10208" width="4.453125" style="40" customWidth="1"/>
    <col min="10209" max="10209" width="10.90625" style="40"/>
    <col min="10210" max="10210" width="17.54296875" style="40" customWidth="1"/>
    <col min="10211" max="10211" width="11.54296875" style="40" customWidth="1"/>
    <col min="10212" max="10215" width="10.90625" style="40"/>
    <col min="10216" max="10216" width="22.54296875" style="40" customWidth="1"/>
    <col min="10217" max="10217" width="14" style="40" customWidth="1"/>
    <col min="10218" max="10218" width="1.7265625" style="40" customWidth="1"/>
    <col min="10219" max="10463" width="10.90625" style="40"/>
    <col min="10464" max="10464" width="4.453125" style="40" customWidth="1"/>
    <col min="10465" max="10465" width="10.90625" style="40"/>
    <col min="10466" max="10466" width="17.54296875" style="40" customWidth="1"/>
    <col min="10467" max="10467" width="11.54296875" style="40" customWidth="1"/>
    <col min="10468" max="10471" width="10.90625" style="40"/>
    <col min="10472" max="10472" width="22.54296875" style="40" customWidth="1"/>
    <col min="10473" max="10473" width="14" style="40" customWidth="1"/>
    <col min="10474" max="10474" width="1.7265625" style="40" customWidth="1"/>
    <col min="10475" max="10719" width="10.90625" style="40"/>
    <col min="10720" max="10720" width="4.453125" style="40" customWidth="1"/>
    <col min="10721" max="10721" width="10.90625" style="40"/>
    <col min="10722" max="10722" width="17.54296875" style="40" customWidth="1"/>
    <col min="10723" max="10723" width="11.54296875" style="40" customWidth="1"/>
    <col min="10724" max="10727" width="10.90625" style="40"/>
    <col min="10728" max="10728" width="22.54296875" style="40" customWidth="1"/>
    <col min="10729" max="10729" width="14" style="40" customWidth="1"/>
    <col min="10730" max="10730" width="1.7265625" style="40" customWidth="1"/>
    <col min="10731" max="10975" width="10.90625" style="40"/>
    <col min="10976" max="10976" width="4.453125" style="40" customWidth="1"/>
    <col min="10977" max="10977" width="10.90625" style="40"/>
    <col min="10978" max="10978" width="17.54296875" style="40" customWidth="1"/>
    <col min="10979" max="10979" width="11.54296875" style="40" customWidth="1"/>
    <col min="10980" max="10983" width="10.90625" style="40"/>
    <col min="10984" max="10984" width="22.54296875" style="40" customWidth="1"/>
    <col min="10985" max="10985" width="14" style="40" customWidth="1"/>
    <col min="10986" max="10986" width="1.7265625" style="40" customWidth="1"/>
    <col min="10987" max="11231" width="10.90625" style="40"/>
    <col min="11232" max="11232" width="4.453125" style="40" customWidth="1"/>
    <col min="11233" max="11233" width="10.90625" style="40"/>
    <col min="11234" max="11234" width="17.54296875" style="40" customWidth="1"/>
    <col min="11235" max="11235" width="11.54296875" style="40" customWidth="1"/>
    <col min="11236" max="11239" width="10.90625" style="40"/>
    <col min="11240" max="11240" width="22.54296875" style="40" customWidth="1"/>
    <col min="11241" max="11241" width="14" style="40" customWidth="1"/>
    <col min="11242" max="11242" width="1.7265625" style="40" customWidth="1"/>
    <col min="11243" max="11487" width="10.90625" style="40"/>
    <col min="11488" max="11488" width="4.453125" style="40" customWidth="1"/>
    <col min="11489" max="11489" width="10.90625" style="40"/>
    <col min="11490" max="11490" width="17.54296875" style="40" customWidth="1"/>
    <col min="11491" max="11491" width="11.54296875" style="40" customWidth="1"/>
    <col min="11492" max="11495" width="10.90625" style="40"/>
    <col min="11496" max="11496" width="22.54296875" style="40" customWidth="1"/>
    <col min="11497" max="11497" width="14" style="40" customWidth="1"/>
    <col min="11498" max="11498" width="1.7265625" style="40" customWidth="1"/>
    <col min="11499" max="11743" width="10.90625" style="40"/>
    <col min="11744" max="11744" width="4.453125" style="40" customWidth="1"/>
    <col min="11745" max="11745" width="10.90625" style="40"/>
    <col min="11746" max="11746" width="17.54296875" style="40" customWidth="1"/>
    <col min="11747" max="11747" width="11.54296875" style="40" customWidth="1"/>
    <col min="11748" max="11751" width="10.90625" style="40"/>
    <col min="11752" max="11752" width="22.54296875" style="40" customWidth="1"/>
    <col min="11753" max="11753" width="14" style="40" customWidth="1"/>
    <col min="11754" max="11754" width="1.7265625" style="40" customWidth="1"/>
    <col min="11755" max="11999" width="10.90625" style="40"/>
    <col min="12000" max="12000" width="4.453125" style="40" customWidth="1"/>
    <col min="12001" max="12001" width="10.90625" style="40"/>
    <col min="12002" max="12002" width="17.54296875" style="40" customWidth="1"/>
    <col min="12003" max="12003" width="11.54296875" style="40" customWidth="1"/>
    <col min="12004" max="12007" width="10.90625" style="40"/>
    <col min="12008" max="12008" width="22.54296875" style="40" customWidth="1"/>
    <col min="12009" max="12009" width="14" style="40" customWidth="1"/>
    <col min="12010" max="12010" width="1.7265625" style="40" customWidth="1"/>
    <col min="12011" max="12255" width="10.90625" style="40"/>
    <col min="12256" max="12256" width="4.453125" style="40" customWidth="1"/>
    <col min="12257" max="12257" width="10.90625" style="40"/>
    <col min="12258" max="12258" width="17.54296875" style="40" customWidth="1"/>
    <col min="12259" max="12259" width="11.54296875" style="40" customWidth="1"/>
    <col min="12260" max="12263" width="10.90625" style="40"/>
    <col min="12264" max="12264" width="22.54296875" style="40" customWidth="1"/>
    <col min="12265" max="12265" width="14" style="40" customWidth="1"/>
    <col min="12266" max="12266" width="1.7265625" style="40" customWidth="1"/>
    <col min="12267" max="12511" width="10.90625" style="40"/>
    <col min="12512" max="12512" width="4.453125" style="40" customWidth="1"/>
    <col min="12513" max="12513" width="10.90625" style="40"/>
    <col min="12514" max="12514" width="17.54296875" style="40" customWidth="1"/>
    <col min="12515" max="12515" width="11.54296875" style="40" customWidth="1"/>
    <col min="12516" max="12519" width="10.90625" style="40"/>
    <col min="12520" max="12520" width="22.54296875" style="40" customWidth="1"/>
    <col min="12521" max="12521" width="14" style="40" customWidth="1"/>
    <col min="12522" max="12522" width="1.7265625" style="40" customWidth="1"/>
    <col min="12523" max="12767" width="10.90625" style="40"/>
    <col min="12768" max="12768" width="4.453125" style="40" customWidth="1"/>
    <col min="12769" max="12769" width="10.90625" style="40"/>
    <col min="12770" max="12770" width="17.54296875" style="40" customWidth="1"/>
    <col min="12771" max="12771" width="11.54296875" style="40" customWidth="1"/>
    <col min="12772" max="12775" width="10.90625" style="40"/>
    <col min="12776" max="12776" width="22.54296875" style="40" customWidth="1"/>
    <col min="12777" max="12777" width="14" style="40" customWidth="1"/>
    <col min="12778" max="12778" width="1.7265625" style="40" customWidth="1"/>
    <col min="12779" max="13023" width="10.90625" style="40"/>
    <col min="13024" max="13024" width="4.453125" style="40" customWidth="1"/>
    <col min="13025" max="13025" width="10.90625" style="40"/>
    <col min="13026" max="13026" width="17.54296875" style="40" customWidth="1"/>
    <col min="13027" max="13027" width="11.54296875" style="40" customWidth="1"/>
    <col min="13028" max="13031" width="10.90625" style="40"/>
    <col min="13032" max="13032" width="22.54296875" style="40" customWidth="1"/>
    <col min="13033" max="13033" width="14" style="40" customWidth="1"/>
    <col min="13034" max="13034" width="1.7265625" style="40" customWidth="1"/>
    <col min="13035" max="13279" width="10.90625" style="40"/>
    <col min="13280" max="13280" width="4.453125" style="40" customWidth="1"/>
    <col min="13281" max="13281" width="10.90625" style="40"/>
    <col min="13282" max="13282" width="17.54296875" style="40" customWidth="1"/>
    <col min="13283" max="13283" width="11.54296875" style="40" customWidth="1"/>
    <col min="13284" max="13287" width="10.90625" style="40"/>
    <col min="13288" max="13288" width="22.54296875" style="40" customWidth="1"/>
    <col min="13289" max="13289" width="14" style="40" customWidth="1"/>
    <col min="13290" max="13290" width="1.7265625" style="40" customWidth="1"/>
    <col min="13291" max="13535" width="10.90625" style="40"/>
    <col min="13536" max="13536" width="4.453125" style="40" customWidth="1"/>
    <col min="13537" max="13537" width="10.90625" style="40"/>
    <col min="13538" max="13538" width="17.54296875" style="40" customWidth="1"/>
    <col min="13539" max="13539" width="11.54296875" style="40" customWidth="1"/>
    <col min="13540" max="13543" width="10.90625" style="40"/>
    <col min="13544" max="13544" width="22.54296875" style="40" customWidth="1"/>
    <col min="13545" max="13545" width="14" style="40" customWidth="1"/>
    <col min="13546" max="13546" width="1.7265625" style="40" customWidth="1"/>
    <col min="13547" max="13791" width="10.90625" style="40"/>
    <col min="13792" max="13792" width="4.453125" style="40" customWidth="1"/>
    <col min="13793" max="13793" width="10.90625" style="40"/>
    <col min="13794" max="13794" width="17.54296875" style="40" customWidth="1"/>
    <col min="13795" max="13795" width="11.54296875" style="40" customWidth="1"/>
    <col min="13796" max="13799" width="10.90625" style="40"/>
    <col min="13800" max="13800" width="22.54296875" style="40" customWidth="1"/>
    <col min="13801" max="13801" width="14" style="40" customWidth="1"/>
    <col min="13802" max="13802" width="1.7265625" style="40" customWidth="1"/>
    <col min="13803" max="14047" width="10.90625" style="40"/>
    <col min="14048" max="14048" width="4.453125" style="40" customWidth="1"/>
    <col min="14049" max="14049" width="10.90625" style="40"/>
    <col min="14050" max="14050" width="17.54296875" style="40" customWidth="1"/>
    <col min="14051" max="14051" width="11.54296875" style="40" customWidth="1"/>
    <col min="14052" max="14055" width="10.90625" style="40"/>
    <col min="14056" max="14056" width="22.54296875" style="40" customWidth="1"/>
    <col min="14057" max="14057" width="14" style="40" customWidth="1"/>
    <col min="14058" max="14058" width="1.7265625" style="40" customWidth="1"/>
    <col min="14059" max="14303" width="10.90625" style="40"/>
    <col min="14304" max="14304" width="4.453125" style="40" customWidth="1"/>
    <col min="14305" max="14305" width="10.90625" style="40"/>
    <col min="14306" max="14306" width="17.54296875" style="40" customWidth="1"/>
    <col min="14307" max="14307" width="11.54296875" style="40" customWidth="1"/>
    <col min="14308" max="14311" width="10.90625" style="40"/>
    <col min="14312" max="14312" width="22.54296875" style="40" customWidth="1"/>
    <col min="14313" max="14313" width="14" style="40" customWidth="1"/>
    <col min="14314" max="14314" width="1.7265625" style="40" customWidth="1"/>
    <col min="14315" max="14559" width="10.90625" style="40"/>
    <col min="14560" max="14560" width="4.453125" style="40" customWidth="1"/>
    <col min="14561" max="14561" width="10.90625" style="40"/>
    <col min="14562" max="14562" width="17.54296875" style="40" customWidth="1"/>
    <col min="14563" max="14563" width="11.54296875" style="40" customWidth="1"/>
    <col min="14564" max="14567" width="10.90625" style="40"/>
    <col min="14568" max="14568" width="22.54296875" style="40" customWidth="1"/>
    <col min="14569" max="14569" width="14" style="40" customWidth="1"/>
    <col min="14570" max="14570" width="1.7265625" style="40" customWidth="1"/>
    <col min="14571" max="14815" width="10.90625" style="40"/>
    <col min="14816" max="14816" width="4.453125" style="40" customWidth="1"/>
    <col min="14817" max="14817" width="10.90625" style="40"/>
    <col min="14818" max="14818" width="17.54296875" style="40" customWidth="1"/>
    <col min="14819" max="14819" width="11.54296875" style="40" customWidth="1"/>
    <col min="14820" max="14823" width="10.90625" style="40"/>
    <col min="14824" max="14824" width="22.54296875" style="40" customWidth="1"/>
    <col min="14825" max="14825" width="14" style="40" customWidth="1"/>
    <col min="14826" max="14826" width="1.7265625" style="40" customWidth="1"/>
    <col min="14827" max="15071" width="10.90625" style="40"/>
    <col min="15072" max="15072" width="4.453125" style="40" customWidth="1"/>
    <col min="15073" max="15073" width="10.90625" style="40"/>
    <col min="15074" max="15074" width="17.54296875" style="40" customWidth="1"/>
    <col min="15075" max="15075" width="11.54296875" style="40" customWidth="1"/>
    <col min="15076" max="15079" width="10.90625" style="40"/>
    <col min="15080" max="15080" width="22.54296875" style="40" customWidth="1"/>
    <col min="15081" max="15081" width="14" style="40" customWidth="1"/>
    <col min="15082" max="15082" width="1.7265625" style="40" customWidth="1"/>
    <col min="15083" max="15327" width="10.90625" style="40"/>
    <col min="15328" max="15328" width="4.453125" style="40" customWidth="1"/>
    <col min="15329" max="15329" width="10.90625" style="40"/>
    <col min="15330" max="15330" width="17.54296875" style="40" customWidth="1"/>
    <col min="15331" max="15331" width="11.54296875" style="40" customWidth="1"/>
    <col min="15332" max="15335" width="10.90625" style="40"/>
    <col min="15336" max="15336" width="22.54296875" style="40" customWidth="1"/>
    <col min="15337" max="15337" width="14" style="40" customWidth="1"/>
    <col min="15338" max="15338" width="1.7265625" style="40" customWidth="1"/>
    <col min="15339" max="15583" width="10.90625" style="40"/>
    <col min="15584" max="15584" width="4.453125" style="40" customWidth="1"/>
    <col min="15585" max="15585" width="10.90625" style="40"/>
    <col min="15586" max="15586" width="17.54296875" style="40" customWidth="1"/>
    <col min="15587" max="15587" width="11.54296875" style="40" customWidth="1"/>
    <col min="15588" max="15591" width="10.90625" style="40"/>
    <col min="15592" max="15592" width="22.54296875" style="40" customWidth="1"/>
    <col min="15593" max="15593" width="14" style="40" customWidth="1"/>
    <col min="15594" max="15594" width="1.7265625" style="40" customWidth="1"/>
    <col min="15595" max="15839" width="10.90625" style="40"/>
    <col min="15840" max="15840" width="4.453125" style="40" customWidth="1"/>
    <col min="15841" max="15841" width="10.90625" style="40"/>
    <col min="15842" max="15842" width="17.54296875" style="40" customWidth="1"/>
    <col min="15843" max="15843" width="11.54296875" style="40" customWidth="1"/>
    <col min="15844" max="15847" width="10.90625" style="40"/>
    <col min="15848" max="15848" width="22.54296875" style="40" customWidth="1"/>
    <col min="15849" max="15849" width="14" style="40" customWidth="1"/>
    <col min="15850" max="15850" width="1.7265625" style="40" customWidth="1"/>
    <col min="15851" max="16095" width="10.90625" style="40"/>
    <col min="16096" max="16096" width="4.453125" style="40" customWidth="1"/>
    <col min="16097" max="16097" width="10.90625" style="40"/>
    <col min="16098" max="16098" width="17.54296875" style="40" customWidth="1"/>
    <col min="16099" max="16099" width="11.54296875" style="40" customWidth="1"/>
    <col min="16100" max="16103" width="10.90625" style="40"/>
    <col min="16104" max="16104" width="22.54296875" style="40" customWidth="1"/>
    <col min="16105" max="16105" width="21.54296875" style="40" bestFit="1" customWidth="1"/>
    <col min="16106" max="16106" width="1.7265625" style="40" customWidth="1"/>
    <col min="16107" max="16384" width="10.90625" style="40"/>
  </cols>
  <sheetData>
    <row r="1" spans="2:10 16102:16105" ht="18" customHeight="1" thickBot="1" x14ac:dyDescent="0.3"/>
    <row r="2" spans="2:10 16102:16105" ht="19.5" customHeight="1" x14ac:dyDescent="0.25">
      <c r="B2" s="41"/>
      <c r="C2" s="42"/>
      <c r="D2" s="43" t="s">
        <v>519</v>
      </c>
      <c r="E2" s="44"/>
      <c r="F2" s="44"/>
      <c r="G2" s="44"/>
      <c r="H2" s="44"/>
      <c r="I2" s="45"/>
      <c r="J2" s="46" t="s">
        <v>498</v>
      </c>
    </row>
    <row r="3" spans="2:10 16102:16105" ht="13.5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 16102:16105" ht="13" x14ac:dyDescent="0.25">
      <c r="B4" s="47"/>
      <c r="C4" s="48"/>
      <c r="E4" s="44"/>
      <c r="F4" s="44"/>
      <c r="G4" s="44"/>
      <c r="H4" s="44"/>
      <c r="I4" s="45"/>
      <c r="J4" s="46" t="s">
        <v>520</v>
      </c>
    </row>
    <row r="5" spans="2:10 16102:16105" ht="13" x14ac:dyDescent="0.25">
      <c r="B5" s="47"/>
      <c r="C5" s="48"/>
      <c r="D5" s="113" t="s">
        <v>521</v>
      </c>
      <c r="E5" s="114"/>
      <c r="F5" s="114"/>
      <c r="G5" s="114"/>
      <c r="H5" s="114"/>
      <c r="I5" s="115"/>
      <c r="J5" s="56"/>
      <c r="WUH5" s="62"/>
    </row>
    <row r="6" spans="2:10 16102:16105" ht="13.5" thickBot="1" x14ac:dyDescent="0.3">
      <c r="B6" s="57"/>
      <c r="C6" s="58"/>
      <c r="D6" s="49"/>
      <c r="E6" s="50"/>
      <c r="F6" s="50"/>
      <c r="G6" s="50"/>
      <c r="H6" s="50"/>
      <c r="I6" s="51"/>
      <c r="J6" s="52"/>
      <c r="WUI6" s="40" t="s">
        <v>522</v>
      </c>
      <c r="WUJ6" s="40" t="s">
        <v>523</v>
      </c>
      <c r="WUK6" s="63">
        <f ca="1">+TODAY()</f>
        <v>45377</v>
      </c>
    </row>
    <row r="7" spans="2:10 16102:16105" x14ac:dyDescent="0.25">
      <c r="B7" s="59"/>
      <c r="J7" s="60"/>
    </row>
    <row r="8" spans="2:10 16102:16105" x14ac:dyDescent="0.25">
      <c r="B8" s="59"/>
      <c r="J8" s="60"/>
    </row>
    <row r="9" spans="2:10 16102:16105" ht="13" x14ac:dyDescent="0.3">
      <c r="B9" s="59"/>
      <c r="C9" s="61" t="s">
        <v>532</v>
      </c>
      <c r="D9" s="63"/>
      <c r="E9" s="62"/>
      <c r="J9" s="60"/>
    </row>
    <row r="10" spans="2:10 16102:16105" x14ac:dyDescent="0.25">
      <c r="B10" s="59"/>
      <c r="J10" s="60"/>
    </row>
    <row r="11" spans="2:10 16102:16105" ht="13" x14ac:dyDescent="0.3">
      <c r="B11" s="59"/>
      <c r="C11" s="61" t="s">
        <v>531</v>
      </c>
      <c r="J11" s="60"/>
    </row>
    <row r="12" spans="2:10 16102:16105" ht="13" x14ac:dyDescent="0.3">
      <c r="B12" s="59"/>
      <c r="C12" s="61" t="s">
        <v>530</v>
      </c>
      <c r="J12" s="60"/>
    </row>
    <row r="13" spans="2:10 16102:16105" x14ac:dyDescent="0.25">
      <c r="B13" s="59"/>
      <c r="J13" s="60"/>
    </row>
    <row r="14" spans="2:10 16102:16105" x14ac:dyDescent="0.25">
      <c r="B14" s="59"/>
      <c r="C14" s="40" t="s">
        <v>524</v>
      </c>
      <c r="J14" s="60"/>
    </row>
    <row r="15" spans="2:10 16102:16105" x14ac:dyDescent="0.25">
      <c r="B15" s="59"/>
      <c r="C15" s="65"/>
      <c r="J15" s="60"/>
    </row>
    <row r="16" spans="2:10 16102:16105" ht="13" x14ac:dyDescent="0.3">
      <c r="B16" s="59"/>
      <c r="C16" s="40" t="s">
        <v>533</v>
      </c>
      <c r="D16" s="62"/>
      <c r="H16" s="98" t="s">
        <v>525</v>
      </c>
      <c r="I16" s="98" t="s">
        <v>526</v>
      </c>
      <c r="J16" s="60"/>
    </row>
    <row r="17" spans="2:10" ht="13" x14ac:dyDescent="0.3">
      <c r="B17" s="59"/>
      <c r="C17" s="61" t="s">
        <v>503</v>
      </c>
      <c r="D17" s="61"/>
      <c r="E17" s="61"/>
      <c r="F17" s="61"/>
      <c r="H17" s="99">
        <f>H23</f>
        <v>31</v>
      </c>
      <c r="I17" s="100">
        <f>I23</f>
        <v>86399000</v>
      </c>
      <c r="J17" s="60"/>
    </row>
    <row r="18" spans="2:10" x14ac:dyDescent="0.25">
      <c r="B18" s="59"/>
      <c r="C18" s="40" t="s">
        <v>504</v>
      </c>
      <c r="H18" s="101">
        <v>28</v>
      </c>
      <c r="I18" s="102">
        <v>80115000</v>
      </c>
      <c r="J18" s="60"/>
    </row>
    <row r="19" spans="2:10" x14ac:dyDescent="0.25">
      <c r="B19" s="59"/>
      <c r="C19" s="40" t="s">
        <v>505</v>
      </c>
      <c r="H19" s="101">
        <v>0</v>
      </c>
      <c r="I19" s="102">
        <v>0</v>
      </c>
      <c r="J19" s="60"/>
    </row>
    <row r="20" spans="2:10" x14ac:dyDescent="0.25">
      <c r="B20" s="59"/>
      <c r="C20" s="40" t="s">
        <v>506</v>
      </c>
      <c r="H20" s="101">
        <v>3</v>
      </c>
      <c r="I20" s="102">
        <v>6284000</v>
      </c>
      <c r="J20" s="60"/>
    </row>
    <row r="21" spans="2:10" x14ac:dyDescent="0.25">
      <c r="B21" s="59"/>
      <c r="C21" s="40" t="s">
        <v>507</v>
      </c>
      <c r="H21" s="101">
        <v>0</v>
      </c>
      <c r="I21" s="102">
        <v>0</v>
      </c>
      <c r="J21" s="60"/>
    </row>
    <row r="22" spans="2:10" x14ac:dyDescent="0.25">
      <c r="B22" s="59"/>
      <c r="C22" s="40" t="s">
        <v>527</v>
      </c>
      <c r="H22" s="103">
        <v>0</v>
      </c>
      <c r="I22" s="104">
        <v>0</v>
      </c>
      <c r="J22" s="60"/>
    </row>
    <row r="23" spans="2:10" ht="13" x14ac:dyDescent="0.3">
      <c r="B23" s="59"/>
      <c r="C23" s="61" t="s">
        <v>528</v>
      </c>
      <c r="D23" s="61"/>
      <c r="E23" s="61"/>
      <c r="F23" s="61"/>
      <c r="H23" s="101">
        <f>SUM(H18:H22)</f>
        <v>31</v>
      </c>
      <c r="I23" s="100">
        <f>(I18+I19+I20+I21+I22)</f>
        <v>86399000</v>
      </c>
      <c r="J23" s="60"/>
    </row>
    <row r="24" spans="2:10" ht="13.5" thickBot="1" x14ac:dyDescent="0.35">
      <c r="B24" s="59"/>
      <c r="C24" s="61"/>
      <c r="D24" s="61"/>
      <c r="H24" s="105"/>
      <c r="I24" s="106"/>
      <c r="J24" s="60"/>
    </row>
    <row r="25" spans="2:10" ht="15" thickTop="1" x14ac:dyDescent="0.35">
      <c r="B25" s="59"/>
      <c r="C25" s="61"/>
      <c r="D25" s="61"/>
      <c r="F25" s="107"/>
      <c r="H25" s="108"/>
      <c r="I25" s="109"/>
      <c r="J25" s="60"/>
    </row>
    <row r="26" spans="2:10" ht="13" x14ac:dyDescent="0.3">
      <c r="B26" s="59"/>
      <c r="C26" s="61"/>
      <c r="D26" s="61"/>
      <c r="H26" s="108"/>
      <c r="I26" s="109"/>
      <c r="J26" s="60"/>
    </row>
    <row r="27" spans="2:10" ht="13" x14ac:dyDescent="0.3">
      <c r="B27" s="59"/>
      <c r="C27" s="61"/>
      <c r="D27" s="61"/>
      <c r="H27" s="108"/>
      <c r="I27" s="109"/>
      <c r="J27" s="60"/>
    </row>
    <row r="28" spans="2:10" x14ac:dyDescent="0.25">
      <c r="B28" s="59"/>
      <c r="G28" s="108"/>
      <c r="H28" s="108"/>
      <c r="I28" s="108"/>
      <c r="J28" s="60"/>
    </row>
    <row r="29" spans="2:10" ht="13.5" thickBot="1" x14ac:dyDescent="0.35">
      <c r="B29" s="59"/>
      <c r="C29" s="96"/>
      <c r="D29" s="96"/>
      <c r="G29" s="110" t="s">
        <v>516</v>
      </c>
      <c r="H29" s="96"/>
      <c r="I29" s="108"/>
      <c r="J29" s="60"/>
    </row>
    <row r="30" spans="2:10" ht="13" x14ac:dyDescent="0.3">
      <c r="B30" s="59"/>
      <c r="C30" s="108" t="s">
        <v>11</v>
      </c>
      <c r="D30" s="108"/>
      <c r="G30" s="111" t="s">
        <v>529</v>
      </c>
      <c r="H30" s="108"/>
      <c r="I30" s="108"/>
      <c r="J30" s="60"/>
    </row>
    <row r="31" spans="2:10" ht="18.75" customHeight="1" thickBot="1" x14ac:dyDescent="0.3">
      <c r="B31" s="94"/>
      <c r="C31" s="95"/>
      <c r="D31" s="95"/>
      <c r="E31" s="95"/>
      <c r="F31" s="95"/>
      <c r="G31" s="96"/>
      <c r="H31" s="96"/>
      <c r="I31" s="96"/>
      <c r="J31" s="97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2024-03-24T17:49:10Z</cp:lastPrinted>
  <dcterms:created xsi:type="dcterms:W3CDTF">2022-06-01T14:39:12Z</dcterms:created>
  <dcterms:modified xsi:type="dcterms:W3CDTF">2024-03-26T14:54:42Z</dcterms:modified>
</cp:coreProperties>
</file>