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9003590 UNIDAD DE SALUD DE IBAGUE EMPRESA SOCIAL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FACTURA'!$A$2:$U$38</definedName>
    <definedName name="_xlnm._FilterDatabase" localSheetId="0" hidden="1">'INFO IPS'!$A$1:$K$38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I31" i="3" s="1"/>
  <c r="H23" i="3"/>
  <c r="H31" i="3" s="1"/>
  <c r="Q1" i="2" l="1"/>
  <c r="P1" i="2"/>
  <c r="N1" i="2"/>
  <c r="O1" i="2" l="1"/>
  <c r="K1" i="2"/>
  <c r="H38" i="1" l="1"/>
  <c r="G38" i="1"/>
</calcChain>
</file>

<file path=xl/sharedStrings.xml><?xml version="1.0" encoding="utf-8"?>
<sst xmlns="http://schemas.openxmlformats.org/spreadsheetml/2006/main" count="456" uniqueCount="148">
  <si>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</si>
  <si>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</si>
  <si>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</si>
  <si>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</si>
  <si>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</si>
  <si>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</si>
  <si>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</si>
  <si>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</si>
  <si>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</si>
  <si>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</si>
  <si>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</si>
  <si>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N/A</t>
  </si>
  <si>
    <t>EVENTO</t>
  </si>
  <si>
    <t>IBAGUE</t>
  </si>
  <si>
    <t>USIE</t>
  </si>
  <si>
    <t>USI</t>
  </si>
  <si>
    <t>UNIDAD DE SALUD DE IBAGUE USI-ESE</t>
  </si>
  <si>
    <t>TOTAL</t>
  </si>
  <si>
    <t>Alf+Fac</t>
  </si>
  <si>
    <t>Llave</t>
  </si>
  <si>
    <t>USI320740</t>
  </si>
  <si>
    <t>USI427868</t>
  </si>
  <si>
    <t>USI449673</t>
  </si>
  <si>
    <t>USI466098</t>
  </si>
  <si>
    <t>USI630883</t>
  </si>
  <si>
    <t>USIE55447</t>
  </si>
  <si>
    <t>USIE156242</t>
  </si>
  <si>
    <t>USIE162399</t>
  </si>
  <si>
    <t>USIE164339</t>
  </si>
  <si>
    <t>USIE169835</t>
  </si>
  <si>
    <t>USIE173622</t>
  </si>
  <si>
    <t>USIE155523</t>
  </si>
  <si>
    <t>USIE194342</t>
  </si>
  <si>
    <t>USIE200795</t>
  </si>
  <si>
    <t>USIE205859</t>
  </si>
  <si>
    <t>USIE212356</t>
  </si>
  <si>
    <t>USIE224685</t>
  </si>
  <si>
    <t>USIE237748</t>
  </si>
  <si>
    <t>USI615616</t>
  </si>
  <si>
    <t>USIE64941</t>
  </si>
  <si>
    <t>USIE58492</t>
  </si>
  <si>
    <t>USIE150019</t>
  </si>
  <si>
    <t>USIE162756</t>
  </si>
  <si>
    <t>USIE167681</t>
  </si>
  <si>
    <t>USIE196322</t>
  </si>
  <si>
    <t>USIE190132</t>
  </si>
  <si>
    <t>USIE196510</t>
  </si>
  <si>
    <t>USIE197195</t>
  </si>
  <si>
    <t>USIE198307</t>
  </si>
  <si>
    <t>USIE200706</t>
  </si>
  <si>
    <t>USIE216123</t>
  </si>
  <si>
    <t>USIE225419</t>
  </si>
  <si>
    <t>USIE227403</t>
  </si>
  <si>
    <t>USIE227982</t>
  </si>
  <si>
    <t>USIE236067</t>
  </si>
  <si>
    <t>USIE245617</t>
  </si>
  <si>
    <t>809003590_USI320740</t>
  </si>
  <si>
    <t>809003590_USI427868</t>
  </si>
  <si>
    <t>809003590_USI449673</t>
  </si>
  <si>
    <t>809003590_USI466098</t>
  </si>
  <si>
    <t>809003590_USI630883</t>
  </si>
  <si>
    <t>809003590_USIE55447</t>
  </si>
  <si>
    <t>809003590_USIE156242</t>
  </si>
  <si>
    <t>809003590_USIE162399</t>
  </si>
  <si>
    <t>809003590_USIE164339</t>
  </si>
  <si>
    <t>809003590_USIE169835</t>
  </si>
  <si>
    <t>809003590_USIE173622</t>
  </si>
  <si>
    <t>809003590_USIE155523</t>
  </si>
  <si>
    <t>809003590_USIE194342</t>
  </si>
  <si>
    <t>809003590_USIE200795</t>
  </si>
  <si>
    <t>809003590_USIE205859</t>
  </si>
  <si>
    <t>809003590_USIE212356</t>
  </si>
  <si>
    <t>809003590_USIE224685</t>
  </si>
  <si>
    <t>809003590_USIE237748</t>
  </si>
  <si>
    <t>809003590_USI615616</t>
  </si>
  <si>
    <t>809003590_USIE64941</t>
  </si>
  <si>
    <t>809003590_USIE58492</t>
  </si>
  <si>
    <t>809003590_USIE150019</t>
  </si>
  <si>
    <t>809003590_USIE162756</t>
  </si>
  <si>
    <t>809003590_USIE167681</t>
  </si>
  <si>
    <t>809003590_USIE196322</t>
  </si>
  <si>
    <t>809003590_USIE190132</t>
  </si>
  <si>
    <t>809003590_USIE196510</t>
  </si>
  <si>
    <t>809003590_USIE197195</t>
  </si>
  <si>
    <t>809003590_USIE198307</t>
  </si>
  <si>
    <t>809003590_USIE200706</t>
  </si>
  <si>
    <t>809003590_USIE216123</t>
  </si>
  <si>
    <t>809003590_USIE225419</t>
  </si>
  <si>
    <t>809003590_USIE227403</t>
  </si>
  <si>
    <t>809003590_USIE227982</t>
  </si>
  <si>
    <t>809003590_USIE236067</t>
  </si>
  <si>
    <t>809003590_USIE245617</t>
  </si>
  <si>
    <t>box</t>
  </si>
  <si>
    <t>Estado de Factura EPS Marzo 11</t>
  </si>
  <si>
    <t>Finalizada</t>
  </si>
  <si>
    <t>Fecha de radicacion EPS</t>
  </si>
  <si>
    <t>Valor Total Bruto</t>
  </si>
  <si>
    <t>Valor Radicado</t>
  </si>
  <si>
    <t>Valor Pagar</t>
  </si>
  <si>
    <t>Valor compensacion SAP</t>
  </si>
  <si>
    <t xml:space="preserve">Doc compensacion </t>
  </si>
  <si>
    <t xml:space="preserve">Fecha de compensacion </t>
  </si>
  <si>
    <t>14.05.2020</t>
  </si>
  <si>
    <t>Valor TF</t>
  </si>
  <si>
    <t>Fecha de corte</t>
  </si>
  <si>
    <t>FACTURA NO RADICADA</t>
  </si>
  <si>
    <t>FACTURA CANCELADA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</si>
  <si>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</si>
  <si>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</si>
  <si>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</si>
  <si>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</si>
  <si>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</si>
  <si>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</si>
  <si>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</si>
  <si>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</si>
  <si>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</si>
  <si>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</si>
  <si>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</si>
  <si>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</si>
  <si>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</si>
  <si>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</si>
  <si>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</si>
  <si>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</si>
  <si>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</si>
  <si>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</si>
  <si>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</si>
  <si>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</si>
  <si>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</si>
  <si>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</si>
  <si>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</si>
  <si>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</si>
  <si>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UNIDAD DE SALUD DE IBAGUE USI-ESE</t>
  </si>
  <si>
    <t>NIT: 809003590</t>
  </si>
  <si>
    <t>Santiago de Cali, Marzo 11 del 2024</t>
  </si>
  <si>
    <t>Con Corte al dia: 31/12/2023</t>
  </si>
  <si>
    <t>MARÍA DEL CARMEN ORDOÑEZ GONZALEZ</t>
  </si>
  <si>
    <t>Profesional Universitario 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</si>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</sst>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8" fontId="3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 applyAlignment="1">
      <alignment vertical="center" wrapText="1" shrinkToFit="1" readingOrder="1"/>
    </xf>
    <xf numFmtId="0" fontId="0" fillId="2" borderId="1" xfId="0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 shrinkToFit="1" readingOrder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 wrapText="1" readingOrder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14" fontId="1" fillId="0" borderId="1" xfId="0" applyNumberFormat="1" applyFont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 readingOrder="1"/>
    </xf>
    <xf numFmtId="14" fontId="0" fillId="0" borderId="0" xfId="0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 applyAlignment="1">
      <alignment horizontal="right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4" fillId="0" borderId="1" xfId="1" applyNumberFormat="1" applyFont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6" fillId="0" borderId="0" xfId="2" applyNumberFormat="1" applyFont="1"/>
    <xf numFmtId="169" fontId="5" fillId="0" borderId="0" xfId="4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0" xfId="3" applyNumberFormat="1" applyFont="1"/>
    <xf numFmtId="169" fontId="6" fillId="0" borderId="10" xfId="4" applyNumberFormat="1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0" fontId="8" fillId="0" borderId="0" xfId="3" applyFont="1"/>
    <xf numFmtId="169" fontId="5" fillId="0" borderId="10" xfId="4" applyNumberFormat="1" applyFont="1" applyBorder="1" applyAlignment="1">
      <alignment horizontal="center"/>
    </xf>
    <xf numFmtId="170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9" fontId="5" fillId="0" borderId="0" xfId="2" applyNumberFormat="1" applyFont="1" applyAlignment="1">
      <alignment horizontal="right"/>
    </xf>
    <xf numFmtId="169" fontId="8" fillId="0" borderId="14" xfId="4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right"/>
    </xf>
    <xf numFmtId="171" fontId="5" fillId="0" borderId="0" xfId="3" applyNumberFormat="1" applyFont="1"/>
    <xf numFmtId="168" fontId="5" fillId="0" borderId="0" xfId="4" applyFont="1"/>
    <xf numFmtId="170" fontId="5" fillId="0" borderId="0" xfId="2" applyNumberFormat="1" applyFont="1"/>
    <xf numFmtId="171" fontId="8" fillId="0" borderId="10" xfId="3" applyNumberFormat="1" applyFont="1" applyBorder="1"/>
    <xf numFmtId="171" fontId="5" fillId="0" borderId="10" xfId="3" applyNumberFormat="1" applyFont="1" applyBorder="1"/>
    <xf numFmtId="168" fontId="8" fillId="0" borderId="10" xfId="4" applyFont="1" applyBorder="1"/>
    <xf numFmtId="170" fontId="5" fillId="0" borderId="10" xfId="2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1" fontId="6" fillId="0" borderId="10" xfId="3" applyNumberFormat="1" applyFont="1" applyBorder="1"/>
    <xf numFmtId="0" fontId="6" fillId="0" borderId="11" xfId="3" applyFont="1" applyBorder="1"/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6" fontId="6" fillId="0" borderId="0" xfId="1" applyNumberFormat="1" applyFont="1" applyAlignment="1">
      <alignment horizontal="right"/>
    </xf>
    <xf numFmtId="0" fontId="6" fillId="0" borderId="2" xfId="1" applyNumberFormat="1" applyFont="1" applyBorder="1" applyAlignment="1">
      <alignment horizontal="center"/>
    </xf>
    <xf numFmtId="176" fontId="6" fillId="0" borderId="2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6" fontId="6" fillId="0" borderId="14" xfId="1" applyNumberFormat="1" applyFont="1" applyBorder="1" applyAlignment="1">
      <alignment horizontal="right"/>
    </xf>
    <xf numFmtId="0" fontId="0" fillId="0" borderId="0" xfId="3" applyFont="1"/>
    <xf numFmtId="171" fontId="6" fillId="0" borderId="0" xfId="3" applyNumberFormat="1" applyFont="1"/>
    <xf numFmtId="171" fontId="6" fillId="0" borderId="0" xfId="3" applyNumberFormat="1" applyFont="1" applyAlignment="1">
      <alignment horizontal="right"/>
    </xf>
    <xf numFmtId="171" fontId="7" fillId="0" borderId="10" xfId="3" applyNumberFormat="1" applyFont="1" applyBorder="1"/>
    <xf numFmtId="171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="95" zoomScaleNormal="95" workbookViewId="0">
      <selection activeCell="C13" sqref="C13"/>
    </sheetView>
  </sheetViews>
  <sheetFormatPr baseColWidth="10" defaultRowHeight="14.5" x14ac:dyDescent="0.35"/>
  <cols>
    <col min="2" max="2" width="9.54296875" customWidth="1"/>
    <col min="3" max="3" width="9" customWidth="1"/>
    <col min="4" max="4" width="14.81640625" customWidth="1"/>
    <col min="5" max="5" width="11.1796875" customWidth="1"/>
    <col min="6" max="6" width="10.453125" customWidth="1"/>
    <col min="7" max="7" width="10.81640625" customWidth="1"/>
    <col min="8" max="8" width="13.26953125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8">
        <v>809003590</v>
      </c>
      <c r="B2" s="3" t="s">
        <v>16</v>
      </c>
      <c r="C2" s="3" t="s">
        <v>15</v>
      </c>
      <c r="D2" s="8">
        <v>320740</v>
      </c>
      <c r="E2" s="11">
        <v>43692</v>
      </c>
      <c r="F2" s="11">
        <v>43772</v>
      </c>
      <c r="G2" s="4">
        <v>54400</v>
      </c>
      <c r="H2" s="4">
        <v>54400</v>
      </c>
      <c r="I2" s="6" t="s">
        <v>11</v>
      </c>
      <c r="J2" s="6" t="s">
        <v>13</v>
      </c>
      <c r="K2" s="6" t="s">
        <v>12</v>
      </c>
    </row>
    <row r="3" spans="1:11" x14ac:dyDescent="0.35">
      <c r="A3" s="8">
        <v>809003590</v>
      </c>
      <c r="B3" s="3" t="s">
        <v>16</v>
      </c>
      <c r="C3" s="3" t="s">
        <v>15</v>
      </c>
      <c r="D3" s="8">
        <v>427868</v>
      </c>
      <c r="E3" s="11">
        <v>43739.395335648151</v>
      </c>
      <c r="F3" s="11">
        <v>43772</v>
      </c>
      <c r="G3" s="4">
        <v>55501</v>
      </c>
      <c r="H3" s="4">
        <v>55501</v>
      </c>
      <c r="I3" s="6" t="s">
        <v>11</v>
      </c>
      <c r="J3" s="6" t="s">
        <v>13</v>
      </c>
      <c r="K3" s="6" t="s">
        <v>12</v>
      </c>
    </row>
    <row r="4" spans="1:11" x14ac:dyDescent="0.35">
      <c r="A4" s="8">
        <v>809003590</v>
      </c>
      <c r="B4" s="3" t="s">
        <v>16</v>
      </c>
      <c r="C4" s="3" t="s">
        <v>15</v>
      </c>
      <c r="D4" s="8">
        <v>449673</v>
      </c>
      <c r="E4" s="11">
        <v>43749.638541666667</v>
      </c>
      <c r="F4" s="11">
        <v>43805</v>
      </c>
      <c r="G4" s="4">
        <v>182390</v>
      </c>
      <c r="H4" s="4">
        <v>182390</v>
      </c>
      <c r="I4" s="6" t="s">
        <v>11</v>
      </c>
      <c r="J4" s="6" t="s">
        <v>13</v>
      </c>
      <c r="K4" s="6" t="s">
        <v>12</v>
      </c>
    </row>
    <row r="5" spans="1:11" x14ac:dyDescent="0.35">
      <c r="A5" s="8">
        <v>809003590</v>
      </c>
      <c r="B5" s="3" t="s">
        <v>16</v>
      </c>
      <c r="C5" s="3" t="s">
        <v>15</v>
      </c>
      <c r="D5" s="8">
        <v>466098</v>
      </c>
      <c r="E5" s="11">
        <v>43760.297210648147</v>
      </c>
      <c r="F5" s="11">
        <v>43805</v>
      </c>
      <c r="G5" s="4">
        <v>151044</v>
      </c>
      <c r="H5" s="4">
        <v>151044</v>
      </c>
      <c r="I5" s="6" t="s">
        <v>11</v>
      </c>
      <c r="J5" s="6" t="s">
        <v>13</v>
      </c>
      <c r="K5" s="6" t="s">
        <v>12</v>
      </c>
    </row>
    <row r="6" spans="1:11" x14ac:dyDescent="0.35">
      <c r="A6" s="8">
        <v>809003590</v>
      </c>
      <c r="B6" s="3" t="s">
        <v>16</v>
      </c>
      <c r="C6" s="3" t="s">
        <v>15</v>
      </c>
      <c r="D6" s="7">
        <v>630883</v>
      </c>
      <c r="E6" s="11">
        <v>43858.448814780088</v>
      </c>
      <c r="F6" s="11">
        <v>43902</v>
      </c>
      <c r="G6" s="5">
        <v>6100</v>
      </c>
      <c r="H6" s="5">
        <v>6100</v>
      </c>
      <c r="I6" s="6" t="s">
        <v>11</v>
      </c>
      <c r="J6" s="6" t="s">
        <v>13</v>
      </c>
      <c r="K6" s="6" t="s">
        <v>12</v>
      </c>
    </row>
    <row r="7" spans="1:11" x14ac:dyDescent="0.35">
      <c r="A7" s="8">
        <v>809003590</v>
      </c>
      <c r="B7" s="3" t="s">
        <v>16</v>
      </c>
      <c r="C7" s="3" t="s">
        <v>14</v>
      </c>
      <c r="D7" s="7">
        <v>55447</v>
      </c>
      <c r="E7" s="11">
        <v>44270.545293368057</v>
      </c>
      <c r="F7" s="11">
        <v>44294</v>
      </c>
      <c r="G7" s="5">
        <v>6400</v>
      </c>
      <c r="H7" s="5">
        <v>6400</v>
      </c>
      <c r="I7" s="6" t="s">
        <v>11</v>
      </c>
      <c r="J7" s="6" t="s">
        <v>13</v>
      </c>
      <c r="K7" s="6" t="s">
        <v>12</v>
      </c>
    </row>
    <row r="8" spans="1:11" x14ac:dyDescent="0.35">
      <c r="A8" s="8">
        <v>809003590</v>
      </c>
      <c r="B8" s="3" t="s">
        <v>16</v>
      </c>
      <c r="C8" s="3" t="s">
        <v>14</v>
      </c>
      <c r="D8" s="8">
        <v>156242</v>
      </c>
      <c r="E8" s="11">
        <v>44650.01458333333</v>
      </c>
      <c r="F8" s="11">
        <v>44700.583333333336</v>
      </c>
      <c r="G8" s="4">
        <v>68062</v>
      </c>
      <c r="H8" s="4">
        <v>68062</v>
      </c>
      <c r="I8" s="6" t="s">
        <v>11</v>
      </c>
      <c r="J8" s="6" t="s">
        <v>13</v>
      </c>
      <c r="K8" s="6" t="s">
        <v>12</v>
      </c>
    </row>
    <row r="9" spans="1:11" x14ac:dyDescent="0.35">
      <c r="A9" s="8">
        <v>809003590</v>
      </c>
      <c r="B9" s="3" t="s">
        <v>16</v>
      </c>
      <c r="C9" s="3" t="s">
        <v>14</v>
      </c>
      <c r="D9" s="8">
        <v>162399</v>
      </c>
      <c r="E9" s="11">
        <v>44670.966666666667</v>
      </c>
      <c r="F9" s="11">
        <v>44700.583333333336</v>
      </c>
      <c r="G9" s="4">
        <v>73766</v>
      </c>
      <c r="H9" s="4">
        <v>73766</v>
      </c>
      <c r="I9" s="6" t="s">
        <v>11</v>
      </c>
      <c r="J9" s="6" t="s">
        <v>13</v>
      </c>
      <c r="K9" s="6" t="s">
        <v>12</v>
      </c>
    </row>
    <row r="10" spans="1:11" x14ac:dyDescent="0.35">
      <c r="A10" s="8">
        <v>809003590</v>
      </c>
      <c r="B10" s="3" t="s">
        <v>16</v>
      </c>
      <c r="C10" s="3" t="s">
        <v>14</v>
      </c>
      <c r="D10" s="8">
        <v>164339</v>
      </c>
      <c r="E10" s="11">
        <v>44677.612500000003</v>
      </c>
      <c r="F10" s="11">
        <v>44700.583333333336</v>
      </c>
      <c r="G10" s="4">
        <v>143046</v>
      </c>
      <c r="H10" s="4">
        <v>143046</v>
      </c>
      <c r="I10" s="6" t="s">
        <v>11</v>
      </c>
      <c r="J10" s="6" t="s">
        <v>13</v>
      </c>
      <c r="K10" s="6" t="s">
        <v>12</v>
      </c>
    </row>
    <row r="11" spans="1:11" x14ac:dyDescent="0.35">
      <c r="A11" s="8">
        <v>809003590</v>
      </c>
      <c r="B11" s="3" t="s">
        <v>16</v>
      </c>
      <c r="C11" s="3" t="s">
        <v>14</v>
      </c>
      <c r="D11" s="8">
        <v>169835</v>
      </c>
      <c r="E11" s="11">
        <v>44699.023611111108</v>
      </c>
      <c r="F11" s="11">
        <v>44721.583333333336</v>
      </c>
      <c r="G11" s="4">
        <v>67300</v>
      </c>
      <c r="H11" s="4">
        <v>67300</v>
      </c>
      <c r="I11" s="6" t="s">
        <v>11</v>
      </c>
      <c r="J11" s="6" t="s">
        <v>13</v>
      </c>
      <c r="K11" s="6" t="s">
        <v>12</v>
      </c>
    </row>
    <row r="12" spans="1:11" x14ac:dyDescent="0.35">
      <c r="A12" s="8">
        <v>809003590</v>
      </c>
      <c r="B12" s="3" t="s">
        <v>16</v>
      </c>
      <c r="C12" s="3" t="s">
        <v>14</v>
      </c>
      <c r="D12" s="8">
        <v>173622</v>
      </c>
      <c r="E12" s="11">
        <v>44712.370833333334</v>
      </c>
      <c r="F12" s="11">
        <v>44753.496527777781</v>
      </c>
      <c r="G12" s="4">
        <v>65700</v>
      </c>
      <c r="H12" s="4">
        <v>65700</v>
      </c>
      <c r="I12" s="6" t="s">
        <v>11</v>
      </c>
      <c r="J12" s="6" t="s">
        <v>13</v>
      </c>
      <c r="K12" s="6" t="s">
        <v>12</v>
      </c>
    </row>
    <row r="13" spans="1:11" x14ac:dyDescent="0.35">
      <c r="A13" s="8">
        <v>809003590</v>
      </c>
      <c r="B13" s="3" t="s">
        <v>16</v>
      </c>
      <c r="C13" s="3" t="s">
        <v>14</v>
      </c>
      <c r="D13" s="8">
        <v>155523</v>
      </c>
      <c r="E13" s="11">
        <v>44648.416666666664</v>
      </c>
      <c r="F13" s="11">
        <v>44812.6875</v>
      </c>
      <c r="G13" s="4">
        <v>27600</v>
      </c>
      <c r="H13" s="4">
        <v>27600</v>
      </c>
      <c r="I13" s="6" t="s">
        <v>11</v>
      </c>
      <c r="J13" s="6" t="s">
        <v>13</v>
      </c>
      <c r="K13" s="6" t="s">
        <v>12</v>
      </c>
    </row>
    <row r="14" spans="1:11" x14ac:dyDescent="0.35">
      <c r="A14" s="8">
        <v>809003590</v>
      </c>
      <c r="B14" s="3" t="s">
        <v>16</v>
      </c>
      <c r="C14" s="3" t="s">
        <v>14</v>
      </c>
      <c r="D14" s="8">
        <v>194342</v>
      </c>
      <c r="E14" s="11">
        <v>44791.988194444442</v>
      </c>
      <c r="F14" s="11">
        <v>44844.583333333336</v>
      </c>
      <c r="G14" s="4">
        <v>65700</v>
      </c>
      <c r="H14" s="4">
        <v>65700</v>
      </c>
      <c r="I14" s="6" t="s">
        <v>11</v>
      </c>
      <c r="J14" s="6" t="s">
        <v>13</v>
      </c>
      <c r="K14" s="6" t="s">
        <v>12</v>
      </c>
    </row>
    <row r="15" spans="1:11" x14ac:dyDescent="0.35">
      <c r="A15" s="8">
        <v>809003590</v>
      </c>
      <c r="B15" s="3" t="s">
        <v>16</v>
      </c>
      <c r="C15" s="3" t="s">
        <v>14</v>
      </c>
      <c r="D15" s="8">
        <v>200795</v>
      </c>
      <c r="E15" s="11">
        <v>44818.934027777781</v>
      </c>
      <c r="F15" s="11">
        <v>44844.583333333336</v>
      </c>
      <c r="G15" s="4">
        <v>65700</v>
      </c>
      <c r="H15" s="4">
        <v>65700</v>
      </c>
      <c r="I15" s="6" t="s">
        <v>11</v>
      </c>
      <c r="J15" s="6" t="s">
        <v>13</v>
      </c>
      <c r="K15" s="6" t="s">
        <v>12</v>
      </c>
    </row>
    <row r="16" spans="1:11" x14ac:dyDescent="0.35">
      <c r="A16" s="8">
        <v>809003590</v>
      </c>
      <c r="B16" s="3" t="s">
        <v>16</v>
      </c>
      <c r="C16" s="3" t="s">
        <v>14</v>
      </c>
      <c r="D16" s="8">
        <v>205859</v>
      </c>
      <c r="E16" s="11">
        <v>44840.387499999997</v>
      </c>
      <c r="F16" s="11">
        <v>44867.583333333336</v>
      </c>
      <c r="G16" s="4">
        <v>6900</v>
      </c>
      <c r="H16" s="4">
        <v>6900</v>
      </c>
      <c r="I16" s="6" t="s">
        <v>11</v>
      </c>
      <c r="J16" s="6" t="s">
        <v>13</v>
      </c>
      <c r="K16" s="6" t="s">
        <v>12</v>
      </c>
    </row>
    <row r="17" spans="1:11" x14ac:dyDescent="0.35">
      <c r="A17" s="8">
        <v>809003590</v>
      </c>
      <c r="B17" s="3" t="s">
        <v>16</v>
      </c>
      <c r="C17" s="3" t="s">
        <v>14</v>
      </c>
      <c r="D17" s="8">
        <v>212356</v>
      </c>
      <c r="E17" s="11">
        <v>44868.531944444447</v>
      </c>
      <c r="F17" s="11">
        <v>44902.583333333336</v>
      </c>
      <c r="G17" s="4">
        <v>186500</v>
      </c>
      <c r="H17" s="4">
        <v>186500</v>
      </c>
      <c r="I17" s="6" t="s">
        <v>11</v>
      </c>
      <c r="J17" s="6" t="s">
        <v>13</v>
      </c>
      <c r="K17" s="6" t="s">
        <v>12</v>
      </c>
    </row>
    <row r="18" spans="1:11" x14ac:dyDescent="0.35">
      <c r="A18" s="8">
        <v>809003590</v>
      </c>
      <c r="B18" s="3" t="s">
        <v>16</v>
      </c>
      <c r="C18" s="3" t="s">
        <v>14</v>
      </c>
      <c r="D18" s="8">
        <v>224685</v>
      </c>
      <c r="E18" s="11">
        <v>44918.536111111112</v>
      </c>
      <c r="F18" s="11">
        <v>44931.583333333336</v>
      </c>
      <c r="G18" s="4">
        <v>148100</v>
      </c>
      <c r="H18" s="4">
        <v>148100</v>
      </c>
      <c r="I18" s="6" t="s">
        <v>11</v>
      </c>
      <c r="J18" s="6" t="s">
        <v>13</v>
      </c>
      <c r="K18" s="6" t="s">
        <v>12</v>
      </c>
    </row>
    <row r="19" spans="1:11" x14ac:dyDescent="0.35">
      <c r="A19" s="8">
        <v>809003590</v>
      </c>
      <c r="B19" s="3" t="s">
        <v>16</v>
      </c>
      <c r="C19" s="3" t="s">
        <v>14</v>
      </c>
      <c r="D19" s="8">
        <v>237748</v>
      </c>
      <c r="E19" s="11">
        <v>44966.387499999997</v>
      </c>
      <c r="F19" s="11">
        <v>44993.583333333336</v>
      </c>
      <c r="G19" s="4">
        <v>8000</v>
      </c>
      <c r="H19" s="4">
        <v>8000</v>
      </c>
      <c r="I19" s="6" t="s">
        <v>11</v>
      </c>
      <c r="J19" s="6" t="s">
        <v>13</v>
      </c>
      <c r="K19" s="6" t="s">
        <v>12</v>
      </c>
    </row>
    <row r="20" spans="1:11" x14ac:dyDescent="0.35">
      <c r="A20" s="8">
        <v>809003590</v>
      </c>
      <c r="B20" s="3" t="s">
        <v>16</v>
      </c>
      <c r="C20" s="3" t="s">
        <v>15</v>
      </c>
      <c r="D20" s="7">
        <v>615616</v>
      </c>
      <c r="E20" s="11">
        <v>43848.051389780092</v>
      </c>
      <c r="F20" s="11">
        <v>43994</v>
      </c>
      <c r="G20" s="5">
        <v>59512</v>
      </c>
      <c r="H20" s="5">
        <v>59512</v>
      </c>
      <c r="I20" s="6" t="s">
        <v>11</v>
      </c>
      <c r="J20" s="6" t="s">
        <v>13</v>
      </c>
      <c r="K20" s="6" t="s">
        <v>12</v>
      </c>
    </row>
    <row r="21" spans="1:11" x14ac:dyDescent="0.35">
      <c r="A21" s="8">
        <v>809003590</v>
      </c>
      <c r="B21" s="3" t="s">
        <v>16</v>
      </c>
      <c r="C21" s="3" t="s">
        <v>14</v>
      </c>
      <c r="D21" s="7">
        <v>64941</v>
      </c>
      <c r="E21" s="11">
        <v>44313.516368020828</v>
      </c>
      <c r="F21" s="11">
        <v>44323</v>
      </c>
      <c r="G21" s="5">
        <v>6762748</v>
      </c>
      <c r="H21" s="5">
        <v>6762748</v>
      </c>
      <c r="I21" s="6" t="s">
        <v>11</v>
      </c>
      <c r="J21" s="6" t="s">
        <v>13</v>
      </c>
      <c r="K21" s="6" t="s">
        <v>12</v>
      </c>
    </row>
    <row r="22" spans="1:11" x14ac:dyDescent="0.35">
      <c r="A22" s="8">
        <v>809003590</v>
      </c>
      <c r="B22" s="3" t="s">
        <v>16</v>
      </c>
      <c r="C22" s="3" t="s">
        <v>14</v>
      </c>
      <c r="D22" s="7">
        <v>58492</v>
      </c>
      <c r="E22" s="11">
        <v>44282.640453356478</v>
      </c>
      <c r="F22" s="11">
        <v>44323</v>
      </c>
      <c r="G22" s="5">
        <v>113548</v>
      </c>
      <c r="H22" s="5">
        <v>113548</v>
      </c>
      <c r="I22" s="6" t="s">
        <v>11</v>
      </c>
      <c r="J22" s="6" t="s">
        <v>13</v>
      </c>
      <c r="K22" s="6" t="s">
        <v>12</v>
      </c>
    </row>
    <row r="23" spans="1:11" x14ac:dyDescent="0.35">
      <c r="A23" s="8">
        <v>809003590</v>
      </c>
      <c r="B23" s="3" t="s">
        <v>16</v>
      </c>
      <c r="C23" s="3" t="s">
        <v>14</v>
      </c>
      <c r="D23" s="8">
        <v>150019</v>
      </c>
      <c r="E23" s="11">
        <v>44627.685416666667</v>
      </c>
      <c r="F23" s="11">
        <v>44700.583333333336</v>
      </c>
      <c r="G23" s="4">
        <v>733985</v>
      </c>
      <c r="H23" s="4">
        <v>733985</v>
      </c>
      <c r="I23" s="6" t="s">
        <v>11</v>
      </c>
      <c r="J23" s="6" t="s">
        <v>13</v>
      </c>
      <c r="K23" s="6" t="s">
        <v>12</v>
      </c>
    </row>
    <row r="24" spans="1:11" x14ac:dyDescent="0.35">
      <c r="A24" s="8">
        <v>809003590</v>
      </c>
      <c r="B24" s="3" t="s">
        <v>16</v>
      </c>
      <c r="C24" s="3" t="s">
        <v>14</v>
      </c>
      <c r="D24" s="8">
        <v>162756</v>
      </c>
      <c r="E24" s="11">
        <v>44671.896527777775</v>
      </c>
      <c r="F24" s="11">
        <v>44700.583333333336</v>
      </c>
      <c r="G24" s="4">
        <v>220905</v>
      </c>
      <c r="H24" s="4">
        <v>220905</v>
      </c>
      <c r="I24" s="6" t="s">
        <v>11</v>
      </c>
      <c r="J24" s="6" t="s">
        <v>13</v>
      </c>
      <c r="K24" s="6" t="s">
        <v>12</v>
      </c>
    </row>
    <row r="25" spans="1:11" x14ac:dyDescent="0.35">
      <c r="A25" s="8">
        <v>809003590</v>
      </c>
      <c r="B25" s="3" t="s">
        <v>16</v>
      </c>
      <c r="C25" s="3" t="s">
        <v>14</v>
      </c>
      <c r="D25" s="8">
        <v>167681</v>
      </c>
      <c r="E25" s="11">
        <v>44690.883333333331</v>
      </c>
      <c r="F25" s="11">
        <v>44721.583333333336</v>
      </c>
      <c r="G25" s="4">
        <v>68329</v>
      </c>
      <c r="H25" s="4">
        <v>68329</v>
      </c>
      <c r="I25" s="6" t="s">
        <v>11</v>
      </c>
      <c r="J25" s="6" t="s">
        <v>13</v>
      </c>
      <c r="K25" s="6" t="s">
        <v>12</v>
      </c>
    </row>
    <row r="26" spans="1:11" x14ac:dyDescent="0.35">
      <c r="A26" s="8">
        <v>809003590</v>
      </c>
      <c r="B26" s="3" t="s">
        <v>16</v>
      </c>
      <c r="C26" s="3" t="s">
        <v>14</v>
      </c>
      <c r="D26" s="8">
        <v>196322</v>
      </c>
      <c r="E26" s="11">
        <v>44800.090277777781</v>
      </c>
      <c r="F26" s="11">
        <v>44812.69027777778</v>
      </c>
      <c r="G26" s="4">
        <v>70254</v>
      </c>
      <c r="H26" s="4">
        <v>70254</v>
      </c>
      <c r="I26" s="6" t="s">
        <v>11</v>
      </c>
      <c r="J26" s="6" t="s">
        <v>13</v>
      </c>
      <c r="K26" s="6" t="s">
        <v>12</v>
      </c>
    </row>
    <row r="27" spans="1:11" x14ac:dyDescent="0.35">
      <c r="A27" s="8">
        <v>809003590</v>
      </c>
      <c r="B27" s="3" t="s">
        <v>16</v>
      </c>
      <c r="C27" s="3" t="s">
        <v>14</v>
      </c>
      <c r="D27" s="8">
        <v>190132</v>
      </c>
      <c r="E27" s="11">
        <v>44774.379861111112</v>
      </c>
      <c r="F27" s="11">
        <v>44844.583333333336</v>
      </c>
      <c r="G27" s="4">
        <v>34500</v>
      </c>
      <c r="H27" s="4">
        <v>34500</v>
      </c>
      <c r="I27" s="6" t="s">
        <v>11</v>
      </c>
      <c r="J27" s="6" t="s">
        <v>13</v>
      </c>
      <c r="K27" s="6" t="s">
        <v>12</v>
      </c>
    </row>
    <row r="28" spans="1:11" x14ac:dyDescent="0.35">
      <c r="A28" s="8">
        <v>809003590</v>
      </c>
      <c r="B28" s="3" t="s">
        <v>16</v>
      </c>
      <c r="C28" s="3" t="s">
        <v>14</v>
      </c>
      <c r="D28" s="8">
        <v>196510</v>
      </c>
      <c r="E28" s="11">
        <v>44801.484027777777</v>
      </c>
      <c r="F28" s="11">
        <v>44844.583333333336</v>
      </c>
      <c r="G28" s="4">
        <v>541957</v>
      </c>
      <c r="H28" s="4">
        <v>541957</v>
      </c>
      <c r="I28" s="6" t="s">
        <v>11</v>
      </c>
      <c r="J28" s="6" t="s">
        <v>13</v>
      </c>
      <c r="K28" s="6" t="s">
        <v>12</v>
      </c>
    </row>
    <row r="29" spans="1:11" x14ac:dyDescent="0.35">
      <c r="A29" s="8">
        <v>809003590</v>
      </c>
      <c r="B29" s="3" t="s">
        <v>16</v>
      </c>
      <c r="C29" s="3" t="s">
        <v>14</v>
      </c>
      <c r="D29" s="8">
        <v>197195</v>
      </c>
      <c r="E29" s="11">
        <v>44803.925694444442</v>
      </c>
      <c r="F29" s="11">
        <v>44844.583333333336</v>
      </c>
      <c r="G29" s="4">
        <v>139100</v>
      </c>
      <c r="H29" s="4">
        <v>139100</v>
      </c>
      <c r="I29" s="6" t="s">
        <v>11</v>
      </c>
      <c r="J29" s="6" t="s">
        <v>13</v>
      </c>
      <c r="K29" s="6" t="s">
        <v>12</v>
      </c>
    </row>
    <row r="30" spans="1:11" x14ac:dyDescent="0.35">
      <c r="A30" s="8">
        <v>809003590</v>
      </c>
      <c r="B30" s="3" t="s">
        <v>16</v>
      </c>
      <c r="C30" s="3" t="s">
        <v>14</v>
      </c>
      <c r="D30" s="8">
        <v>198307</v>
      </c>
      <c r="E30" s="11">
        <v>44808.697222222225</v>
      </c>
      <c r="F30" s="11">
        <v>44844.583333333336</v>
      </c>
      <c r="G30" s="4">
        <v>73300</v>
      </c>
      <c r="H30" s="4">
        <v>73300</v>
      </c>
      <c r="I30" s="6" t="s">
        <v>11</v>
      </c>
      <c r="J30" s="6" t="s">
        <v>13</v>
      </c>
      <c r="K30" s="6" t="s">
        <v>12</v>
      </c>
    </row>
    <row r="31" spans="1:11" x14ac:dyDescent="0.35">
      <c r="A31" s="8">
        <v>809003590</v>
      </c>
      <c r="B31" s="3" t="s">
        <v>16</v>
      </c>
      <c r="C31" s="3" t="s">
        <v>14</v>
      </c>
      <c r="D31" s="8">
        <v>200706</v>
      </c>
      <c r="E31" s="11">
        <v>44818.637499999997</v>
      </c>
      <c r="F31" s="11">
        <v>44844.583333333336</v>
      </c>
      <c r="G31" s="4">
        <v>215250</v>
      </c>
      <c r="H31" s="4">
        <v>215250</v>
      </c>
      <c r="I31" s="6" t="s">
        <v>11</v>
      </c>
      <c r="J31" s="6" t="s">
        <v>13</v>
      </c>
      <c r="K31" s="6" t="s">
        <v>12</v>
      </c>
    </row>
    <row r="32" spans="1:11" x14ac:dyDescent="0.35">
      <c r="A32" s="8">
        <v>809003590</v>
      </c>
      <c r="B32" s="3" t="s">
        <v>16</v>
      </c>
      <c r="C32" s="3" t="s">
        <v>14</v>
      </c>
      <c r="D32" s="8">
        <v>216123</v>
      </c>
      <c r="E32" s="11">
        <v>44885.700694444444</v>
      </c>
      <c r="F32" s="11">
        <v>44901.583333333336</v>
      </c>
      <c r="G32" s="4">
        <v>140300</v>
      </c>
      <c r="H32" s="4">
        <v>140300</v>
      </c>
      <c r="I32" s="6" t="s">
        <v>11</v>
      </c>
      <c r="J32" s="6" t="s">
        <v>13</v>
      </c>
      <c r="K32" s="6" t="s">
        <v>12</v>
      </c>
    </row>
    <row r="33" spans="1:11" x14ac:dyDescent="0.35">
      <c r="A33" s="8">
        <v>809003590</v>
      </c>
      <c r="B33" s="3" t="s">
        <v>16</v>
      </c>
      <c r="C33" s="3" t="s">
        <v>14</v>
      </c>
      <c r="D33" s="8">
        <v>225419</v>
      </c>
      <c r="E33" s="11">
        <v>44926.070138888892</v>
      </c>
      <c r="F33" s="11">
        <v>44961.583333333336</v>
      </c>
      <c r="G33" s="4">
        <v>65700</v>
      </c>
      <c r="H33" s="4">
        <v>65700</v>
      </c>
      <c r="I33" s="6" t="s">
        <v>11</v>
      </c>
      <c r="J33" s="6" t="s">
        <v>13</v>
      </c>
      <c r="K33" s="6" t="s">
        <v>12</v>
      </c>
    </row>
    <row r="34" spans="1:11" x14ac:dyDescent="0.35">
      <c r="A34" s="8">
        <v>809003590</v>
      </c>
      <c r="B34" s="3" t="s">
        <v>16</v>
      </c>
      <c r="C34" s="3" t="s">
        <v>14</v>
      </c>
      <c r="D34" s="8">
        <v>227403</v>
      </c>
      <c r="E34" s="11">
        <v>44932.398611111108</v>
      </c>
      <c r="F34" s="11">
        <v>44961.583333333336</v>
      </c>
      <c r="G34" s="4">
        <v>6900</v>
      </c>
      <c r="H34" s="4">
        <v>6900</v>
      </c>
      <c r="I34" s="6" t="s">
        <v>11</v>
      </c>
      <c r="J34" s="6" t="s">
        <v>13</v>
      </c>
      <c r="K34" s="6" t="s">
        <v>12</v>
      </c>
    </row>
    <row r="35" spans="1:11" x14ac:dyDescent="0.35">
      <c r="A35" s="8">
        <v>809003590</v>
      </c>
      <c r="B35" s="3" t="s">
        <v>16</v>
      </c>
      <c r="C35" s="3" t="s">
        <v>14</v>
      </c>
      <c r="D35" s="8">
        <v>227982</v>
      </c>
      <c r="E35" s="11">
        <v>44933.866666666669</v>
      </c>
      <c r="F35" s="11">
        <v>44961.583333333336</v>
      </c>
      <c r="G35" s="4">
        <v>79564</v>
      </c>
      <c r="H35" s="4">
        <v>79564</v>
      </c>
      <c r="I35" s="6" t="s">
        <v>11</v>
      </c>
      <c r="J35" s="6" t="s">
        <v>13</v>
      </c>
      <c r="K35" s="6" t="s">
        <v>12</v>
      </c>
    </row>
    <row r="36" spans="1:11" x14ac:dyDescent="0.35">
      <c r="A36" s="8">
        <v>809003590</v>
      </c>
      <c r="B36" s="3" t="s">
        <v>16</v>
      </c>
      <c r="C36" s="3" t="s">
        <v>14</v>
      </c>
      <c r="D36" s="8">
        <v>236067</v>
      </c>
      <c r="E36" s="11">
        <v>44959.958333333336</v>
      </c>
      <c r="F36" s="11">
        <v>44993.583333333336</v>
      </c>
      <c r="G36" s="4">
        <v>78056</v>
      </c>
      <c r="H36" s="4">
        <v>78056</v>
      </c>
      <c r="I36" s="6" t="s">
        <v>11</v>
      </c>
      <c r="J36" s="6" t="s">
        <v>13</v>
      </c>
      <c r="K36" s="6" t="s">
        <v>12</v>
      </c>
    </row>
    <row r="37" spans="1:11" x14ac:dyDescent="0.35">
      <c r="A37" s="8">
        <v>809003590</v>
      </c>
      <c r="B37" s="3" t="s">
        <v>16</v>
      </c>
      <c r="C37" s="3" t="s">
        <v>14</v>
      </c>
      <c r="D37" s="8">
        <v>245617</v>
      </c>
      <c r="E37" s="11">
        <v>44993.142361111109</v>
      </c>
      <c r="F37" s="11">
        <v>45036.408333333333</v>
      </c>
      <c r="G37" s="4">
        <v>285762</v>
      </c>
      <c r="H37" s="4">
        <v>285762</v>
      </c>
      <c r="I37" s="6" t="s">
        <v>11</v>
      </c>
      <c r="J37" s="6" t="s">
        <v>13</v>
      </c>
      <c r="K37" s="6" t="s">
        <v>12</v>
      </c>
    </row>
    <row r="38" spans="1:11" x14ac:dyDescent="0.35">
      <c r="A38" s="9" t="s">
        <v>17</v>
      </c>
      <c r="B38" s="9"/>
      <c r="C38" s="9"/>
      <c r="D38" s="9"/>
      <c r="E38" s="9"/>
      <c r="F38" s="9"/>
      <c r="G38" s="10">
        <f>SUM(G2:G37)</f>
        <v>11071879</v>
      </c>
      <c r="H38" s="10">
        <f>SUM(H2:H37)</f>
        <v>11071879</v>
      </c>
      <c r="I38" s="9"/>
      <c r="J38" s="9"/>
      <c r="K38" s="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topLeftCell="F1" zoomScale="80" zoomScaleNormal="80" workbookViewId="0">
      <selection activeCell="K2" sqref="K2"/>
    </sheetView>
  </sheetViews>
  <sheetFormatPr baseColWidth="10" defaultRowHeight="14.5" x14ac:dyDescent="0.35"/>
  <cols>
    <col min="1" max="1" width="10.90625" style="14"/>
    <col min="2" max="2" width="33.7265625" style="14" bestFit="1" customWidth="1"/>
    <col min="3" max="3" width="9" style="14" customWidth="1"/>
    <col min="4" max="5" width="14.81640625" style="14" customWidth="1"/>
    <col min="6" max="6" width="21.36328125" style="14" bestFit="1" customWidth="1"/>
    <col min="7" max="8" width="10.81640625" style="17" bestFit="1" customWidth="1"/>
    <col min="9" max="9" width="10.81640625" style="17" customWidth="1"/>
    <col min="10" max="10" width="10.81640625" style="19" customWidth="1"/>
    <col min="11" max="11" width="13.26953125" style="19" customWidth="1"/>
    <col min="12" max="12" width="19.81640625" style="14" customWidth="1"/>
    <col min="13" max="13" width="10.90625" style="14"/>
    <col min="14" max="16" width="11.54296875" style="27" bestFit="1" customWidth="1"/>
    <col min="17" max="17" width="13.6328125" style="14" customWidth="1"/>
    <col min="18" max="19" width="13.90625" style="14" customWidth="1"/>
    <col min="20" max="20" width="14.453125" style="14" customWidth="1"/>
    <col min="21" max="16384" width="10.90625" style="14"/>
  </cols>
  <sheetData>
    <row r="1" spans="1:21" s="28" customFormat="1" x14ac:dyDescent="0.35">
      <c r="G1" s="29"/>
      <c r="H1" s="29"/>
      <c r="I1" s="29"/>
      <c r="J1" s="30"/>
      <c r="K1" s="30">
        <f>SUBTOTAL(9,K3:K38)</f>
        <v>11071879</v>
      </c>
      <c r="N1" s="30">
        <f t="shared" ref="N1:Q1" si="0">SUBTOTAL(9,N3:N38)</f>
        <v>449435</v>
      </c>
      <c r="O1" s="30">
        <f t="shared" si="0"/>
        <v>449435</v>
      </c>
      <c r="P1" s="30">
        <f t="shared" si="0"/>
        <v>449435</v>
      </c>
      <c r="Q1" s="30">
        <f t="shared" si="0"/>
        <v>449435</v>
      </c>
    </row>
    <row r="2" spans="1:21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18</v>
      </c>
      <c r="F2" s="22" t="s">
        <v>19</v>
      </c>
      <c r="G2" s="15" t="s">
        <v>2</v>
      </c>
      <c r="H2" s="15" t="s">
        <v>3</v>
      </c>
      <c r="I2" s="25" t="s">
        <v>95</v>
      </c>
      <c r="J2" s="18" t="s">
        <v>4</v>
      </c>
      <c r="K2" s="23" t="s">
        <v>5</v>
      </c>
      <c r="L2" s="24" t="s">
        <v>93</v>
      </c>
      <c r="M2" s="1" t="s">
        <v>92</v>
      </c>
      <c r="N2" s="33" t="s">
        <v>96</v>
      </c>
      <c r="O2" s="33" t="s">
        <v>97</v>
      </c>
      <c r="P2" s="33" t="s">
        <v>98</v>
      </c>
      <c r="Q2" s="31" t="s">
        <v>99</v>
      </c>
      <c r="R2" s="31" t="s">
        <v>100</v>
      </c>
      <c r="S2" s="31" t="s">
        <v>103</v>
      </c>
      <c r="T2" s="31" t="s">
        <v>101</v>
      </c>
      <c r="U2" s="1" t="s">
        <v>104</v>
      </c>
    </row>
    <row r="3" spans="1:21" x14ac:dyDescent="0.35">
      <c r="A3" s="12">
        <v>809003590</v>
      </c>
      <c r="B3" s="13" t="s">
        <v>16</v>
      </c>
      <c r="C3" s="13" t="s">
        <v>15</v>
      </c>
      <c r="D3" s="12">
        <v>320740</v>
      </c>
      <c r="E3" s="12" t="s">
        <v>20</v>
      </c>
      <c r="F3" s="12" t="s">
        <v>56</v>
      </c>
      <c r="G3" s="16">
        <v>43692</v>
      </c>
      <c r="H3" s="16">
        <v>43772</v>
      </c>
      <c r="I3" s="16">
        <v>43777</v>
      </c>
      <c r="J3" s="20">
        <v>54400</v>
      </c>
      <c r="K3" s="20">
        <v>54400</v>
      </c>
      <c r="L3" s="13" t="s">
        <v>106</v>
      </c>
      <c r="M3" s="13" t="s">
        <v>94</v>
      </c>
      <c r="N3" s="26">
        <v>54400</v>
      </c>
      <c r="O3" s="26">
        <v>54400</v>
      </c>
      <c r="P3" s="26">
        <v>54400</v>
      </c>
      <c r="Q3" s="26">
        <v>54400</v>
      </c>
      <c r="R3" s="13">
        <v>4800038186</v>
      </c>
      <c r="S3" s="26">
        <v>449435</v>
      </c>
      <c r="T3" s="13" t="s">
        <v>102</v>
      </c>
      <c r="U3" s="32">
        <v>45657</v>
      </c>
    </row>
    <row r="4" spans="1:21" x14ac:dyDescent="0.35">
      <c r="A4" s="12">
        <v>809003590</v>
      </c>
      <c r="B4" s="13" t="s">
        <v>16</v>
      </c>
      <c r="C4" s="13" t="s">
        <v>15</v>
      </c>
      <c r="D4" s="12">
        <v>427868</v>
      </c>
      <c r="E4" s="12" t="s">
        <v>21</v>
      </c>
      <c r="F4" s="12" t="s">
        <v>57</v>
      </c>
      <c r="G4" s="16">
        <v>43739.395335648151</v>
      </c>
      <c r="H4" s="16">
        <v>43772</v>
      </c>
      <c r="I4" s="16">
        <v>43777</v>
      </c>
      <c r="J4" s="20">
        <v>55501</v>
      </c>
      <c r="K4" s="20">
        <v>55501</v>
      </c>
      <c r="L4" s="13" t="s">
        <v>106</v>
      </c>
      <c r="M4" s="13" t="s">
        <v>94</v>
      </c>
      <c r="N4" s="26">
        <v>55501</v>
      </c>
      <c r="O4" s="26">
        <v>55501</v>
      </c>
      <c r="P4" s="26">
        <v>55501</v>
      </c>
      <c r="Q4" s="26">
        <v>55501</v>
      </c>
      <c r="R4" s="13">
        <v>4800038186</v>
      </c>
      <c r="S4" s="26">
        <v>449435</v>
      </c>
      <c r="T4" s="13" t="s">
        <v>102</v>
      </c>
      <c r="U4" s="32">
        <v>45657</v>
      </c>
    </row>
    <row r="5" spans="1:21" x14ac:dyDescent="0.35">
      <c r="A5" s="12">
        <v>809003590</v>
      </c>
      <c r="B5" s="13" t="s">
        <v>16</v>
      </c>
      <c r="C5" s="13" t="s">
        <v>15</v>
      </c>
      <c r="D5" s="12">
        <v>449673</v>
      </c>
      <c r="E5" s="12" t="s">
        <v>22</v>
      </c>
      <c r="F5" s="12" t="s">
        <v>58</v>
      </c>
      <c r="G5" s="16">
        <v>43749.638541666667</v>
      </c>
      <c r="H5" s="16">
        <v>43805</v>
      </c>
      <c r="I5" s="16">
        <v>43805</v>
      </c>
      <c r="J5" s="20">
        <v>182390</v>
      </c>
      <c r="K5" s="20">
        <v>182390</v>
      </c>
      <c r="L5" s="13" t="s">
        <v>106</v>
      </c>
      <c r="M5" s="13" t="s">
        <v>94</v>
      </c>
      <c r="N5" s="26">
        <v>182390</v>
      </c>
      <c r="O5" s="26">
        <v>182390</v>
      </c>
      <c r="P5" s="26">
        <v>182390</v>
      </c>
      <c r="Q5" s="26">
        <v>182390</v>
      </c>
      <c r="R5" s="13">
        <v>4800038186</v>
      </c>
      <c r="S5" s="26">
        <v>449435</v>
      </c>
      <c r="T5" s="13" t="s">
        <v>102</v>
      </c>
      <c r="U5" s="32">
        <v>45657</v>
      </c>
    </row>
    <row r="6" spans="1:21" x14ac:dyDescent="0.35">
      <c r="A6" s="12">
        <v>809003590</v>
      </c>
      <c r="B6" s="13" t="s">
        <v>16</v>
      </c>
      <c r="C6" s="13" t="s">
        <v>15</v>
      </c>
      <c r="D6" s="12">
        <v>466098</v>
      </c>
      <c r="E6" s="12" t="s">
        <v>23</v>
      </c>
      <c r="F6" s="12" t="s">
        <v>59</v>
      </c>
      <c r="G6" s="16">
        <v>43760.297210648147</v>
      </c>
      <c r="H6" s="16">
        <v>43805</v>
      </c>
      <c r="I6" s="16">
        <v>43805</v>
      </c>
      <c r="J6" s="20">
        <v>151044</v>
      </c>
      <c r="K6" s="20">
        <v>151044</v>
      </c>
      <c r="L6" s="13" t="s">
        <v>106</v>
      </c>
      <c r="M6" s="13" t="s">
        <v>94</v>
      </c>
      <c r="N6" s="26">
        <v>151044</v>
      </c>
      <c r="O6" s="26">
        <v>151044</v>
      </c>
      <c r="P6" s="26">
        <v>151044</v>
      </c>
      <c r="Q6" s="26">
        <v>151044</v>
      </c>
      <c r="R6" s="13">
        <v>4800038186</v>
      </c>
      <c r="S6" s="26">
        <v>449435</v>
      </c>
      <c r="T6" s="13" t="s">
        <v>102</v>
      </c>
      <c r="U6" s="32">
        <v>45657</v>
      </c>
    </row>
    <row r="7" spans="1:21" x14ac:dyDescent="0.35">
      <c r="A7" s="12">
        <v>809003590</v>
      </c>
      <c r="B7" s="13" t="s">
        <v>16</v>
      </c>
      <c r="C7" s="13" t="s">
        <v>15</v>
      </c>
      <c r="D7" s="7">
        <v>630883</v>
      </c>
      <c r="E7" s="12" t="s">
        <v>24</v>
      </c>
      <c r="F7" s="12" t="s">
        <v>60</v>
      </c>
      <c r="G7" s="16">
        <v>43858.448814780088</v>
      </c>
      <c r="H7" s="16">
        <v>43902</v>
      </c>
      <c r="I7" s="16">
        <v>43902</v>
      </c>
      <c r="J7" s="21">
        <v>6100</v>
      </c>
      <c r="K7" s="21">
        <v>6100</v>
      </c>
      <c r="L7" s="13" t="s">
        <v>106</v>
      </c>
      <c r="M7" s="13" t="s">
        <v>94</v>
      </c>
      <c r="N7" s="26">
        <v>6100</v>
      </c>
      <c r="O7" s="26">
        <v>6100</v>
      </c>
      <c r="P7" s="26">
        <v>6100</v>
      </c>
      <c r="Q7" s="26">
        <v>6100</v>
      </c>
      <c r="R7" s="13">
        <v>4800038186</v>
      </c>
      <c r="S7" s="26">
        <v>449435</v>
      </c>
      <c r="T7" s="13" t="s">
        <v>102</v>
      </c>
      <c r="U7" s="32">
        <v>45657</v>
      </c>
    </row>
    <row r="8" spans="1:21" x14ac:dyDescent="0.35">
      <c r="A8" s="12">
        <v>809003590</v>
      </c>
      <c r="B8" s="13" t="s">
        <v>16</v>
      </c>
      <c r="C8" s="13" t="s">
        <v>14</v>
      </c>
      <c r="D8" s="7">
        <v>55447</v>
      </c>
      <c r="E8" s="12" t="s">
        <v>25</v>
      </c>
      <c r="F8" s="12" t="s">
        <v>61</v>
      </c>
      <c r="G8" s="16">
        <v>44270.545293368057</v>
      </c>
      <c r="H8" s="16">
        <v>44294</v>
      </c>
      <c r="I8" s="16" t="e">
        <v>#N/A</v>
      </c>
      <c r="J8" s="21">
        <v>6400</v>
      </c>
      <c r="K8" s="21">
        <v>6400</v>
      </c>
      <c r="L8" s="13" t="s">
        <v>105</v>
      </c>
      <c r="M8" s="13" t="e">
        <v>#N/A</v>
      </c>
      <c r="N8" s="26">
        <v>0</v>
      </c>
      <c r="O8" s="26">
        <v>0</v>
      </c>
      <c r="P8" s="26">
        <v>0</v>
      </c>
      <c r="Q8" s="26">
        <v>0</v>
      </c>
      <c r="R8" s="13"/>
      <c r="S8" s="13"/>
      <c r="T8" s="13"/>
      <c r="U8" s="32">
        <v>45657</v>
      </c>
    </row>
    <row r="9" spans="1:21" x14ac:dyDescent="0.35">
      <c r="A9" s="12">
        <v>809003590</v>
      </c>
      <c r="B9" s="13" t="s">
        <v>16</v>
      </c>
      <c r="C9" s="13" t="s">
        <v>14</v>
      </c>
      <c r="D9" s="12">
        <v>156242</v>
      </c>
      <c r="E9" s="12" t="s">
        <v>26</v>
      </c>
      <c r="F9" s="12" t="s">
        <v>62</v>
      </c>
      <c r="G9" s="16">
        <v>44650.01458333333</v>
      </c>
      <c r="H9" s="16">
        <v>44700.583333333336</v>
      </c>
      <c r="I9" s="16" t="e">
        <v>#N/A</v>
      </c>
      <c r="J9" s="20">
        <v>68062</v>
      </c>
      <c r="K9" s="20">
        <v>68062</v>
      </c>
      <c r="L9" s="13" t="s">
        <v>105</v>
      </c>
      <c r="M9" s="13" t="e">
        <v>#N/A</v>
      </c>
      <c r="N9" s="26">
        <v>0</v>
      </c>
      <c r="O9" s="26">
        <v>0</v>
      </c>
      <c r="P9" s="26">
        <v>0</v>
      </c>
      <c r="Q9" s="26">
        <v>0</v>
      </c>
      <c r="R9" s="13"/>
      <c r="S9" s="13"/>
      <c r="T9" s="13"/>
      <c r="U9" s="32">
        <v>45657</v>
      </c>
    </row>
    <row r="10" spans="1:21" x14ac:dyDescent="0.35">
      <c r="A10" s="12">
        <v>809003590</v>
      </c>
      <c r="B10" s="13" t="s">
        <v>16</v>
      </c>
      <c r="C10" s="13" t="s">
        <v>14</v>
      </c>
      <c r="D10" s="12">
        <v>162399</v>
      </c>
      <c r="E10" s="12" t="s">
        <v>27</v>
      </c>
      <c r="F10" s="12" t="s">
        <v>63</v>
      </c>
      <c r="G10" s="16">
        <v>44670.966666666667</v>
      </c>
      <c r="H10" s="16">
        <v>44700.583333333336</v>
      </c>
      <c r="I10" s="16" t="e">
        <v>#N/A</v>
      </c>
      <c r="J10" s="20">
        <v>73766</v>
      </c>
      <c r="K10" s="20">
        <v>73766</v>
      </c>
      <c r="L10" s="13" t="s">
        <v>105</v>
      </c>
      <c r="M10" s="13" t="e">
        <v>#N/A</v>
      </c>
      <c r="N10" s="26">
        <v>0</v>
      </c>
      <c r="O10" s="26">
        <v>0</v>
      </c>
      <c r="P10" s="26">
        <v>0</v>
      </c>
      <c r="Q10" s="26">
        <v>0</v>
      </c>
      <c r="R10" s="13"/>
      <c r="S10" s="13"/>
      <c r="T10" s="13"/>
      <c r="U10" s="32">
        <v>45657</v>
      </c>
    </row>
    <row r="11" spans="1:21" x14ac:dyDescent="0.35">
      <c r="A11" s="12">
        <v>809003590</v>
      </c>
      <c r="B11" s="13" t="s">
        <v>16</v>
      </c>
      <c r="C11" s="13" t="s">
        <v>14</v>
      </c>
      <c r="D11" s="12">
        <v>164339</v>
      </c>
      <c r="E11" s="12" t="s">
        <v>28</v>
      </c>
      <c r="F11" s="12" t="s">
        <v>64</v>
      </c>
      <c r="G11" s="16">
        <v>44677.612500000003</v>
      </c>
      <c r="H11" s="16">
        <v>44700.583333333336</v>
      </c>
      <c r="I11" s="16" t="e">
        <v>#N/A</v>
      </c>
      <c r="J11" s="20">
        <v>143046</v>
      </c>
      <c r="K11" s="20">
        <v>143046</v>
      </c>
      <c r="L11" s="13" t="s">
        <v>105</v>
      </c>
      <c r="M11" s="13" t="e">
        <v>#N/A</v>
      </c>
      <c r="N11" s="26">
        <v>0</v>
      </c>
      <c r="O11" s="26">
        <v>0</v>
      </c>
      <c r="P11" s="26">
        <v>0</v>
      </c>
      <c r="Q11" s="26">
        <v>0</v>
      </c>
      <c r="R11" s="13"/>
      <c r="S11" s="13"/>
      <c r="T11" s="13"/>
      <c r="U11" s="32">
        <v>45657</v>
      </c>
    </row>
    <row r="12" spans="1:21" x14ac:dyDescent="0.35">
      <c r="A12" s="12">
        <v>809003590</v>
      </c>
      <c r="B12" s="13" t="s">
        <v>16</v>
      </c>
      <c r="C12" s="13" t="s">
        <v>14</v>
      </c>
      <c r="D12" s="12">
        <v>169835</v>
      </c>
      <c r="E12" s="12" t="s">
        <v>29</v>
      </c>
      <c r="F12" s="12" t="s">
        <v>65</v>
      </c>
      <c r="G12" s="16">
        <v>44699.023611111108</v>
      </c>
      <c r="H12" s="16">
        <v>44721.583333333336</v>
      </c>
      <c r="I12" s="16" t="e">
        <v>#N/A</v>
      </c>
      <c r="J12" s="20">
        <v>67300</v>
      </c>
      <c r="K12" s="20">
        <v>67300</v>
      </c>
      <c r="L12" s="13" t="s">
        <v>105</v>
      </c>
      <c r="M12" s="13" t="e">
        <v>#N/A</v>
      </c>
      <c r="N12" s="26">
        <v>0</v>
      </c>
      <c r="O12" s="26">
        <v>0</v>
      </c>
      <c r="P12" s="26">
        <v>0</v>
      </c>
      <c r="Q12" s="26">
        <v>0</v>
      </c>
      <c r="R12" s="13"/>
      <c r="S12" s="13"/>
      <c r="T12" s="13"/>
      <c r="U12" s="32">
        <v>45657</v>
      </c>
    </row>
    <row r="13" spans="1:21" x14ac:dyDescent="0.35">
      <c r="A13" s="12">
        <v>809003590</v>
      </c>
      <c r="B13" s="13" t="s">
        <v>16</v>
      </c>
      <c r="C13" s="13" t="s">
        <v>14</v>
      </c>
      <c r="D13" s="12">
        <v>173622</v>
      </c>
      <c r="E13" s="12" t="s">
        <v>30</v>
      </c>
      <c r="F13" s="12" t="s">
        <v>66</v>
      </c>
      <c r="G13" s="16">
        <v>44712.370833333334</v>
      </c>
      <c r="H13" s="16">
        <v>44753.496527777781</v>
      </c>
      <c r="I13" s="16" t="e">
        <v>#N/A</v>
      </c>
      <c r="J13" s="20">
        <v>65700</v>
      </c>
      <c r="K13" s="20">
        <v>65700</v>
      </c>
      <c r="L13" s="13" t="s">
        <v>105</v>
      </c>
      <c r="M13" s="13" t="e">
        <v>#N/A</v>
      </c>
      <c r="N13" s="26">
        <v>0</v>
      </c>
      <c r="O13" s="26">
        <v>0</v>
      </c>
      <c r="P13" s="26">
        <v>0</v>
      </c>
      <c r="Q13" s="26">
        <v>0</v>
      </c>
      <c r="R13" s="13"/>
      <c r="S13" s="13"/>
      <c r="T13" s="13"/>
      <c r="U13" s="32">
        <v>45657</v>
      </c>
    </row>
    <row r="14" spans="1:21" x14ac:dyDescent="0.35">
      <c r="A14" s="12">
        <v>809003590</v>
      </c>
      <c r="B14" s="13" t="s">
        <v>16</v>
      </c>
      <c r="C14" s="13" t="s">
        <v>14</v>
      </c>
      <c r="D14" s="12">
        <v>155523</v>
      </c>
      <c r="E14" s="12" t="s">
        <v>31</v>
      </c>
      <c r="F14" s="12" t="s">
        <v>67</v>
      </c>
      <c r="G14" s="16">
        <v>44648.416666666664</v>
      </c>
      <c r="H14" s="16">
        <v>44812.6875</v>
      </c>
      <c r="I14" s="16" t="e">
        <v>#N/A</v>
      </c>
      <c r="J14" s="20">
        <v>27600</v>
      </c>
      <c r="K14" s="20">
        <v>27600</v>
      </c>
      <c r="L14" s="13" t="s">
        <v>105</v>
      </c>
      <c r="M14" s="13" t="e">
        <v>#N/A</v>
      </c>
      <c r="N14" s="26">
        <v>0</v>
      </c>
      <c r="O14" s="26">
        <v>0</v>
      </c>
      <c r="P14" s="26">
        <v>0</v>
      </c>
      <c r="Q14" s="26">
        <v>0</v>
      </c>
      <c r="R14" s="13"/>
      <c r="S14" s="13"/>
      <c r="T14" s="13"/>
      <c r="U14" s="32">
        <v>45657</v>
      </c>
    </row>
    <row r="15" spans="1:21" x14ac:dyDescent="0.35">
      <c r="A15" s="12">
        <v>809003590</v>
      </c>
      <c r="B15" s="13" t="s">
        <v>16</v>
      </c>
      <c r="C15" s="13" t="s">
        <v>14</v>
      </c>
      <c r="D15" s="12">
        <v>194342</v>
      </c>
      <c r="E15" s="12" t="s">
        <v>32</v>
      </c>
      <c r="F15" s="12" t="s">
        <v>68</v>
      </c>
      <c r="G15" s="16">
        <v>44791.988194444442</v>
      </c>
      <c r="H15" s="16">
        <v>44844.583333333336</v>
      </c>
      <c r="I15" s="16" t="e">
        <v>#N/A</v>
      </c>
      <c r="J15" s="20">
        <v>65700</v>
      </c>
      <c r="K15" s="20">
        <v>65700</v>
      </c>
      <c r="L15" s="13" t="s">
        <v>105</v>
      </c>
      <c r="M15" s="13" t="e">
        <v>#N/A</v>
      </c>
      <c r="N15" s="26">
        <v>0</v>
      </c>
      <c r="O15" s="26">
        <v>0</v>
      </c>
      <c r="P15" s="26">
        <v>0</v>
      </c>
      <c r="Q15" s="26">
        <v>0</v>
      </c>
      <c r="R15" s="13"/>
      <c r="S15" s="13"/>
      <c r="T15" s="13"/>
      <c r="U15" s="32">
        <v>45657</v>
      </c>
    </row>
    <row r="16" spans="1:21" x14ac:dyDescent="0.35">
      <c r="A16" s="12">
        <v>809003590</v>
      </c>
      <c r="B16" s="13" t="s">
        <v>16</v>
      </c>
      <c r="C16" s="13" t="s">
        <v>14</v>
      </c>
      <c r="D16" s="12">
        <v>200795</v>
      </c>
      <c r="E16" s="12" t="s">
        <v>33</v>
      </c>
      <c r="F16" s="12" t="s">
        <v>69</v>
      </c>
      <c r="G16" s="16">
        <v>44818.934027777781</v>
      </c>
      <c r="H16" s="16">
        <v>44844.583333333336</v>
      </c>
      <c r="I16" s="16" t="e">
        <v>#N/A</v>
      </c>
      <c r="J16" s="20">
        <v>65700</v>
      </c>
      <c r="K16" s="20">
        <v>65700</v>
      </c>
      <c r="L16" s="13" t="s">
        <v>105</v>
      </c>
      <c r="M16" s="13" t="e">
        <v>#N/A</v>
      </c>
      <c r="N16" s="26">
        <v>0</v>
      </c>
      <c r="O16" s="26">
        <v>0</v>
      </c>
      <c r="P16" s="26">
        <v>0</v>
      </c>
      <c r="Q16" s="26">
        <v>0</v>
      </c>
      <c r="R16" s="13"/>
      <c r="S16" s="13"/>
      <c r="T16" s="13"/>
      <c r="U16" s="32">
        <v>45657</v>
      </c>
    </row>
    <row r="17" spans="1:21" x14ac:dyDescent="0.35">
      <c r="A17" s="12">
        <v>809003590</v>
      </c>
      <c r="B17" s="13" t="s">
        <v>16</v>
      </c>
      <c r="C17" s="13" t="s">
        <v>14</v>
      </c>
      <c r="D17" s="12">
        <v>205859</v>
      </c>
      <c r="E17" s="12" t="s">
        <v>34</v>
      </c>
      <c r="F17" s="12" t="s">
        <v>70</v>
      </c>
      <c r="G17" s="16">
        <v>44840.387499999997</v>
      </c>
      <c r="H17" s="16">
        <v>44867.583333333336</v>
      </c>
      <c r="I17" s="16" t="e">
        <v>#N/A</v>
      </c>
      <c r="J17" s="20">
        <v>6900</v>
      </c>
      <c r="K17" s="20">
        <v>6900</v>
      </c>
      <c r="L17" s="13" t="s">
        <v>105</v>
      </c>
      <c r="M17" s="13" t="e">
        <v>#N/A</v>
      </c>
      <c r="N17" s="26">
        <v>0</v>
      </c>
      <c r="O17" s="26">
        <v>0</v>
      </c>
      <c r="P17" s="26">
        <v>0</v>
      </c>
      <c r="Q17" s="26">
        <v>0</v>
      </c>
      <c r="R17" s="13"/>
      <c r="S17" s="13"/>
      <c r="T17" s="13"/>
      <c r="U17" s="32">
        <v>45657</v>
      </c>
    </row>
    <row r="18" spans="1:21" x14ac:dyDescent="0.35">
      <c r="A18" s="12">
        <v>809003590</v>
      </c>
      <c r="B18" s="13" t="s">
        <v>16</v>
      </c>
      <c r="C18" s="13" t="s">
        <v>14</v>
      </c>
      <c r="D18" s="12">
        <v>212356</v>
      </c>
      <c r="E18" s="12" t="s">
        <v>35</v>
      </c>
      <c r="F18" s="12" t="s">
        <v>71</v>
      </c>
      <c r="G18" s="16">
        <v>44868.531944444447</v>
      </c>
      <c r="H18" s="16">
        <v>44902.583333333336</v>
      </c>
      <c r="I18" s="16" t="e">
        <v>#N/A</v>
      </c>
      <c r="J18" s="20">
        <v>186500</v>
      </c>
      <c r="K18" s="20">
        <v>186500</v>
      </c>
      <c r="L18" s="13" t="s">
        <v>105</v>
      </c>
      <c r="M18" s="13" t="e">
        <v>#N/A</v>
      </c>
      <c r="N18" s="26">
        <v>0</v>
      </c>
      <c r="O18" s="26">
        <v>0</v>
      </c>
      <c r="P18" s="26">
        <v>0</v>
      </c>
      <c r="Q18" s="26">
        <v>0</v>
      </c>
      <c r="R18" s="13"/>
      <c r="S18" s="13"/>
      <c r="T18" s="13"/>
      <c r="U18" s="32">
        <v>45657</v>
      </c>
    </row>
    <row r="19" spans="1:21" x14ac:dyDescent="0.35">
      <c r="A19" s="12">
        <v>809003590</v>
      </c>
      <c r="B19" s="13" t="s">
        <v>16</v>
      </c>
      <c r="C19" s="13" t="s">
        <v>14</v>
      </c>
      <c r="D19" s="12">
        <v>224685</v>
      </c>
      <c r="E19" s="12" t="s">
        <v>36</v>
      </c>
      <c r="F19" s="12" t="s">
        <v>72</v>
      </c>
      <c r="G19" s="16">
        <v>44918.536111111112</v>
      </c>
      <c r="H19" s="16">
        <v>44931.583333333336</v>
      </c>
      <c r="I19" s="16" t="e">
        <v>#N/A</v>
      </c>
      <c r="J19" s="20">
        <v>148100</v>
      </c>
      <c r="K19" s="20">
        <v>148100</v>
      </c>
      <c r="L19" s="13" t="s">
        <v>105</v>
      </c>
      <c r="M19" s="13" t="e">
        <v>#N/A</v>
      </c>
      <c r="N19" s="26">
        <v>0</v>
      </c>
      <c r="O19" s="26">
        <v>0</v>
      </c>
      <c r="P19" s="26">
        <v>0</v>
      </c>
      <c r="Q19" s="26">
        <v>0</v>
      </c>
      <c r="R19" s="13"/>
      <c r="S19" s="13"/>
      <c r="T19" s="13"/>
      <c r="U19" s="32">
        <v>45657</v>
      </c>
    </row>
    <row r="20" spans="1:21" x14ac:dyDescent="0.35">
      <c r="A20" s="12">
        <v>809003590</v>
      </c>
      <c r="B20" s="13" t="s">
        <v>16</v>
      </c>
      <c r="C20" s="13" t="s">
        <v>14</v>
      </c>
      <c r="D20" s="12">
        <v>237748</v>
      </c>
      <c r="E20" s="12" t="s">
        <v>37</v>
      </c>
      <c r="F20" s="12" t="s">
        <v>73</v>
      </c>
      <c r="G20" s="16">
        <v>44966.387499999997</v>
      </c>
      <c r="H20" s="16">
        <v>44993.583333333336</v>
      </c>
      <c r="I20" s="16" t="e">
        <v>#N/A</v>
      </c>
      <c r="J20" s="20">
        <v>8000</v>
      </c>
      <c r="K20" s="20">
        <v>8000</v>
      </c>
      <c r="L20" s="13" t="s">
        <v>105</v>
      </c>
      <c r="M20" s="13" t="e">
        <v>#N/A</v>
      </c>
      <c r="N20" s="26">
        <v>0</v>
      </c>
      <c r="O20" s="26">
        <v>0</v>
      </c>
      <c r="P20" s="26">
        <v>0</v>
      </c>
      <c r="Q20" s="26">
        <v>0</v>
      </c>
      <c r="R20" s="13"/>
      <c r="S20" s="13"/>
      <c r="T20" s="13"/>
      <c r="U20" s="32">
        <v>45657</v>
      </c>
    </row>
    <row r="21" spans="1:21" x14ac:dyDescent="0.35">
      <c r="A21" s="12">
        <v>809003590</v>
      </c>
      <c r="B21" s="13" t="s">
        <v>16</v>
      </c>
      <c r="C21" s="13" t="s">
        <v>15</v>
      </c>
      <c r="D21" s="7">
        <v>615616</v>
      </c>
      <c r="E21" s="12" t="s">
        <v>38</v>
      </c>
      <c r="F21" s="12" t="s">
        <v>74</v>
      </c>
      <c r="G21" s="16">
        <v>43848.051389780092</v>
      </c>
      <c r="H21" s="16">
        <v>43994</v>
      </c>
      <c r="I21" s="16" t="e">
        <v>#N/A</v>
      </c>
      <c r="J21" s="21">
        <v>59512</v>
      </c>
      <c r="K21" s="21">
        <v>59512</v>
      </c>
      <c r="L21" s="13" t="s">
        <v>105</v>
      </c>
      <c r="M21" s="13" t="e">
        <v>#N/A</v>
      </c>
      <c r="N21" s="26">
        <v>0</v>
      </c>
      <c r="O21" s="26">
        <v>0</v>
      </c>
      <c r="P21" s="26">
        <v>0</v>
      </c>
      <c r="Q21" s="26">
        <v>0</v>
      </c>
      <c r="R21" s="13"/>
      <c r="S21" s="13"/>
      <c r="T21" s="13"/>
      <c r="U21" s="32">
        <v>45657</v>
      </c>
    </row>
    <row r="22" spans="1:21" x14ac:dyDescent="0.35">
      <c r="A22" s="12">
        <v>809003590</v>
      </c>
      <c r="B22" s="13" t="s">
        <v>16</v>
      </c>
      <c r="C22" s="13" t="s">
        <v>14</v>
      </c>
      <c r="D22" s="7">
        <v>64941</v>
      </c>
      <c r="E22" s="12" t="s">
        <v>39</v>
      </c>
      <c r="F22" s="12" t="s">
        <v>75</v>
      </c>
      <c r="G22" s="16">
        <v>44313.516368020828</v>
      </c>
      <c r="H22" s="16">
        <v>44323</v>
      </c>
      <c r="I22" s="16" t="e">
        <v>#N/A</v>
      </c>
      <c r="J22" s="21">
        <v>6762748</v>
      </c>
      <c r="K22" s="21">
        <v>6762748</v>
      </c>
      <c r="L22" s="13" t="s">
        <v>105</v>
      </c>
      <c r="M22" s="13" t="e">
        <v>#N/A</v>
      </c>
      <c r="N22" s="26">
        <v>0</v>
      </c>
      <c r="O22" s="26">
        <v>0</v>
      </c>
      <c r="P22" s="26">
        <v>0</v>
      </c>
      <c r="Q22" s="26">
        <v>0</v>
      </c>
      <c r="R22" s="13"/>
      <c r="S22" s="13"/>
      <c r="T22" s="13"/>
      <c r="U22" s="32">
        <v>45657</v>
      </c>
    </row>
    <row r="23" spans="1:21" x14ac:dyDescent="0.35">
      <c r="A23" s="12">
        <v>809003590</v>
      </c>
      <c r="B23" s="13" t="s">
        <v>16</v>
      </c>
      <c r="C23" s="13" t="s">
        <v>14</v>
      </c>
      <c r="D23" s="7">
        <v>58492</v>
      </c>
      <c r="E23" s="12" t="s">
        <v>40</v>
      </c>
      <c r="F23" s="12" t="s">
        <v>76</v>
      </c>
      <c r="G23" s="16">
        <v>44282.640453356478</v>
      </c>
      <c r="H23" s="16">
        <v>44323</v>
      </c>
      <c r="I23" s="16" t="e">
        <v>#N/A</v>
      </c>
      <c r="J23" s="21">
        <v>113548</v>
      </c>
      <c r="K23" s="21">
        <v>113548</v>
      </c>
      <c r="L23" s="13" t="s">
        <v>105</v>
      </c>
      <c r="M23" s="13" t="e">
        <v>#N/A</v>
      </c>
      <c r="N23" s="26">
        <v>0</v>
      </c>
      <c r="O23" s="26">
        <v>0</v>
      </c>
      <c r="P23" s="26">
        <v>0</v>
      </c>
      <c r="Q23" s="26">
        <v>0</v>
      </c>
      <c r="R23" s="13"/>
      <c r="S23" s="13"/>
      <c r="T23" s="13"/>
      <c r="U23" s="32">
        <v>45657</v>
      </c>
    </row>
    <row r="24" spans="1:21" x14ac:dyDescent="0.35">
      <c r="A24" s="12">
        <v>809003590</v>
      </c>
      <c r="B24" s="13" t="s">
        <v>16</v>
      </c>
      <c r="C24" s="13" t="s">
        <v>14</v>
      </c>
      <c r="D24" s="12">
        <v>150019</v>
      </c>
      <c r="E24" s="12" t="s">
        <v>41</v>
      </c>
      <c r="F24" s="12" t="s">
        <v>77</v>
      </c>
      <c r="G24" s="16">
        <v>44627.685416666667</v>
      </c>
      <c r="H24" s="16">
        <v>44700.583333333336</v>
      </c>
      <c r="I24" s="16" t="e">
        <v>#N/A</v>
      </c>
      <c r="J24" s="20">
        <v>733985</v>
      </c>
      <c r="K24" s="20">
        <v>733985</v>
      </c>
      <c r="L24" s="13" t="s">
        <v>105</v>
      </c>
      <c r="M24" s="13" t="e">
        <v>#N/A</v>
      </c>
      <c r="N24" s="26">
        <v>0</v>
      </c>
      <c r="O24" s="26">
        <v>0</v>
      </c>
      <c r="P24" s="26">
        <v>0</v>
      </c>
      <c r="Q24" s="26">
        <v>0</v>
      </c>
      <c r="R24" s="13"/>
      <c r="S24" s="13"/>
      <c r="T24" s="13"/>
      <c r="U24" s="32">
        <v>45657</v>
      </c>
    </row>
    <row r="25" spans="1:21" x14ac:dyDescent="0.35">
      <c r="A25" s="12">
        <v>809003590</v>
      </c>
      <c r="B25" s="13" t="s">
        <v>16</v>
      </c>
      <c r="C25" s="13" t="s">
        <v>14</v>
      </c>
      <c r="D25" s="12">
        <v>162756</v>
      </c>
      <c r="E25" s="12" t="s">
        <v>42</v>
      </c>
      <c r="F25" s="12" t="s">
        <v>78</v>
      </c>
      <c r="G25" s="16">
        <v>44671.896527777775</v>
      </c>
      <c r="H25" s="16">
        <v>44700.583333333336</v>
      </c>
      <c r="I25" s="16" t="e">
        <v>#N/A</v>
      </c>
      <c r="J25" s="20">
        <v>220905</v>
      </c>
      <c r="K25" s="20">
        <v>220905</v>
      </c>
      <c r="L25" s="13" t="s">
        <v>105</v>
      </c>
      <c r="M25" s="13" t="e">
        <v>#N/A</v>
      </c>
      <c r="N25" s="26">
        <v>0</v>
      </c>
      <c r="O25" s="26">
        <v>0</v>
      </c>
      <c r="P25" s="26">
        <v>0</v>
      </c>
      <c r="Q25" s="26">
        <v>0</v>
      </c>
      <c r="R25" s="13"/>
      <c r="S25" s="13"/>
      <c r="T25" s="13"/>
      <c r="U25" s="32">
        <v>45657</v>
      </c>
    </row>
    <row r="26" spans="1:21" x14ac:dyDescent="0.35">
      <c r="A26" s="12">
        <v>809003590</v>
      </c>
      <c r="B26" s="13" t="s">
        <v>16</v>
      </c>
      <c r="C26" s="13" t="s">
        <v>14</v>
      </c>
      <c r="D26" s="12">
        <v>167681</v>
      </c>
      <c r="E26" s="12" t="s">
        <v>43</v>
      </c>
      <c r="F26" s="12" t="s">
        <v>79</v>
      </c>
      <c r="G26" s="16">
        <v>44690.883333333331</v>
      </c>
      <c r="H26" s="16">
        <v>44721.583333333336</v>
      </c>
      <c r="I26" s="16" t="e">
        <v>#N/A</v>
      </c>
      <c r="J26" s="20">
        <v>68329</v>
      </c>
      <c r="K26" s="20">
        <v>68329</v>
      </c>
      <c r="L26" s="13" t="s">
        <v>105</v>
      </c>
      <c r="M26" s="13" t="e">
        <v>#N/A</v>
      </c>
      <c r="N26" s="26">
        <v>0</v>
      </c>
      <c r="O26" s="26">
        <v>0</v>
      </c>
      <c r="P26" s="26">
        <v>0</v>
      </c>
      <c r="Q26" s="26">
        <v>0</v>
      </c>
      <c r="R26" s="13"/>
      <c r="S26" s="13"/>
      <c r="T26" s="13"/>
      <c r="U26" s="32">
        <v>45657</v>
      </c>
    </row>
    <row r="27" spans="1:21" x14ac:dyDescent="0.35">
      <c r="A27" s="12">
        <v>809003590</v>
      </c>
      <c r="B27" s="13" t="s">
        <v>16</v>
      </c>
      <c r="C27" s="13" t="s">
        <v>14</v>
      </c>
      <c r="D27" s="12">
        <v>196322</v>
      </c>
      <c r="E27" s="12" t="s">
        <v>44</v>
      </c>
      <c r="F27" s="12" t="s">
        <v>80</v>
      </c>
      <c r="G27" s="16">
        <v>44800.090277777781</v>
      </c>
      <c r="H27" s="16">
        <v>44812.69027777778</v>
      </c>
      <c r="I27" s="16" t="e">
        <v>#N/A</v>
      </c>
      <c r="J27" s="20">
        <v>70254</v>
      </c>
      <c r="K27" s="20">
        <v>70254</v>
      </c>
      <c r="L27" s="13" t="s">
        <v>105</v>
      </c>
      <c r="M27" s="13" t="e">
        <v>#N/A</v>
      </c>
      <c r="N27" s="26">
        <v>0</v>
      </c>
      <c r="O27" s="26">
        <v>0</v>
      </c>
      <c r="P27" s="26">
        <v>0</v>
      </c>
      <c r="Q27" s="26">
        <v>0</v>
      </c>
      <c r="R27" s="13"/>
      <c r="S27" s="13"/>
      <c r="T27" s="13"/>
      <c r="U27" s="32">
        <v>45657</v>
      </c>
    </row>
    <row r="28" spans="1:21" x14ac:dyDescent="0.35">
      <c r="A28" s="12">
        <v>809003590</v>
      </c>
      <c r="B28" s="13" t="s">
        <v>16</v>
      </c>
      <c r="C28" s="13" t="s">
        <v>14</v>
      </c>
      <c r="D28" s="12">
        <v>190132</v>
      </c>
      <c r="E28" s="12" t="s">
        <v>45</v>
      </c>
      <c r="F28" s="12" t="s">
        <v>81</v>
      </c>
      <c r="G28" s="16">
        <v>44774.379861111112</v>
      </c>
      <c r="H28" s="16">
        <v>44844.583333333336</v>
      </c>
      <c r="I28" s="16" t="e">
        <v>#N/A</v>
      </c>
      <c r="J28" s="20">
        <v>34500</v>
      </c>
      <c r="K28" s="20">
        <v>34500</v>
      </c>
      <c r="L28" s="13" t="s">
        <v>105</v>
      </c>
      <c r="M28" s="13" t="e">
        <v>#N/A</v>
      </c>
      <c r="N28" s="26">
        <v>0</v>
      </c>
      <c r="O28" s="26">
        <v>0</v>
      </c>
      <c r="P28" s="26">
        <v>0</v>
      </c>
      <c r="Q28" s="26">
        <v>0</v>
      </c>
      <c r="R28" s="13"/>
      <c r="S28" s="13"/>
      <c r="T28" s="13"/>
      <c r="U28" s="32">
        <v>45657</v>
      </c>
    </row>
    <row r="29" spans="1:21" x14ac:dyDescent="0.35">
      <c r="A29" s="12">
        <v>809003590</v>
      </c>
      <c r="B29" s="13" t="s">
        <v>16</v>
      </c>
      <c r="C29" s="13" t="s">
        <v>14</v>
      </c>
      <c r="D29" s="12">
        <v>196510</v>
      </c>
      <c r="E29" s="12" t="s">
        <v>46</v>
      </c>
      <c r="F29" s="12" t="s">
        <v>82</v>
      </c>
      <c r="G29" s="16">
        <v>44801.484027777777</v>
      </c>
      <c r="H29" s="16">
        <v>44844.583333333336</v>
      </c>
      <c r="I29" s="16" t="e">
        <v>#N/A</v>
      </c>
      <c r="J29" s="20">
        <v>541957</v>
      </c>
      <c r="K29" s="20">
        <v>541957</v>
      </c>
      <c r="L29" s="13" t="s">
        <v>105</v>
      </c>
      <c r="M29" s="13" t="e">
        <v>#N/A</v>
      </c>
      <c r="N29" s="26">
        <v>0</v>
      </c>
      <c r="O29" s="26">
        <v>0</v>
      </c>
      <c r="P29" s="26">
        <v>0</v>
      </c>
      <c r="Q29" s="26">
        <v>0</v>
      </c>
      <c r="R29" s="13"/>
      <c r="S29" s="13"/>
      <c r="T29" s="13"/>
      <c r="U29" s="32">
        <v>45657</v>
      </c>
    </row>
    <row r="30" spans="1:21" x14ac:dyDescent="0.35">
      <c r="A30" s="12">
        <v>809003590</v>
      </c>
      <c r="B30" s="13" t="s">
        <v>16</v>
      </c>
      <c r="C30" s="13" t="s">
        <v>14</v>
      </c>
      <c r="D30" s="12">
        <v>197195</v>
      </c>
      <c r="E30" s="12" t="s">
        <v>47</v>
      </c>
      <c r="F30" s="12" t="s">
        <v>83</v>
      </c>
      <c r="G30" s="16">
        <v>44803.925694444442</v>
      </c>
      <c r="H30" s="16">
        <v>44844.583333333336</v>
      </c>
      <c r="I30" s="16" t="e">
        <v>#N/A</v>
      </c>
      <c r="J30" s="20">
        <v>139100</v>
      </c>
      <c r="K30" s="20">
        <v>139100</v>
      </c>
      <c r="L30" s="13" t="s">
        <v>105</v>
      </c>
      <c r="M30" s="13" t="e">
        <v>#N/A</v>
      </c>
      <c r="N30" s="26">
        <v>0</v>
      </c>
      <c r="O30" s="26">
        <v>0</v>
      </c>
      <c r="P30" s="26">
        <v>0</v>
      </c>
      <c r="Q30" s="26">
        <v>0</v>
      </c>
      <c r="R30" s="13"/>
      <c r="S30" s="13"/>
      <c r="T30" s="13"/>
      <c r="U30" s="32">
        <v>45657</v>
      </c>
    </row>
    <row r="31" spans="1:21" x14ac:dyDescent="0.35">
      <c r="A31" s="12">
        <v>809003590</v>
      </c>
      <c r="B31" s="13" t="s">
        <v>16</v>
      </c>
      <c r="C31" s="13" t="s">
        <v>14</v>
      </c>
      <c r="D31" s="12">
        <v>198307</v>
      </c>
      <c r="E31" s="12" t="s">
        <v>48</v>
      </c>
      <c r="F31" s="12" t="s">
        <v>84</v>
      </c>
      <c r="G31" s="16">
        <v>44808.697222222225</v>
      </c>
      <c r="H31" s="16">
        <v>44844.583333333336</v>
      </c>
      <c r="I31" s="16" t="e">
        <v>#N/A</v>
      </c>
      <c r="J31" s="20">
        <v>73300</v>
      </c>
      <c r="K31" s="20">
        <v>73300</v>
      </c>
      <c r="L31" s="13" t="s">
        <v>105</v>
      </c>
      <c r="M31" s="13" t="e">
        <v>#N/A</v>
      </c>
      <c r="N31" s="26">
        <v>0</v>
      </c>
      <c r="O31" s="26">
        <v>0</v>
      </c>
      <c r="P31" s="26">
        <v>0</v>
      </c>
      <c r="Q31" s="26">
        <v>0</v>
      </c>
      <c r="R31" s="13"/>
      <c r="S31" s="13"/>
      <c r="T31" s="13"/>
      <c r="U31" s="32">
        <v>45657</v>
      </c>
    </row>
    <row r="32" spans="1:21" x14ac:dyDescent="0.35">
      <c r="A32" s="12">
        <v>809003590</v>
      </c>
      <c r="B32" s="13" t="s">
        <v>16</v>
      </c>
      <c r="C32" s="13" t="s">
        <v>14</v>
      </c>
      <c r="D32" s="12">
        <v>200706</v>
      </c>
      <c r="E32" s="12" t="s">
        <v>49</v>
      </c>
      <c r="F32" s="12" t="s">
        <v>85</v>
      </c>
      <c r="G32" s="16">
        <v>44818.637499999997</v>
      </c>
      <c r="H32" s="16">
        <v>44844.583333333336</v>
      </c>
      <c r="I32" s="16" t="e">
        <v>#N/A</v>
      </c>
      <c r="J32" s="20">
        <v>215250</v>
      </c>
      <c r="K32" s="20">
        <v>215250</v>
      </c>
      <c r="L32" s="13" t="s">
        <v>105</v>
      </c>
      <c r="M32" s="13" t="e">
        <v>#N/A</v>
      </c>
      <c r="N32" s="26">
        <v>0</v>
      </c>
      <c r="O32" s="26">
        <v>0</v>
      </c>
      <c r="P32" s="26">
        <v>0</v>
      </c>
      <c r="Q32" s="26">
        <v>0</v>
      </c>
      <c r="R32" s="13"/>
      <c r="S32" s="13"/>
      <c r="T32" s="13"/>
      <c r="U32" s="32">
        <v>45657</v>
      </c>
    </row>
    <row r="33" spans="1:21" x14ac:dyDescent="0.35">
      <c r="A33" s="12">
        <v>809003590</v>
      </c>
      <c r="B33" s="13" t="s">
        <v>16</v>
      </c>
      <c r="C33" s="13" t="s">
        <v>14</v>
      </c>
      <c r="D33" s="12">
        <v>216123</v>
      </c>
      <c r="E33" s="12" t="s">
        <v>50</v>
      </c>
      <c r="F33" s="12" t="s">
        <v>86</v>
      </c>
      <c r="G33" s="16">
        <v>44885.700694444444</v>
      </c>
      <c r="H33" s="16">
        <v>44901.583333333336</v>
      </c>
      <c r="I33" s="16" t="e">
        <v>#N/A</v>
      </c>
      <c r="J33" s="20">
        <v>140300</v>
      </c>
      <c r="K33" s="20">
        <v>140300</v>
      </c>
      <c r="L33" s="13" t="s">
        <v>105</v>
      </c>
      <c r="M33" s="13" t="e">
        <v>#N/A</v>
      </c>
      <c r="N33" s="26">
        <v>0</v>
      </c>
      <c r="O33" s="26">
        <v>0</v>
      </c>
      <c r="P33" s="26">
        <v>0</v>
      </c>
      <c r="Q33" s="26">
        <v>0</v>
      </c>
      <c r="R33" s="13"/>
      <c r="S33" s="13"/>
      <c r="T33" s="13"/>
      <c r="U33" s="32">
        <v>45657</v>
      </c>
    </row>
    <row r="34" spans="1:21" x14ac:dyDescent="0.35">
      <c r="A34" s="12">
        <v>809003590</v>
      </c>
      <c r="B34" s="13" t="s">
        <v>16</v>
      </c>
      <c r="C34" s="13" t="s">
        <v>14</v>
      </c>
      <c r="D34" s="12">
        <v>225419</v>
      </c>
      <c r="E34" s="12" t="s">
        <v>51</v>
      </c>
      <c r="F34" s="12" t="s">
        <v>87</v>
      </c>
      <c r="G34" s="16">
        <v>44926.070138888892</v>
      </c>
      <c r="H34" s="16">
        <v>44961.583333333336</v>
      </c>
      <c r="I34" s="16" t="e">
        <v>#N/A</v>
      </c>
      <c r="J34" s="20">
        <v>65700</v>
      </c>
      <c r="K34" s="20">
        <v>65700</v>
      </c>
      <c r="L34" s="13" t="s">
        <v>105</v>
      </c>
      <c r="M34" s="13" t="e">
        <v>#N/A</v>
      </c>
      <c r="N34" s="26">
        <v>0</v>
      </c>
      <c r="O34" s="26">
        <v>0</v>
      </c>
      <c r="P34" s="26">
        <v>0</v>
      </c>
      <c r="Q34" s="26">
        <v>0</v>
      </c>
      <c r="R34" s="13"/>
      <c r="S34" s="13"/>
      <c r="T34" s="13"/>
      <c r="U34" s="32">
        <v>45657</v>
      </c>
    </row>
    <row r="35" spans="1:21" x14ac:dyDescent="0.35">
      <c r="A35" s="12">
        <v>809003590</v>
      </c>
      <c r="B35" s="13" t="s">
        <v>16</v>
      </c>
      <c r="C35" s="13" t="s">
        <v>14</v>
      </c>
      <c r="D35" s="12">
        <v>227403</v>
      </c>
      <c r="E35" s="12" t="s">
        <v>52</v>
      </c>
      <c r="F35" s="12" t="s">
        <v>88</v>
      </c>
      <c r="G35" s="16">
        <v>44932.398611111108</v>
      </c>
      <c r="H35" s="16">
        <v>44961.583333333336</v>
      </c>
      <c r="I35" s="16" t="e">
        <v>#N/A</v>
      </c>
      <c r="J35" s="20">
        <v>6900</v>
      </c>
      <c r="K35" s="20">
        <v>6900</v>
      </c>
      <c r="L35" s="13" t="s">
        <v>105</v>
      </c>
      <c r="M35" s="13" t="e">
        <v>#N/A</v>
      </c>
      <c r="N35" s="26">
        <v>0</v>
      </c>
      <c r="O35" s="26">
        <v>0</v>
      </c>
      <c r="P35" s="26">
        <v>0</v>
      </c>
      <c r="Q35" s="26">
        <v>0</v>
      </c>
      <c r="R35" s="13"/>
      <c r="S35" s="13"/>
      <c r="T35" s="13"/>
      <c r="U35" s="32">
        <v>45657</v>
      </c>
    </row>
    <row r="36" spans="1:21" x14ac:dyDescent="0.35">
      <c r="A36" s="12">
        <v>809003590</v>
      </c>
      <c r="B36" s="13" t="s">
        <v>16</v>
      </c>
      <c r="C36" s="13" t="s">
        <v>14</v>
      </c>
      <c r="D36" s="12">
        <v>227982</v>
      </c>
      <c r="E36" s="12" t="s">
        <v>53</v>
      </c>
      <c r="F36" s="12" t="s">
        <v>89</v>
      </c>
      <c r="G36" s="16">
        <v>44933.866666666669</v>
      </c>
      <c r="H36" s="16">
        <v>44961.583333333336</v>
      </c>
      <c r="I36" s="16" t="e">
        <v>#N/A</v>
      </c>
      <c r="J36" s="20">
        <v>79564</v>
      </c>
      <c r="K36" s="20">
        <v>79564</v>
      </c>
      <c r="L36" s="13" t="s">
        <v>105</v>
      </c>
      <c r="M36" s="13" t="e">
        <v>#N/A</v>
      </c>
      <c r="N36" s="26">
        <v>0</v>
      </c>
      <c r="O36" s="26">
        <v>0</v>
      </c>
      <c r="P36" s="26">
        <v>0</v>
      </c>
      <c r="Q36" s="26">
        <v>0</v>
      </c>
      <c r="R36" s="13"/>
      <c r="S36" s="13"/>
      <c r="T36" s="13"/>
      <c r="U36" s="32">
        <v>45657</v>
      </c>
    </row>
    <row r="37" spans="1:21" x14ac:dyDescent="0.35">
      <c r="A37" s="12">
        <v>809003590</v>
      </c>
      <c r="B37" s="13" t="s">
        <v>16</v>
      </c>
      <c r="C37" s="13" t="s">
        <v>14</v>
      </c>
      <c r="D37" s="12">
        <v>236067</v>
      </c>
      <c r="E37" s="12" t="s">
        <v>54</v>
      </c>
      <c r="F37" s="12" t="s">
        <v>90</v>
      </c>
      <c r="G37" s="16">
        <v>44959.958333333336</v>
      </c>
      <c r="H37" s="16">
        <v>44993.583333333336</v>
      </c>
      <c r="I37" s="16" t="e">
        <v>#N/A</v>
      </c>
      <c r="J37" s="20">
        <v>78056</v>
      </c>
      <c r="K37" s="20">
        <v>78056</v>
      </c>
      <c r="L37" s="13" t="s">
        <v>105</v>
      </c>
      <c r="M37" s="13" t="e">
        <v>#N/A</v>
      </c>
      <c r="N37" s="26">
        <v>0</v>
      </c>
      <c r="O37" s="26">
        <v>0</v>
      </c>
      <c r="P37" s="26">
        <v>0</v>
      </c>
      <c r="Q37" s="26">
        <v>0</v>
      </c>
      <c r="R37" s="13"/>
      <c r="S37" s="13"/>
      <c r="T37" s="13"/>
      <c r="U37" s="32">
        <v>45657</v>
      </c>
    </row>
    <row r="38" spans="1:21" x14ac:dyDescent="0.35">
      <c r="A38" s="12">
        <v>809003590</v>
      </c>
      <c r="B38" s="13" t="s">
        <v>16</v>
      </c>
      <c r="C38" s="13" t="s">
        <v>14</v>
      </c>
      <c r="D38" s="12">
        <v>245617</v>
      </c>
      <c r="E38" s="12" t="s">
        <v>55</v>
      </c>
      <c r="F38" s="12" t="s">
        <v>91</v>
      </c>
      <c r="G38" s="16">
        <v>44993.142361111109</v>
      </c>
      <c r="H38" s="16">
        <v>45036.408333333333</v>
      </c>
      <c r="I38" s="16" t="e">
        <v>#N/A</v>
      </c>
      <c r="J38" s="20">
        <v>285762</v>
      </c>
      <c r="K38" s="20">
        <v>285762</v>
      </c>
      <c r="L38" s="13" t="s">
        <v>105</v>
      </c>
      <c r="M38" s="13" t="e">
        <v>#N/A</v>
      </c>
      <c r="N38" s="26">
        <v>0</v>
      </c>
      <c r="O38" s="26">
        <v>0</v>
      </c>
      <c r="P38" s="26">
        <v>0</v>
      </c>
      <c r="Q38" s="26">
        <v>0</v>
      </c>
      <c r="R38" s="13"/>
      <c r="S38" s="13"/>
      <c r="T38" s="13"/>
      <c r="U38" s="32">
        <v>45657</v>
      </c>
    </row>
  </sheetData>
  <dataValidations count="1">
    <dataValidation type="whole" operator="greaterThan" allowBlank="1" showInputMessage="1" showErrorMessage="1" errorTitle="DATO ERRADO" error="El valor debe ser diferente de cero" sqref="J1:K1048576 N1:Q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33" sqref="G33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107</v>
      </c>
      <c r="E2" s="38"/>
      <c r="F2" s="38"/>
      <c r="G2" s="38"/>
      <c r="H2" s="38"/>
      <c r="I2" s="39"/>
      <c r="J2" s="40" t="s">
        <v>108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109</v>
      </c>
      <c r="E4" s="38"/>
      <c r="F4" s="38"/>
      <c r="G4" s="38"/>
      <c r="H4" s="38"/>
      <c r="I4" s="39"/>
      <c r="J4" s="40" t="s">
        <v>110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133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131</v>
      </c>
      <c r="J11" s="54"/>
    </row>
    <row r="12" spans="2:10" ht="13" x14ac:dyDescent="0.3">
      <c r="B12" s="53"/>
      <c r="C12" s="55" t="s">
        <v>132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111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134</v>
      </c>
      <c r="D16" s="56"/>
      <c r="G16" s="58"/>
      <c r="H16" s="60" t="s">
        <v>112</v>
      </c>
      <c r="I16" s="60" t="s">
        <v>113</v>
      </c>
      <c r="J16" s="54"/>
    </row>
    <row r="17" spans="2:14" ht="13" x14ac:dyDescent="0.3">
      <c r="B17" s="53"/>
      <c r="C17" s="55" t="s">
        <v>114</v>
      </c>
      <c r="D17" s="55"/>
      <c r="E17" s="55"/>
      <c r="F17" s="55"/>
      <c r="G17" s="58"/>
      <c r="H17" s="61">
        <v>36</v>
      </c>
      <c r="I17" s="62">
        <v>11071879</v>
      </c>
      <c r="J17" s="54"/>
    </row>
    <row r="18" spans="2:14" x14ac:dyDescent="0.25">
      <c r="B18" s="53"/>
      <c r="C18" s="34" t="s">
        <v>115</v>
      </c>
      <c r="G18" s="58"/>
      <c r="H18" s="64">
        <v>5</v>
      </c>
      <c r="I18" s="65">
        <v>449435</v>
      </c>
      <c r="J18" s="54"/>
    </row>
    <row r="19" spans="2:14" x14ac:dyDescent="0.25">
      <c r="B19" s="53"/>
      <c r="C19" s="34" t="s">
        <v>116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117</v>
      </c>
      <c r="H20" s="66">
        <v>31</v>
      </c>
      <c r="I20" s="67">
        <v>10622444</v>
      </c>
      <c r="J20" s="54"/>
    </row>
    <row r="21" spans="2:14" x14ac:dyDescent="0.25">
      <c r="B21" s="53"/>
      <c r="C21" s="34" t="s">
        <v>118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119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120</v>
      </c>
      <c r="D23" s="55"/>
      <c r="E23" s="55"/>
      <c r="F23" s="55"/>
      <c r="H23" s="71">
        <f>H18+H19+H20+H21+H22</f>
        <v>36</v>
      </c>
      <c r="I23" s="72">
        <f>I18+I19+I20+I21+I22</f>
        <v>11071879</v>
      </c>
      <c r="J23" s="54"/>
    </row>
    <row r="24" spans="2:14" x14ac:dyDescent="0.25">
      <c r="B24" s="53"/>
      <c r="C24" s="34" t="s">
        <v>121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122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123</v>
      </c>
      <c r="D26" s="55"/>
      <c r="E26" s="55"/>
      <c r="F26" s="55"/>
      <c r="H26" s="71">
        <f>H24+H25</f>
        <v>0</v>
      </c>
      <c r="I26" s="72">
        <f>I24+I25</f>
        <v>0</v>
      </c>
      <c r="J26" s="54"/>
    </row>
    <row r="27" spans="2:14" ht="13.5" thickBot="1" x14ac:dyDescent="0.35">
      <c r="B27" s="53"/>
      <c r="C27" s="58" t="s">
        <v>124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125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126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36</v>
      </c>
      <c r="I31" s="65">
        <f>I23+I26+I28</f>
        <v>11071879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135</v>
      </c>
      <c r="D38" s="80"/>
      <c r="E38" s="58"/>
      <c r="F38" s="58"/>
      <c r="G38" s="58"/>
      <c r="H38" s="87" t="s">
        <v>127</v>
      </c>
      <c r="I38" s="80"/>
      <c r="J38" s="76"/>
    </row>
    <row r="39" spans="2:10" ht="13" x14ac:dyDescent="0.3">
      <c r="B39" s="53"/>
      <c r="C39" s="73" t="s">
        <v>136</v>
      </c>
      <c r="D39" s="58"/>
      <c r="E39" s="58"/>
      <c r="F39" s="58"/>
      <c r="G39" s="58"/>
      <c r="H39" s="73" t="s">
        <v>128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129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130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4" sqref="E24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137</v>
      </c>
      <c r="E2" s="38"/>
      <c r="F2" s="38"/>
      <c r="G2" s="38"/>
      <c r="H2" s="38"/>
      <c r="I2" s="39"/>
      <c r="J2" s="40" t="s">
        <v>108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138</v>
      </c>
    </row>
    <row r="5" spans="2:10 16102:16105" ht="13" x14ac:dyDescent="0.25">
      <c r="B5" s="41"/>
      <c r="C5" s="42"/>
      <c r="D5" s="93" t="s">
        <v>139</v>
      </c>
      <c r="E5" s="94"/>
      <c r="F5" s="94"/>
      <c r="G5" s="94"/>
      <c r="H5" s="94"/>
      <c r="I5" s="95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140</v>
      </c>
      <c r="WUJ6" s="34" t="s">
        <v>141</v>
      </c>
      <c r="WUK6" s="57">
        <f ca="1">+TODAY()</f>
        <v>45362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133</v>
      </c>
      <c r="D9" s="57"/>
      <c r="E9" s="56"/>
      <c r="J9" s="54"/>
    </row>
    <row r="10" spans="2:10 16102:16105" x14ac:dyDescent="0.25">
      <c r="B10" s="53"/>
      <c r="J10" s="54"/>
    </row>
    <row r="11" spans="2:10 16102:16105" ht="13" x14ac:dyDescent="0.3">
      <c r="B11" s="53"/>
      <c r="C11" s="55" t="s">
        <v>131</v>
      </c>
      <c r="J11" s="54"/>
    </row>
    <row r="12" spans="2:10 16102:16105" ht="13" x14ac:dyDescent="0.3">
      <c r="B12" s="53"/>
      <c r="C12" s="55" t="s">
        <v>132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142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34" t="s">
        <v>134</v>
      </c>
      <c r="D16" s="56"/>
      <c r="H16" s="96" t="s">
        <v>143</v>
      </c>
      <c r="I16" s="96" t="s">
        <v>144</v>
      </c>
      <c r="J16" s="54"/>
    </row>
    <row r="17" spans="2:10" ht="13" x14ac:dyDescent="0.3">
      <c r="B17" s="53"/>
      <c r="C17" s="55" t="s">
        <v>114</v>
      </c>
      <c r="D17" s="55"/>
      <c r="E17" s="55"/>
      <c r="F17" s="55"/>
      <c r="H17" s="97">
        <f>H23</f>
        <v>36</v>
      </c>
      <c r="I17" s="98">
        <f>I23</f>
        <v>11071879</v>
      </c>
      <c r="J17" s="54"/>
    </row>
    <row r="18" spans="2:10" x14ac:dyDescent="0.25">
      <c r="B18" s="53"/>
      <c r="C18" s="34" t="s">
        <v>115</v>
      </c>
      <c r="H18" s="99">
        <v>5</v>
      </c>
      <c r="I18" s="100">
        <v>449435</v>
      </c>
      <c r="J18" s="54"/>
    </row>
    <row r="19" spans="2:10" x14ac:dyDescent="0.25">
      <c r="B19" s="53"/>
      <c r="C19" s="34" t="s">
        <v>116</v>
      </c>
      <c r="H19" s="99">
        <v>0</v>
      </c>
      <c r="I19" s="100">
        <v>0</v>
      </c>
      <c r="J19" s="54"/>
    </row>
    <row r="20" spans="2:10" x14ac:dyDescent="0.25">
      <c r="B20" s="53"/>
      <c r="C20" s="34" t="s">
        <v>117</v>
      </c>
      <c r="H20" s="99">
        <v>31</v>
      </c>
      <c r="I20" s="100">
        <v>10622444</v>
      </c>
      <c r="J20" s="54"/>
    </row>
    <row r="21" spans="2:10" x14ac:dyDescent="0.25">
      <c r="B21" s="53"/>
      <c r="C21" s="34" t="s">
        <v>118</v>
      </c>
      <c r="H21" s="99">
        <v>0</v>
      </c>
      <c r="I21" s="100">
        <v>0</v>
      </c>
      <c r="J21" s="54"/>
    </row>
    <row r="22" spans="2:10" x14ac:dyDescent="0.25">
      <c r="B22" s="53"/>
      <c r="C22" s="34" t="s">
        <v>145</v>
      </c>
      <c r="H22" s="101">
        <v>0</v>
      </c>
      <c r="I22" s="102">
        <v>0</v>
      </c>
      <c r="J22" s="54"/>
    </row>
    <row r="23" spans="2:10" ht="13" x14ac:dyDescent="0.3">
      <c r="B23" s="53"/>
      <c r="C23" s="55" t="s">
        <v>146</v>
      </c>
      <c r="D23" s="55"/>
      <c r="E23" s="55"/>
      <c r="F23" s="55"/>
      <c r="H23" s="99">
        <f>SUM(H18:H22)</f>
        <v>36</v>
      </c>
      <c r="I23" s="98">
        <f>(I18+I19+I20+I21+I22)</f>
        <v>11071879</v>
      </c>
      <c r="J23" s="54"/>
    </row>
    <row r="24" spans="2:10" ht="13.5" thickBot="1" x14ac:dyDescent="0.35">
      <c r="B24" s="53"/>
      <c r="C24" s="55"/>
      <c r="D24" s="55"/>
      <c r="H24" s="103"/>
      <c r="I24" s="104"/>
      <c r="J24" s="54"/>
    </row>
    <row r="25" spans="2:10" ht="15" thickTop="1" x14ac:dyDescent="0.35">
      <c r="B25" s="53"/>
      <c r="C25" s="55"/>
      <c r="D25" s="55"/>
      <c r="F25" s="105"/>
      <c r="H25" s="106"/>
      <c r="I25" s="107"/>
      <c r="J25" s="54"/>
    </row>
    <row r="26" spans="2:10" ht="13" x14ac:dyDescent="0.3">
      <c r="B26" s="53"/>
      <c r="C26" s="55"/>
      <c r="D26" s="55"/>
      <c r="H26" s="106"/>
      <c r="I26" s="107"/>
      <c r="J26" s="54"/>
    </row>
    <row r="27" spans="2:10" ht="13" x14ac:dyDescent="0.3">
      <c r="B27" s="53"/>
      <c r="C27" s="55"/>
      <c r="D27" s="55"/>
      <c r="H27" s="106"/>
      <c r="I27" s="107"/>
      <c r="J27" s="54"/>
    </row>
    <row r="28" spans="2:10" x14ac:dyDescent="0.25">
      <c r="B28" s="53"/>
      <c r="G28" s="106"/>
      <c r="H28" s="106"/>
      <c r="I28" s="106"/>
      <c r="J28" s="54"/>
    </row>
    <row r="29" spans="2:10" ht="13.5" thickBot="1" x14ac:dyDescent="0.35">
      <c r="B29" s="53"/>
      <c r="C29" s="91"/>
      <c r="D29" s="91"/>
      <c r="G29" s="108" t="s">
        <v>128</v>
      </c>
      <c r="H29" s="91"/>
      <c r="I29" s="106"/>
      <c r="J29" s="54"/>
    </row>
    <row r="30" spans="2:10" ht="13" x14ac:dyDescent="0.3">
      <c r="B30" s="53"/>
      <c r="C30" s="109" t="s">
        <v>16</v>
      </c>
      <c r="D30" s="106"/>
      <c r="G30" s="109" t="s">
        <v>147</v>
      </c>
      <c r="H30" s="106"/>
      <c r="I30" s="106"/>
      <c r="J30" s="54"/>
    </row>
    <row r="31" spans="2:10" ht="18.75" customHeight="1" thickBot="1" x14ac:dyDescent="0.3">
      <c r="B31" s="89"/>
      <c r="C31" s="90"/>
      <c r="D31" s="90"/>
      <c r="E31" s="90"/>
      <c r="F31" s="90"/>
      <c r="G31" s="91"/>
      <c r="H31" s="91"/>
      <c r="I31" s="91"/>
      <c r="J31" s="9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2024-03-11T14:30:37Z</cp:lastPrinted>
  <dcterms:created xsi:type="dcterms:W3CDTF">2022-06-01T14:39:12Z</dcterms:created>
  <dcterms:modified xsi:type="dcterms:W3CDTF">2024-03-11T15:18:02Z</dcterms:modified>
</cp:coreProperties>
</file>