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4\10. OCTUBRE\NIT 800000118 HOSP. UNIV SAN JUAN DE DIOS DEL QUINDIO\"/>
    </mc:Choice>
  </mc:AlternateContent>
  <bookViews>
    <workbookView xWindow="0" yWindow="0" windowWidth="19200" windowHeight="7310" activeTab="3"/>
  </bookViews>
  <sheets>
    <sheet name="INFO IPS" sheetId="1" r:id="rId1"/>
    <sheet name="TD" sheetId="4" r:id="rId2"/>
    <sheet name="ESTADO DE CADA FACTURA" sheetId="3" r:id="rId3"/>
    <sheet name="FOR-CSA-018 " sheetId="5" r:id="rId4"/>
    <sheet name="FOR CSA 004" sheetId="6" r:id="rId5"/>
  </sheets>
  <definedNames>
    <definedName name="_xlnm._FilterDatabase" localSheetId="2" hidden="1">'ESTADO DE CADA FACTURA'!$A$2:$AC$54</definedName>
    <definedName name="_xlnm._FilterDatabase" localSheetId="0" hidden="1">'INFO IPS'!$A$9:$G$61</definedName>
  </definedNames>
  <calcPr calcId="152511"/>
  <pivotCaches>
    <pivotCache cacheId="19"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6" l="1"/>
  <c r="G19" i="6"/>
  <c r="H13" i="6"/>
  <c r="G13" i="6"/>
  <c r="I28" i="5"/>
  <c r="H28" i="5"/>
  <c r="I26" i="5"/>
  <c r="H26" i="5"/>
  <c r="I23" i="5"/>
  <c r="I31" i="5" s="1"/>
  <c r="H23" i="5"/>
  <c r="H31" i="5" s="1"/>
  <c r="Y1" i="3" l="1"/>
  <c r="W1" i="3" l="1"/>
  <c r="T1" i="3"/>
  <c r="S1" i="3"/>
  <c r="J1" i="3"/>
  <c r="V1" i="3" l="1"/>
  <c r="U1" i="3"/>
  <c r="P1" i="3"/>
  <c r="O1" i="3"/>
  <c r="F62" i="1"/>
  <c r="G62" i="1"/>
</calcChain>
</file>

<file path=xl/comments1.xml><?xml version="1.0" encoding="utf-8"?>
<comments xmlns="http://schemas.openxmlformats.org/spreadsheetml/2006/main">
  <authors>
    <author>Paola Andrea Jimenez Prado</author>
  </authors>
  <commentList>
    <comment ref="Z41" authorId="0" shapeId="0">
      <text>
        <r>
          <rPr>
            <b/>
            <sz val="9"/>
            <color indexed="81"/>
            <rFont val="Tahoma"/>
            <charset val="1"/>
          </rPr>
          <t>Paola Andrea Jimenez Prado:</t>
        </r>
        <r>
          <rPr>
            <sz val="9"/>
            <color indexed="81"/>
            <rFont val="Tahoma"/>
            <charset val="1"/>
          </rPr>
          <t xml:space="preserve">
PAGO DIRECTO REGIMEN SUBSIDIADO SEPTIEMBRE 2024</t>
        </r>
      </text>
    </comment>
    <comment ref="Z42" authorId="0" shapeId="0">
      <text>
        <r>
          <rPr>
            <b/>
            <sz val="9"/>
            <color indexed="81"/>
            <rFont val="Tahoma"/>
            <charset val="1"/>
          </rPr>
          <t>Paola Andrea Jimenez Prado:</t>
        </r>
        <r>
          <rPr>
            <sz val="9"/>
            <color indexed="81"/>
            <rFont val="Tahoma"/>
            <charset val="1"/>
          </rPr>
          <t xml:space="preserve">
PAGO DIRECTO REGIMEN SUBSIDIADO SEPTIEMBRE 2024</t>
        </r>
      </text>
    </comment>
    <comment ref="Z47" authorId="0" shapeId="0">
      <text>
        <r>
          <rPr>
            <b/>
            <sz val="9"/>
            <color indexed="81"/>
            <rFont val="Tahoma"/>
            <charset val="1"/>
          </rPr>
          <t>Paola Andrea Jimenez Prado:</t>
        </r>
        <r>
          <rPr>
            <sz val="9"/>
            <color indexed="81"/>
            <rFont val="Tahoma"/>
            <charset val="1"/>
          </rPr>
          <t xml:space="preserve">
PAGO DIRECTO REGIMEN SUBSIDIADO SEPTIEMBRE 2024</t>
        </r>
      </text>
    </comment>
    <comment ref="Z48" authorId="0" shapeId="0">
      <text>
        <r>
          <rPr>
            <b/>
            <sz val="9"/>
            <color indexed="81"/>
            <rFont val="Tahoma"/>
            <charset val="1"/>
          </rPr>
          <t>Paola Andrea Jimenez Prado:</t>
        </r>
        <r>
          <rPr>
            <sz val="9"/>
            <color indexed="81"/>
            <rFont val="Tahoma"/>
            <charset val="1"/>
          </rPr>
          <t xml:space="preserve">
PAGO DIRECTO REGIMEN SUBSIDIADO SEPTIEMBRE 2024</t>
        </r>
      </text>
    </comment>
  </commentList>
</comments>
</file>

<file path=xl/sharedStrings.xml><?xml version="1.0" encoding="utf-8"?>
<sst xmlns="http://schemas.openxmlformats.org/spreadsheetml/2006/main" count="524" uniqueCount="226">
  <si>
    <t>NIT</t>
  </si>
  <si>
    <t>PREFIJO FACTURA</t>
  </si>
  <si>
    <t># FACTURA</t>
  </si>
  <si>
    <t>FECHA FACTURA</t>
  </si>
  <si>
    <t>VALOR INICIAL</t>
  </si>
  <si>
    <t>TOTAL CARTERA RADICADA EN ENTIDAD</t>
  </si>
  <si>
    <t>Página: 1 de 1</t>
  </si>
  <si>
    <t>Versión: 01</t>
  </si>
  <si>
    <t>GESTIÓN FINANCIERA</t>
  </si>
  <si>
    <t>Vigente a partir de: Noviembre 02 de 2023</t>
  </si>
  <si>
    <t>Código: GF-FO-56</t>
  </si>
  <si>
    <t>REPORTE DE  CARTERA POR ENTIDAD</t>
  </si>
  <si>
    <t>HUFE</t>
  </si>
  <si>
    <t xml:space="preserve">FECHA RADICACION </t>
  </si>
  <si>
    <t xml:space="preserve">SALDO DE FACTURAS </t>
  </si>
  <si>
    <t>CARTERA CON CORTE A: 30 DE SEPTIEMBRE DEL 2024</t>
  </si>
  <si>
    <t>CAJA DE COMPENSACION FAMILIAR DEL VALLE DEL CAUCA</t>
  </si>
  <si>
    <t>NIT: 890303093</t>
  </si>
  <si>
    <t>SALDO DE FACTURAS IPS</t>
  </si>
  <si>
    <t>Alf+Fac</t>
  </si>
  <si>
    <t>HUFE174163</t>
  </si>
  <si>
    <t>HUFE202752</t>
  </si>
  <si>
    <t>HUFE167893</t>
  </si>
  <si>
    <t>HUFE215451</t>
  </si>
  <si>
    <t>HUFE103840</t>
  </si>
  <si>
    <t>HUFE99958</t>
  </si>
  <si>
    <t>HUFE185164</t>
  </si>
  <si>
    <t>HUFE131858</t>
  </si>
  <si>
    <t>HUFE128261</t>
  </si>
  <si>
    <t>HUFE116301</t>
  </si>
  <si>
    <t>HUFE113010</t>
  </si>
  <si>
    <t>HUFE190838</t>
  </si>
  <si>
    <t>HUFE99973</t>
  </si>
  <si>
    <t>HUFE42974</t>
  </si>
  <si>
    <t>HUFE133412</t>
  </si>
  <si>
    <t>HUFE98813</t>
  </si>
  <si>
    <t>HUFE110700</t>
  </si>
  <si>
    <t>HUFE123624</t>
  </si>
  <si>
    <t>HUFE59361</t>
  </si>
  <si>
    <t>HUFE60566</t>
  </si>
  <si>
    <t>HUFE16100</t>
  </si>
  <si>
    <t>HUFE94328</t>
  </si>
  <si>
    <t>HUFE76739</t>
  </si>
  <si>
    <t>HUFE24956</t>
  </si>
  <si>
    <t>HUFE79220</t>
  </si>
  <si>
    <t>HUFE175960</t>
  </si>
  <si>
    <t>HUFE456853</t>
  </si>
  <si>
    <t>HUFE423423</t>
  </si>
  <si>
    <t>HUFE340914</t>
  </si>
  <si>
    <t>HUFE335746</t>
  </si>
  <si>
    <t>HUFE320618</t>
  </si>
  <si>
    <t>HUFE365106</t>
  </si>
  <si>
    <t>HUFE349299</t>
  </si>
  <si>
    <t>HUFE274860</t>
  </si>
  <si>
    <t>HUFE238387</t>
  </si>
  <si>
    <t>HUFE234062</t>
  </si>
  <si>
    <t>HUFE220331</t>
  </si>
  <si>
    <t>HUFE421594</t>
  </si>
  <si>
    <t>HUFE422545</t>
  </si>
  <si>
    <t>HUFE414934</t>
  </si>
  <si>
    <t>HUFE409461</t>
  </si>
  <si>
    <t>HUFE401856</t>
  </si>
  <si>
    <t>HUFE399535</t>
  </si>
  <si>
    <t>HUFE403093</t>
  </si>
  <si>
    <t>HUFE391172</t>
  </si>
  <si>
    <t>HUFE383226</t>
  </si>
  <si>
    <t>HUFE425868</t>
  </si>
  <si>
    <t>HUFE425234</t>
  </si>
  <si>
    <t>HUFE324530</t>
  </si>
  <si>
    <t>HUFE372033</t>
  </si>
  <si>
    <t>HUFE362628</t>
  </si>
  <si>
    <t>HUFE213895</t>
  </si>
  <si>
    <t>Llave</t>
  </si>
  <si>
    <t>800000118_HUFE174163</t>
  </si>
  <si>
    <t>800000118_HUFE202752</t>
  </si>
  <si>
    <t>800000118_HUFE167893</t>
  </si>
  <si>
    <t>800000118_HUFE215451</t>
  </si>
  <si>
    <t>800000118_HUFE103840</t>
  </si>
  <si>
    <t>800000118_HUFE99958</t>
  </si>
  <si>
    <t>800000118_HUFE185164</t>
  </si>
  <si>
    <t>800000118_HUFE131858</t>
  </si>
  <si>
    <t>800000118_HUFE128261</t>
  </si>
  <si>
    <t>800000118_HUFE116301</t>
  </si>
  <si>
    <t>800000118_HUFE113010</t>
  </si>
  <si>
    <t>800000118_HUFE190838</t>
  </si>
  <si>
    <t>800000118_HUFE99973</t>
  </si>
  <si>
    <t>800000118_HUFE42974</t>
  </si>
  <si>
    <t>800000118_HUFE133412</t>
  </si>
  <si>
    <t>800000118_HUFE98813</t>
  </si>
  <si>
    <t>800000118_HUFE110700</t>
  </si>
  <si>
    <t>800000118_HUFE123624</t>
  </si>
  <si>
    <t>800000118_HUFE59361</t>
  </si>
  <si>
    <t>800000118_HUFE60566</t>
  </si>
  <si>
    <t>800000118_HUFE16100</t>
  </si>
  <si>
    <t>800000118_HUFE94328</t>
  </si>
  <si>
    <t>800000118_HUFE76739</t>
  </si>
  <si>
    <t>800000118_HUFE24956</t>
  </si>
  <si>
    <t>800000118_HUFE79220</t>
  </si>
  <si>
    <t>800000118_HUFE175960</t>
  </si>
  <si>
    <t>800000118_HUFE456853</t>
  </si>
  <si>
    <t>800000118_HUFE423423</t>
  </si>
  <si>
    <t>800000118_HUFE340914</t>
  </si>
  <si>
    <t>800000118_HUFE335746</t>
  </si>
  <si>
    <t>800000118_HUFE320618</t>
  </si>
  <si>
    <t>800000118_HUFE365106</t>
  </si>
  <si>
    <t>800000118_HUFE349299</t>
  </si>
  <si>
    <t>800000118_HUFE274860</t>
  </si>
  <si>
    <t>800000118_HUFE238387</t>
  </si>
  <si>
    <t>800000118_HUFE234062</t>
  </si>
  <si>
    <t>800000118_HUFE220331</t>
  </si>
  <si>
    <t>800000118_HUFE421594</t>
  </si>
  <si>
    <t>800000118_HUFE422545</t>
  </si>
  <si>
    <t>800000118_HUFE414934</t>
  </si>
  <si>
    <t>800000118_HUFE409461</t>
  </si>
  <si>
    <t>800000118_HUFE401856</t>
  </si>
  <si>
    <t>800000118_HUFE399535</t>
  </si>
  <si>
    <t>800000118_HUFE403093</t>
  </si>
  <si>
    <t>800000118_HUFE391172</t>
  </si>
  <si>
    <t>800000118_HUFE383226</t>
  </si>
  <si>
    <t>800000118_HUFE425868</t>
  </si>
  <si>
    <t>800000118_HUFE425234</t>
  </si>
  <si>
    <t>800000118_HUFE324530</t>
  </si>
  <si>
    <t>800000118_HUFE372033</t>
  </si>
  <si>
    <t>800000118_HUFE362628</t>
  </si>
  <si>
    <t>800000118_HUFE213895</t>
  </si>
  <si>
    <t xml:space="preserve">Fecha de radicación EPS </t>
  </si>
  <si>
    <t>Estado de Factura EPS Octubre 30</t>
  </si>
  <si>
    <t>Boxalud</t>
  </si>
  <si>
    <t>Devuelta</t>
  </si>
  <si>
    <t>Finalizada</t>
  </si>
  <si>
    <t>Devolucion Aceptada IPS</t>
  </si>
  <si>
    <t>Valor Total Bruto</t>
  </si>
  <si>
    <t>Valor Devolucion</t>
  </si>
  <si>
    <t>Valor Radicado</t>
  </si>
  <si>
    <t>Valor Glosa Aceptada</t>
  </si>
  <si>
    <t>Valor Glosa Pendiente</t>
  </si>
  <si>
    <t>Valor Pagar</t>
  </si>
  <si>
    <t xml:space="preserve"> </t>
  </si>
  <si>
    <t>Por pagar SAP</t>
  </si>
  <si>
    <t>P.abiertas doc</t>
  </si>
  <si>
    <t>18.10.2024</t>
  </si>
  <si>
    <t>Valor compensacion SAP</t>
  </si>
  <si>
    <t xml:space="preserve">Doc compensacion </t>
  </si>
  <si>
    <t xml:space="preserve">Fecha de compensacion </t>
  </si>
  <si>
    <t>Valor TF</t>
  </si>
  <si>
    <t>Fecha de corte</t>
  </si>
  <si>
    <t>Estado de Factura EPS Septiembre 30</t>
  </si>
  <si>
    <t>FACTURA DEVUELTA</t>
  </si>
  <si>
    <t xml:space="preserve">FACTURA NO RADICADA </t>
  </si>
  <si>
    <t>FACTURA PENDIENTE EN PROGRAMACION DE PAGO</t>
  </si>
  <si>
    <t>FACTURA EN PROCESO INTERNO</t>
  </si>
  <si>
    <t>Para cargar RIPS o soportes</t>
  </si>
  <si>
    <t>Observacion objeccion</t>
  </si>
  <si>
    <t>AUT: SE REALIZA DEVOLUCIÓN DE FACTURA CON SOPORTES COMPLETOS, FACTURA NO CUENTA CON AUTORIZACIÓN PARA LOS SERVICIOS FACTURADOS, FAVOR COMUNICARSE CON EL ÁREA  ENCARGADA, SOLICITARLA A LA capautorizaciones@epsdelagente.com.co. LUIS ERNESTO GUERRERO GALEANO</t>
  </si>
  <si>
    <t>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t>
  </si>
  <si>
    <t>AUT: SE REALIZA DEVOLUCIÓN DE FACTURA CON SOPORTES COMPLETOS, FACTURA NO CUENTA CON AUTORIZACIÓN PARA LOS SERVICIOS FACTURADOS, FAVOR COMUNICARSE CON EL ÁREA  ENCARGADA, SOLICITARLA A LA capautorizaciones@epsdelagente.com.co</t>
  </si>
  <si>
    <t>AUT: SE SOSTIENE DEVOLUCIÓN DE FACTURA CON SOPORTES COMPLETOS, FACTURA NO CUENTA CON AUTORIZACIÓN PARA LOS SERVICIOS FACTURADOS, FAVOR COMUNICARSE CON EL ÁREA  ENCARGADA, SOLICITARLA A LA capautorizaciones@epsdelagente.com.co. LUIS ERNESTO GUERRERO GALEANO</t>
  </si>
  <si>
    <t>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t>
  </si>
  <si>
    <t>AUTORIZACION: SE DEVUELVE FACTURA, NO SE EVIDENCIA AUTORIZACION PARA EL SERVICIO FACTURADO, POR FAVOR SOLICITAR AUT PARA SEGUIR CON EL TRAMITE DE PAGO. EL CORREO PARA LA SOLCITUD DE AUT ES capautorizaciones@epsdelagentecom.co</t>
  </si>
  <si>
    <t xml:space="preserve">AUT: SE REALIZA DEVOLUCIÓN DE FACTURA CON SOPORTES COMPLETOS, FACTURA NO CUENTA CON AUTORIZACIÓN PARA LOS SERVICIOS FACTURADOS, FAVOR COMUNICARSE CON EL ÁREA  ENCARGADA, SOLICITARLA A LA CAP, CORREO ELECTRÓNICO: autorizacionescap@epsdelagente.com.co  </t>
  </si>
  <si>
    <t>AUT: SE REALIZA DEVOLUCIÓN DE FACTURA CON SOPORTES COMPLETOS, FACTURA NO CUENTA CON AUTORIZACIÓN PARA LOS SERVICIOS FACTURADOS, FAVOR COMUNICARSE CON EL ÁREA ENCARGADA, SOLICITARLA A LA CAP, CORREO ELECTRÓNICO: autorizacionescap@epsdelagente.com.co</t>
  </si>
  <si>
    <t xml:space="preserve">AUT: SE REALIZA DEVOLUCIÓN DE FACTURA CON SOPORTES COMPLETOS, FACTURA NO CUENTA CON AUTORIZACIÓN PARA LOS SERVICIOS FACTURADOS, FAVOR COMUNICARSE CON EL ÁREA  ENCARGADA, SOLICITARLA A LA CAP, CORREO ELECTRÓNICO: autorizacionescap@epsdelagente.com.co </t>
  </si>
  <si>
    <t xml:space="preserve">AUT: SE REALIZA DEVOLUCIÓN DE FACTURA CON SOPORTES COMPLETOS, FACTURA NO CUENTA CON AUTORIZACIÓN PARA LOS SERVICIOS PRESTADOS, FAVOR COMUNICARSE CON EL ÁREA  ENCARGADA, SOLICITARLA A LA capautorizaciones@epsdelagente.com.co. LUIS ERNESTO GUERRERO GALEANO </t>
  </si>
  <si>
    <t>AUT: SE SOSTIENE DEVOLUCIÓN DE FACTURA CON SOPORTES COMPLETOS, FACTURA NO CUENTA CON AUTORIZACIÓN PARA LOS SERVICIOS FACTURADOS, FAVOR COMUNICARSE CON EL ÁREA ENCARGADA, SOLICITARLA A LA capautorizaciones@epsdelagente.com.co</t>
  </si>
  <si>
    <t>SE DEVUELVE FACTURA POR NO CONTAR CON SOPORTES DE HISTORIA CLINICA NI AYUDAS DIAGNOSTICAS PARA REALIZAR LA AUDITORIA MEDICA</t>
  </si>
  <si>
    <t xml:space="preserve">AUTORIZACION:DEVOLICION DE FACTURA CON SOPORTE COMPLETOS: 1.NO SE EVINDENCIA AUTORIZACION PARA SERVICIOS HOSPITALARIOS   FACTURADOS - DAR GEESTION Y PRESENTAR NUEVAMENTE KEVIN YALANDA                                                                                                                                                                                                                                                                                                                                                                                                                                                                                                                                                                                                                     </t>
  </si>
  <si>
    <t xml:space="preserve">AUTORIZACION:DEVOLICION DE FACTURA CON SOPORTE COMPLETOS: 1.NO SE EVINDENCIA AUTORIZACION PARA SERVICIOS HOSPITALARIOS  FACTURADOS - DAR GESTION Y PRESENTAR NUEVAMENTE KEVIN YALANDA                                                                                                                                                                                                                                                                                                                                                                                                                                                                                                                                                                                                                       </t>
  </si>
  <si>
    <t xml:space="preserve">AUTORIZACION:DEVOLICION DE FACTURA CON SOPORTE COMPLETOS: 1.NO SE EVINDENCIA AUTORIZACION PARA SERVICIOS HOSPITALARIOS  FACTURADOS - DAR GESTION Y PRESENTAR NUVAMENTE KEVIN YALANDA                                                                                                                                                                                                                                                                                                                                                                                                                                                                                                                                                                                                                        </t>
  </si>
  <si>
    <t xml:space="preserve">AUT:  Se devuelve factura con soportes originales porque no se evidencia la autorizacion del servicio                  de urgencias solicitar autorizacion para dar tramite de pag al nuevo correo capautorizaciones@epsdelagente.com.co  NANC                                                                                                                                                                                                                                                                                                                                                                                                                                                                                                                                                            </t>
  </si>
  <si>
    <t xml:space="preserve">AUTORIZACION:DEVOLICION DE FACTURA CON SOPORTE COMPLETOS: 1.NO SE EVINDENCIA AUTORIZACION PARA SERVICIOS HOSPITALARIOS   FACTURADOS 2.SIN AUDITORIA MEDICA POR PARTE DE LA EPS KEVIN YALANDA                                                                                                                                                                                                                                                                                                                                                                                                                                                                                                                                                                                                                </t>
  </si>
  <si>
    <t xml:space="preserve">AUT:  Se devuelve factura con soportes originales porque no se evidencia la autorizacion del servicio                  de urgencias solicitar autorizacion para dar tramite de pag al correo capautorizaciones@epsdelagente.com.co  NANCY                                                                                                                                                                                                                                                                                                                                                                                                                                                                                                                                                                 </t>
  </si>
  <si>
    <t xml:space="preserve">AUT. DEVOLUCION DE FACTURA CON SOPORTES COMPLETOS: 1.NO SE EVIDENCIA AUTORIZACION PARA LOS SERVICIOS HOSPITALAR         IOS 2.NO SE EVINDENCIA CORREOS DE NOTIFICACION A LA EPS COMF NALCO DE LA GENTE. FACTURA AÑO 2022. KEVIN YALANDA                                                                                                                                                                                                                                                                                                                                                                                                                                                                                                                                                                                                                                                                                                                                                                                                                                                                                                                                                                                                                                                                                                                                                                                                                                                                                                                     </t>
  </si>
  <si>
    <t xml:space="preserve">SPTE.INCOMPLETO.se devuelve la factura por que. No hay soporte de Historia Clínica. Sólo adjuntan el detalla            do de la factura Una vez estén los soportes completos devolver para realizar auditoria. (angela campaz)                                                                                                                                                                                                                                                                                                                                                                                                                                                                                                                                                                                                                                                                                                                                                                                                                                                                                                                                                                                                                                                                                                                                                                                                                                                                                                                            </t>
  </si>
  <si>
    <t xml:space="preserve">SOPORTES: SE OBJETA FACTURA NO SE EVIDENCIA SOPORTES DE LA ANTECION FACTURA NO CUENTA CON HISTORIA CLINICA            DETALLE DE CARGOS NO CUMPLE CON LOS REQUISITOS LEGALES. NANCY                                                                                                                                                                                                                                                                                                                                                                                                                                                                                                                                                          </t>
  </si>
  <si>
    <t xml:space="preserve">AUT.DEVOLUCION DE FACTURA CON SOPORTES COMPLETOS: 1.NO SE EVINDENCIA AUTORIZACION PARA LOS SERVICIOS HOSPITALA          RIOS FACTURADOS 2.NO SE EVIDENCIA REPORTE A LOS CORREOS DE L A EP.(NOV 2022) KEVIN YALANDA                                                                                                                                                                                                                                                                                                                                                                                                                                                                                                                                                                                                                                                                                                                                                                                                                                                                                                                                                                                                                                                                                                                                                                                                                                                                                                                                          </t>
  </si>
  <si>
    <t>Tipificación objeccion</t>
  </si>
  <si>
    <t>AUTORIZACION</t>
  </si>
  <si>
    <t>SOPORTE</t>
  </si>
  <si>
    <t>FACTURA CANCELADA</t>
  </si>
  <si>
    <t>Etiquetas de fila</t>
  </si>
  <si>
    <t>Total general</t>
  </si>
  <si>
    <t xml:space="preserve">Cant. Facturas </t>
  </si>
  <si>
    <t>saldo IPS</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</si>
  <si>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</si>
  <si>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</si>
  <si>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</si>
  <si>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</si>
  <si>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</si>
  <si>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</si>
  <si>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</si>
  <si>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</si>
  <si>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</si>
  <si>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</si>
  <si>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</si>
  <si>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</si>
  <si>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</si>
  <si>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</si>
  <si>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</si>
  <si>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</si>
  <si>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</si>
  <si>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</si>
  <si>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</si>
  <si>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</si>
  <si>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</si>
  <si>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CARGO FUNCIONARIO IPS</t>
  </si>
  <si>
    <t>Paola Andrea Jiménez Prado</t>
  </si>
  <si>
    <t>EPS Comfenalco Valle.</t>
  </si>
  <si>
    <t>DOCUMENTO VALIDO COMO SOPORTE DE ACEPTACION A EL ESTADO DE CARTERA CONCILIADO ENTRE LAS PARTES</t>
  </si>
  <si>
    <t>NIT: 800000118</t>
  </si>
  <si>
    <t>Señores: HOSP. UNIV SAN JUAN DE DIOS DEL QUINDIO</t>
  </si>
  <si>
    <t>Santiago de Cali, Octubre 30 del 2024</t>
  </si>
  <si>
    <t>Con Corte al dia: 30/09/2024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</si>
  <si>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</si>
  <si>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</si>
  <si>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</si>
  <si>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</si>
  <si>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</si>
  <si>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</si>
  <si>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</si>
  <si>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</si>
  <si>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</si>
  <si>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</si>
  <si>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</si>
  <si>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Cargo funcionario IPS</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</si>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</sst>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5" formatCode="_-* #,##0_-;\-* #,##0_-;_-* &quot;-&quot;??_-;_-@_-"/>
    <numFmt numFmtId="166" formatCode="[$-240A]d&quot; de &quot;mmmm&quot; de &quot;yyyy;@"/>
    <numFmt numFmtId="167" formatCode="_-* #,##0.00\ _€_-;\-* #,##0.00\ _€_-;_-* &quot;-&quot;??\ _€_-;_-@_-"/>
    <numFmt numFmtId="168" formatCode="_-* #,##0\ _€_-;\-* #,##0\ _€_-;_-* &quot;-&quot;??\ _€_-;_-@_-"/>
    <numFmt numFmtId="169" formatCode="&quot;$&quot;\ #,##0;[Red]&quot;$&quot;\ #,##0"/>
    <numFmt numFmtId="170" formatCode="[$$-240A]\ #,##0;\-[$$-240A]\ #,##0"/>
  </numFmts>
  <fonts count="14" x14ac:knownFonts="1">
    <font>
      <sz val="11"/>
      <color theme="1"/>
      <name val="Calibri"/>
      <family val="2"/>
      <scheme val="minor"/>
    </font>
    <font>
      <b/>
      <sz val="11"/>
      <color theme="1"/>
      <name val="Calibri"/>
      <family val="2"/>
      <scheme val="minor"/>
    </font>
    <font>
      <b/>
      <sz val="11"/>
      <color theme="1"/>
      <name val="Arial"/>
      <family val="2"/>
    </font>
    <font>
      <b/>
      <sz val="12"/>
      <color rgb="FF000000"/>
      <name val="Arial"/>
      <family val="2"/>
    </font>
    <font>
      <sz val="11"/>
      <color theme="1"/>
      <name val="Calibri"/>
      <family val="2"/>
      <scheme val="minor"/>
    </font>
    <font>
      <b/>
      <sz val="11"/>
      <name val="Calibri"/>
      <family val="2"/>
      <scheme val="minor"/>
    </font>
    <font>
      <b/>
      <sz val="11"/>
      <name val="Calibri"/>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6"/>
        <bgColor indexed="64"/>
      </patternFill>
    </fill>
    <fill>
      <patternFill patternType="solid">
        <fgColor theme="6"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9" fillId="0" borderId="0"/>
    <xf numFmtId="167" fontId="4" fillId="0" borderId="0" applyFont="0" applyFill="0" applyBorder="0" applyAlignment="0" applyProtection="0"/>
  </cellStyleXfs>
  <cellXfs count="132">
    <xf numFmtId="0" fontId="0" fillId="0" borderId="0" xfId="0"/>
    <xf numFmtId="0" fontId="1" fillId="0" borderId="0" xfId="0" applyFont="1"/>
    <xf numFmtId="0" fontId="3" fillId="0" borderId="1" xfId="0" applyFont="1" applyBorder="1" applyAlignment="1">
      <alignment horizontal="left" vertical="center" wrapText="1"/>
    </xf>
    <xf numFmtId="14" fontId="1" fillId="0" borderId="0" xfId="0" applyNumberFormat="1" applyFont="1"/>
    <xf numFmtId="0" fontId="2" fillId="2" borderId="8" xfId="0" applyFont="1" applyFill="1" applyBorder="1" applyAlignment="1">
      <alignment horizontal="center"/>
    </xf>
    <xf numFmtId="14" fontId="2" fillId="2" borderId="8" xfId="0" applyNumberFormat="1" applyFont="1" applyFill="1" applyBorder="1" applyAlignment="1">
      <alignment horizontal="center"/>
    </xf>
    <xf numFmtId="0" fontId="0" fillId="0" borderId="1" xfId="0" applyBorder="1"/>
    <xf numFmtId="164" fontId="1" fillId="0" borderId="1" xfId="1" applyNumberFormat="1" applyFont="1" applyBorder="1"/>
    <xf numFmtId="165" fontId="1" fillId="0" borderId="0" xfId="2" applyNumberFormat="1" applyFont="1"/>
    <xf numFmtId="165" fontId="0" fillId="0" borderId="1" xfId="2" applyNumberFormat="1" applyFont="1" applyBorder="1"/>
    <xf numFmtId="165" fontId="0" fillId="0" borderId="0" xfId="2" applyNumberFormat="1" applyFont="1"/>
    <xf numFmtId="0" fontId="0" fillId="0" borderId="0" xfId="0" applyFont="1"/>
    <xf numFmtId="0" fontId="1" fillId="0"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165" fontId="1" fillId="0" borderId="1" xfId="2" applyNumberFormat="1" applyFont="1" applyFill="1" applyBorder="1" applyAlignment="1">
      <alignment horizontal="center" vertical="center" wrapText="1"/>
    </xf>
    <xf numFmtId="165" fontId="1" fillId="3" borderId="1" xfId="2" applyNumberFormat="1" applyFont="1" applyFill="1" applyBorder="1" applyAlignment="1">
      <alignment horizontal="center" vertical="center" wrapText="1"/>
    </xf>
    <xf numFmtId="0" fontId="0" fillId="0" borderId="0" xfId="0" applyFont="1" applyFill="1" applyAlignment="1">
      <alignment vertical="center" wrapText="1"/>
    </xf>
    <xf numFmtId="0" fontId="0" fillId="0" borderId="1" xfId="0" applyFont="1" applyBorder="1"/>
    <xf numFmtId="14" fontId="0" fillId="0" borderId="1" xfId="0" applyNumberFormat="1" applyFont="1" applyBorder="1"/>
    <xf numFmtId="14" fontId="0" fillId="0" borderId="0" xfId="0" applyNumberFormat="1" applyFont="1"/>
    <xf numFmtId="165" fontId="1" fillId="6" borderId="1" xfId="2" applyNumberFormat="1" applyFont="1" applyFill="1" applyBorder="1" applyAlignment="1">
      <alignment horizontal="center" vertical="center" wrapText="1"/>
    </xf>
    <xf numFmtId="165" fontId="6" fillId="0" borderId="1" xfId="2" applyNumberFormat="1" applyFont="1" applyBorder="1" applyAlignment="1">
      <alignment horizontal="center" vertical="center" wrapText="1"/>
    </xf>
    <xf numFmtId="3" fontId="0" fillId="0" borderId="1" xfId="0" applyNumberFormat="1" applyFont="1" applyBorder="1"/>
    <xf numFmtId="165" fontId="1" fillId="7" borderId="1" xfId="2" applyNumberFormat="1" applyFont="1" applyFill="1" applyBorder="1" applyAlignment="1">
      <alignment horizontal="center" vertical="center" wrapText="1"/>
    </xf>
    <xf numFmtId="4" fontId="0" fillId="0" borderId="1" xfId="0" applyNumberFormat="1" applyFont="1" applyBorder="1"/>
    <xf numFmtId="0" fontId="1" fillId="0" borderId="1" xfId="0" applyFont="1" applyFill="1" applyBorder="1" applyAlignment="1">
      <alignment vertical="center" wrapText="1"/>
    </xf>
    <xf numFmtId="0" fontId="0" fillId="0" borderId="15" xfId="0" applyNumberFormat="1" applyBorder="1"/>
    <xf numFmtId="0" fontId="0" fillId="0" borderId="16" xfId="0" applyBorder="1" applyAlignment="1">
      <alignment horizontal="left"/>
    </xf>
    <xf numFmtId="0" fontId="0" fillId="0" borderId="10" xfId="0" pivotButton="1" applyBorder="1"/>
    <xf numFmtId="0" fontId="0" fillId="0" borderId="4" xfId="0" applyBorder="1"/>
    <xf numFmtId="0" fontId="0" fillId="0" borderId="10" xfId="0" applyBorder="1" applyAlignment="1">
      <alignment horizontal="left"/>
    </xf>
    <xf numFmtId="0" fontId="0" fillId="0" borderId="4" xfId="0" applyNumberFormat="1" applyBorder="1"/>
    <xf numFmtId="0" fontId="10" fillId="0" borderId="0" xfId="3" applyFont="1"/>
    <xf numFmtId="0" fontId="10" fillId="0" borderId="11" xfId="3" applyFont="1" applyBorder="1" applyAlignment="1">
      <alignment horizontal="centerContinuous"/>
    </xf>
    <xf numFmtId="0" fontId="10" fillId="0" borderId="13" xfId="3" applyFont="1" applyBorder="1" applyAlignment="1">
      <alignment horizontal="centerContinuous"/>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8" xfId="3" applyFont="1" applyBorder="1" applyAlignment="1">
      <alignment horizontal="centerContinuous" vertical="center"/>
    </xf>
    <xf numFmtId="0" fontId="10" fillId="0" borderId="14" xfId="3" applyFont="1" applyBorder="1" applyAlignment="1">
      <alignment horizontal="centerContinuous"/>
    </xf>
    <xf numFmtId="0" fontId="10" fillId="0" borderId="15" xfId="3" applyFont="1" applyBorder="1" applyAlignment="1">
      <alignment horizontal="centerContinuous"/>
    </xf>
    <xf numFmtId="0" fontId="11" fillId="0" borderId="6"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17"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0" xfId="3" applyFont="1" applyAlignment="1">
      <alignment horizontal="centerContinuous" vertical="center"/>
    </xf>
    <xf numFmtId="0" fontId="11" fillId="0" borderId="15" xfId="3" applyFont="1" applyBorder="1" applyAlignment="1">
      <alignment horizontal="centerContinuous" vertical="center"/>
    </xf>
    <xf numFmtId="0" fontId="11" fillId="0" borderId="16" xfId="3" applyFont="1" applyBorder="1" applyAlignment="1">
      <alignment horizontal="centerContinuous" vertical="center"/>
    </xf>
    <xf numFmtId="0" fontId="10" fillId="0" borderId="6" xfId="3" applyFont="1" applyBorder="1" applyAlignment="1">
      <alignment horizontal="centerContinuous"/>
    </xf>
    <xf numFmtId="0" fontId="10" fillId="0" borderId="7" xfId="3" applyFont="1" applyBorder="1" applyAlignment="1">
      <alignment horizontal="centerContinuous"/>
    </xf>
    <xf numFmtId="0" fontId="10" fillId="0" borderId="14" xfId="3" applyFont="1" applyBorder="1"/>
    <xf numFmtId="0" fontId="10" fillId="0" borderId="15" xfId="3" applyFont="1" applyBorder="1"/>
    <xf numFmtId="0" fontId="11" fillId="0" borderId="0" xfId="3" applyFont="1"/>
    <xf numFmtId="14" fontId="10" fillId="0" borderId="0" xfId="3" applyNumberFormat="1" applyFont="1"/>
    <xf numFmtId="16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8" fontId="12" fillId="0" borderId="0" xfId="4" applyNumberFormat="1" applyFont="1" applyAlignment="1">
      <alignment horizontal="center"/>
    </xf>
    <xf numFmtId="164" fontId="12" fillId="0" borderId="0" xfId="1" applyNumberFormat="1" applyFont="1" applyAlignment="1">
      <alignment horizontal="right"/>
    </xf>
    <xf numFmtId="164" fontId="10" fillId="0" borderId="0" xfId="1" applyNumberFormat="1" applyFont="1"/>
    <xf numFmtId="168" fontId="9" fillId="0" borderId="0" xfId="4" applyNumberFormat="1" applyFont="1" applyAlignment="1">
      <alignment horizontal="center"/>
    </xf>
    <xf numFmtId="164" fontId="9" fillId="0" borderId="0" xfId="1" applyNumberFormat="1" applyFont="1" applyAlignment="1">
      <alignment horizontal="right"/>
    </xf>
    <xf numFmtId="168" fontId="10" fillId="0" borderId="0" xfId="4" applyNumberFormat="1" applyFont="1" applyAlignment="1">
      <alignment horizontal="center"/>
    </xf>
    <xf numFmtId="164" fontId="10" fillId="0" borderId="0" xfId="1" applyNumberFormat="1" applyFont="1" applyAlignment="1">
      <alignment horizontal="right"/>
    </xf>
    <xf numFmtId="164" fontId="10" fillId="0" borderId="0" xfId="3" applyNumberFormat="1" applyFont="1"/>
    <xf numFmtId="168" fontId="10" fillId="0" borderId="5" xfId="4" applyNumberFormat="1" applyFont="1" applyBorder="1" applyAlignment="1">
      <alignment horizontal="center"/>
    </xf>
    <xf numFmtId="164" fontId="10" fillId="0" borderId="5" xfId="1" applyNumberFormat="1" applyFont="1" applyBorder="1" applyAlignment="1">
      <alignment horizontal="right"/>
    </xf>
    <xf numFmtId="168" fontId="11" fillId="0" borderId="0" xfId="1" applyNumberFormat="1" applyFont="1" applyAlignment="1">
      <alignment horizontal="right"/>
    </xf>
    <xf numFmtId="164" fontId="11" fillId="0" borderId="0" xfId="1" applyNumberFormat="1" applyFont="1" applyAlignment="1">
      <alignment horizontal="right"/>
    </xf>
    <xf numFmtId="0" fontId="12" fillId="0" borderId="0" xfId="3" applyFont="1"/>
    <xf numFmtId="168" fontId="9" fillId="0" borderId="5" xfId="4" applyNumberFormat="1" applyFont="1" applyBorder="1" applyAlignment="1">
      <alignment horizontal="center"/>
    </xf>
    <xf numFmtId="164" fontId="9" fillId="0" borderId="5" xfId="1" applyNumberFormat="1" applyFont="1" applyBorder="1" applyAlignment="1">
      <alignment horizontal="right"/>
    </xf>
    <xf numFmtId="0" fontId="9" fillId="0" borderId="15" xfId="3" applyFont="1" applyBorder="1"/>
    <xf numFmtId="168" fontId="9" fillId="0" borderId="0" xfId="1" applyNumberFormat="1" applyFont="1" applyAlignment="1">
      <alignment horizontal="right"/>
    </xf>
    <xf numFmtId="168" fontId="12" fillId="0" borderId="18" xfId="4" applyNumberFormat="1" applyFont="1" applyBorder="1" applyAlignment="1">
      <alignment horizontal="center"/>
    </xf>
    <xf numFmtId="164" fontId="12" fillId="0" borderId="18" xfId="1" applyNumberFormat="1" applyFont="1" applyBorder="1" applyAlignment="1">
      <alignment horizontal="right"/>
    </xf>
    <xf numFmtId="169" fontId="9" fillId="0" borderId="0" xfId="3" applyNumberFormat="1" applyFont="1"/>
    <xf numFmtId="167" fontId="9" fillId="0" borderId="0" xfId="4" applyFont="1"/>
    <xf numFmtId="164" fontId="9" fillId="0" borderId="0" xfId="1" applyNumberFormat="1" applyFont="1"/>
    <xf numFmtId="169" fontId="12" fillId="0" borderId="5" xfId="3" applyNumberFormat="1" applyFont="1" applyBorder="1"/>
    <xf numFmtId="169" fontId="9" fillId="0" borderId="5" xfId="3" applyNumberFormat="1" applyFont="1" applyBorder="1"/>
    <xf numFmtId="167" fontId="12" fillId="0" borderId="5" xfId="4" applyFont="1" applyBorder="1"/>
    <xf numFmtId="164" fontId="9" fillId="0" borderId="5" xfId="1" applyNumberFormat="1" applyFont="1" applyBorder="1"/>
    <xf numFmtId="169" fontId="12" fillId="0" borderId="0" xfId="3" applyNumberFormat="1" applyFont="1"/>
    <xf numFmtId="0" fontId="10" fillId="0" borderId="6" xfId="3" applyFont="1" applyBorder="1"/>
    <xf numFmtId="0" fontId="10" fillId="0" borderId="5" xfId="3" applyFont="1" applyBorder="1"/>
    <xf numFmtId="169" fontId="10" fillId="0" borderId="5" xfId="3" applyNumberFormat="1" applyFont="1" applyBorder="1"/>
    <xf numFmtId="0" fontId="10" fillId="0" borderId="7" xfId="3" applyFont="1" applyBorder="1"/>
    <xf numFmtId="165" fontId="0" fillId="0" borderId="4" xfId="2" applyNumberFormat="1" applyFont="1" applyBorder="1"/>
    <xf numFmtId="165" fontId="0" fillId="0" borderId="15" xfId="2" applyNumberFormat="1" applyFont="1" applyBorder="1"/>
    <xf numFmtId="0" fontId="12" fillId="0" borderId="8" xfId="3" applyFont="1" applyBorder="1" applyAlignment="1">
      <alignment horizontal="center" vertical="center"/>
    </xf>
    <xf numFmtId="0" fontId="12" fillId="0" borderId="10" xfId="3" applyFont="1" applyBorder="1" applyAlignment="1">
      <alignment horizontal="center" vertical="center"/>
    </xf>
    <xf numFmtId="0" fontId="9" fillId="0" borderId="14" xfId="3" applyFont="1" applyBorder="1"/>
    <xf numFmtId="166" fontId="9" fillId="0" borderId="0" xfId="3" applyNumberFormat="1" applyFont="1"/>
    <xf numFmtId="14" fontId="9" fillId="0" borderId="0" xfId="3" applyNumberFormat="1" applyFont="1"/>
    <xf numFmtId="14" fontId="9" fillId="0" borderId="0" xfId="3" applyNumberFormat="1" applyFont="1" applyAlignment="1">
      <alignment horizontal="left"/>
    </xf>
    <xf numFmtId="165" fontId="12" fillId="0" borderId="0" xfId="2" applyNumberFormat="1" applyFont="1"/>
    <xf numFmtId="170" fontId="12" fillId="0" borderId="0" xfId="2" applyNumberFormat="1" applyFont="1" applyAlignment="1">
      <alignment horizontal="right"/>
    </xf>
    <xf numFmtId="165" fontId="9" fillId="0" borderId="0" xfId="2" applyNumberFormat="1" applyFont="1" applyAlignment="1">
      <alignment horizontal="center"/>
    </xf>
    <xf numFmtId="170" fontId="9" fillId="0" borderId="0" xfId="2" applyNumberFormat="1" applyFont="1" applyAlignment="1">
      <alignment horizontal="right"/>
    </xf>
    <xf numFmtId="165" fontId="9" fillId="0" borderId="9" xfId="2" applyNumberFormat="1" applyFont="1" applyBorder="1" applyAlignment="1">
      <alignment horizontal="center"/>
    </xf>
    <xf numFmtId="170" fontId="9" fillId="0" borderId="9" xfId="2" applyNumberFormat="1" applyFont="1" applyBorder="1" applyAlignment="1">
      <alignment horizontal="right"/>
    </xf>
    <xf numFmtId="165" fontId="9" fillId="0" borderId="18" xfId="2" applyNumberFormat="1" applyFont="1" applyBorder="1" applyAlignment="1">
      <alignment horizontal="center"/>
    </xf>
    <xf numFmtId="170" fontId="9" fillId="0" borderId="18" xfId="2" applyNumberFormat="1" applyFont="1" applyBorder="1" applyAlignment="1">
      <alignment horizontal="right"/>
    </xf>
    <xf numFmtId="169" fontId="9" fillId="0" borderId="0" xfId="3" applyNumberFormat="1" applyFont="1" applyAlignment="1">
      <alignment horizontal="right"/>
    </xf>
    <xf numFmtId="0" fontId="9" fillId="0" borderId="6" xfId="3" applyFont="1" applyBorder="1"/>
    <xf numFmtId="0" fontId="9" fillId="0" borderId="5" xfId="3" applyFont="1" applyBorder="1"/>
    <xf numFmtId="0" fontId="9" fillId="0" borderId="7" xfId="3" applyFont="1" applyBorder="1"/>
    <xf numFmtId="0" fontId="0" fillId="0" borderId="1" xfId="0"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3" fillId="0" borderId="1" xfId="0" applyFont="1" applyBorder="1" applyAlignment="1">
      <alignment horizontal="center" vertical="center" wrapText="1"/>
    </xf>
    <xf numFmtId="0" fontId="2" fillId="2" borderId="6" xfId="0" applyFont="1" applyFill="1" applyBorder="1" applyAlignment="1">
      <alignment horizontal="center"/>
    </xf>
    <xf numFmtId="0" fontId="2" fillId="2" borderId="5" xfId="0" applyFont="1" applyFill="1" applyBorder="1" applyAlignment="1">
      <alignment horizontal="center"/>
    </xf>
    <xf numFmtId="0" fontId="2" fillId="2" borderId="7" xfId="0" applyFont="1" applyFill="1" applyBorder="1" applyAlignment="1">
      <alignment horizontal="center"/>
    </xf>
    <xf numFmtId="0" fontId="13" fillId="0" borderId="0" xfId="3" applyFont="1" applyAlignment="1">
      <alignment horizontal="center" vertical="center" wrapText="1"/>
    </xf>
    <xf numFmtId="0" fontId="9" fillId="0" borderId="11" xfId="3" applyFont="1" applyBorder="1" applyAlignment="1">
      <alignment horizontal="center"/>
    </xf>
    <xf numFmtId="0" fontId="9" fillId="0" borderId="13" xfId="3" applyFont="1" applyBorder="1" applyAlignment="1">
      <alignment horizontal="center"/>
    </xf>
    <xf numFmtId="0" fontId="9" fillId="0" borderId="6" xfId="3" applyFont="1" applyBorder="1" applyAlignment="1">
      <alignment horizontal="center"/>
    </xf>
    <xf numFmtId="0" fontId="9" fillId="0" borderId="7" xfId="3" applyFont="1" applyBorder="1" applyAlignment="1">
      <alignment horizontal="center"/>
    </xf>
    <xf numFmtId="0" fontId="12" fillId="0" borderId="11" xfId="3" applyFont="1" applyBorder="1" applyAlignment="1">
      <alignment horizontal="center" vertical="center"/>
    </xf>
    <xf numFmtId="0" fontId="12" fillId="0" borderId="12" xfId="3" applyFont="1" applyBorder="1" applyAlignment="1">
      <alignment horizontal="center" vertical="center"/>
    </xf>
    <xf numFmtId="0" fontId="12" fillId="0" borderId="13" xfId="3" applyFont="1" applyBorder="1" applyAlignment="1">
      <alignment horizontal="center" vertical="center"/>
    </xf>
    <xf numFmtId="0" fontId="12" fillId="0" borderId="2" xfId="3" applyFont="1" applyBorder="1" applyAlignment="1">
      <alignment horizontal="center" vertical="center" wrapText="1"/>
    </xf>
    <xf numFmtId="0" fontId="12" fillId="0" borderId="3" xfId="3" applyFont="1" applyBorder="1" applyAlignment="1">
      <alignment horizontal="center" vertical="center" wrapText="1"/>
    </xf>
    <xf numFmtId="0" fontId="12" fillId="0" borderId="4" xfId="3" applyFont="1" applyBorder="1" applyAlignment="1">
      <alignment horizontal="center" vertical="center" wrapText="1"/>
    </xf>
    <xf numFmtId="0" fontId="13" fillId="0" borderId="0" xfId="0" applyFont="1" applyAlignment="1">
      <alignment horizontal="center" vertical="center" wrapText="1"/>
    </xf>
  </cellXfs>
  <cellStyles count="5">
    <cellStyle name="Millares" xfId="2" builtinId="3"/>
    <cellStyle name="Millares 2" xfId="4"/>
    <cellStyle name="Moneda" xfId="1" builtinId="4"/>
    <cellStyle name="Normal" xfId="0" builtinId="0"/>
    <cellStyle name="Normal 2 2" xfId="3"/>
  </cellStyles>
  <dxfs count="17">
    <dxf>
      <numFmt numFmtId="165" formatCode="_-* #,##0_-;\-* #,##0_-;_-* &quot;-&quot;??_-;_-@_-"/>
    </dxf>
    <dxf>
      <numFmt numFmtId="165"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114300</xdr:rowOff>
    </xdr:from>
    <xdr:to>
      <xdr:col>1</xdr:col>
      <xdr:colOff>1285412</xdr:colOff>
      <xdr:row>4</xdr:row>
      <xdr:rowOff>9525</xdr:rowOff>
    </xdr:to>
    <xdr:pic>
      <xdr:nvPicPr>
        <xdr:cNvPr id="3" name="2 Imagen">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2657012"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95.892333912037" createdVersion="5" refreshedVersion="5" minRefreshableVersion="3" recordCount="52">
  <cacheSource type="worksheet">
    <worksheetSource ref="A2:AC54" sheet="ESTADO DE CADA FACTURA"/>
  </cacheSource>
  <cacheFields count="29">
    <cacheField name="NIT" numFmtId="0">
      <sharedItems containsSemiMixedTypes="0" containsString="0" containsNumber="1" containsInteger="1" minValue="800000118" maxValue="800000118"/>
    </cacheField>
    <cacheField name="PREFIJO FACTURA" numFmtId="0">
      <sharedItems/>
    </cacheField>
    <cacheField name="# FACTURA" numFmtId="0">
      <sharedItems containsSemiMixedTypes="0" containsString="0" containsNumber="1" containsInteger="1" minValue="16100" maxValue="456853"/>
    </cacheField>
    <cacheField name="Alf+Fac" numFmtId="0">
      <sharedItems/>
    </cacheField>
    <cacheField name="Llave" numFmtId="0">
      <sharedItems/>
    </cacheField>
    <cacheField name="FECHA FACTURA" numFmtId="0">
      <sharedItems containsSemiMixedTypes="0" containsString="0" containsNumber="1" minValue="44198.687175925923" maxValue="45530.407465277778"/>
    </cacheField>
    <cacheField name="FECHA RADICACION " numFmtId="14">
      <sharedItems containsSemiMixedTypes="0" containsNonDate="0" containsDate="1" containsString="0" minDate="2021-03-15T00:00:00" maxDate="2024-09-12T00:00:00"/>
    </cacheField>
    <cacheField name="Fecha de radicación EPS " numFmtId="14">
      <sharedItems containsDate="1" containsMixedTypes="1" minDate="2023-02-20T00:00:00" maxDate="2024-10-01T07:00:00"/>
    </cacheField>
    <cacheField name="VALOR INICIAL" numFmtId="165">
      <sharedItems containsSemiMixedTypes="0" containsString="0" containsNumber="1" containsInteger="1" minValue="59700" maxValue="27016234"/>
    </cacheField>
    <cacheField name="SALDO DE FACTURAS IPS" numFmtId="165">
      <sharedItems containsSemiMixedTypes="0" containsString="0" containsNumber="1" containsInteger="1" minValue="59700" maxValue="27016234"/>
    </cacheField>
    <cacheField name="Estado de Factura EPS Octubre 30" numFmtId="0">
      <sharedItems count="4">
        <s v="FACTURA DEVUELTA"/>
        <s v="FACTURA NO RADICADA "/>
        <s v="FACTURA PENDIENTE EN PROGRAMACION DE PAGO"/>
        <s v="FACTURA CANCELADA"/>
      </sharedItems>
    </cacheField>
    <cacheField name="Boxalud" numFmtId="0">
      <sharedItems/>
    </cacheField>
    <cacheField name="Estado de Factura EPS Septiembre 30" numFmtId="0">
      <sharedItems/>
    </cacheField>
    <cacheField name="Devolucion Aceptada IPS" numFmtId="0">
      <sharedItems/>
    </cacheField>
    <cacheField name="Valor Total Bruto" numFmtId="165">
      <sharedItems containsSemiMixedTypes="0" containsString="0" containsNumber="1" containsInteger="1" minValue="0" maxValue="25916722"/>
    </cacheField>
    <cacheField name="Valor Devolucion" numFmtId="165">
      <sharedItems containsSemiMixedTypes="0" containsString="0" containsNumber="1" containsInteger="1" minValue="0" maxValue="27016234"/>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25916722"/>
    </cacheField>
    <cacheField name="Valor Glosa Aceptada" numFmtId="165">
      <sharedItems containsSemiMixedTypes="0" containsString="0" containsNumber="1" containsInteger="1" minValue="0" maxValue="0"/>
    </cacheField>
    <cacheField name="Valor Glosa Pendiente" numFmtId="165">
      <sharedItems containsSemiMixedTypes="0" containsString="0" containsNumber="1" containsInteger="1" minValue="0" maxValue="0"/>
    </cacheField>
    <cacheField name="Valor Pagar" numFmtId="165">
      <sharedItems containsSemiMixedTypes="0" containsString="0" containsNumber="1" containsInteger="1" minValue="0" maxValue="6316153"/>
    </cacheField>
    <cacheField name="Por pagar SAP" numFmtId="0">
      <sharedItems containsBlank="1" containsMixedTypes="1" containsNumber="1" containsInteger="1" minValue="95500" maxValue="6316153"/>
    </cacheField>
    <cacheField name="P.abiertas doc" numFmtId="0">
      <sharedItems containsString="0" containsBlank="1" containsNumber="1" containsInteger="1" minValue="1222506220" maxValue="1222519403"/>
    </cacheField>
    <cacheField name="Valor compensacion SAP" numFmtId="0">
      <sharedItems containsString="0" containsBlank="1" containsNumber="1" containsInteger="1" minValue="81400" maxValue="527710"/>
    </cacheField>
    <cacheField name="Doc compensacion " numFmtId="0">
      <sharedItems containsString="0" containsBlank="1" containsNumber="1" containsInteger="1" minValue="4800065535" maxValue="4800065535"/>
    </cacheField>
    <cacheField name="Fecha de compensacion " numFmtId="0">
      <sharedItems containsBlank="1"/>
    </cacheField>
    <cacheField name="Valor TF" numFmtId="0">
      <sharedItems containsString="0" containsBlank="1" containsNumber="1" containsInteger="1" minValue="1313445" maxValue="1313445"/>
    </cacheField>
    <cacheField name="Fecha de corte" numFmtId="14">
      <sharedItems containsSemiMixedTypes="0" containsNonDate="0" containsDate="1" containsString="0" minDate="2024-09-30T00:00:00" maxDate="2024-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2">
  <r>
    <n v="800000118"/>
    <s v="HUFE"/>
    <n v="174163"/>
    <s v="HUFE174163"/>
    <s v="800000118_HUFE174163"/>
    <n v="44767.413854166669"/>
    <d v="2022-08-24T00:00:00"/>
    <d v="2023-05-09T00:00:00"/>
    <n v="2119103"/>
    <n v="2119103"/>
    <x v="0"/>
    <s v="Devuelta"/>
    <s v="FACTURA DEVUELTA"/>
    <e v="#N/A"/>
    <n v="2119103"/>
    <n v="2119103"/>
    <s v="AUTORIZACION:DEVOLICION DE FACTURA CON SOPORTE COMPLETOS: 1.NO SE EVINDENCIA AUTORIZACION PARA SERVICIOS HOSPITALARIOS   FACTURADOS - DAR GEESTION Y PRESENTAR NUEVAMENTE KEVIN YALANDA                                                                                                                                                                                                                                                                                                                                                                                                                                                                                                                                                                                                                     "/>
    <s v="AUTORIZACION"/>
    <n v="2119103"/>
    <n v="0"/>
    <n v="0"/>
    <n v="0"/>
    <s v=" "/>
    <m/>
    <m/>
    <m/>
    <m/>
    <m/>
    <d v="2024-09-30T00:00:00"/>
  </r>
  <r>
    <n v="800000118"/>
    <s v="HUFE"/>
    <n v="202752"/>
    <s v="HUFE202752"/>
    <s v="800000118_HUFE202752"/>
    <n v="44849.818576388891"/>
    <d v="2022-11-10T00:00:00"/>
    <d v="2023-05-09T00:00:00"/>
    <n v="2215419"/>
    <n v="2215419"/>
    <x v="0"/>
    <s v="Devuelta"/>
    <s v="FACTURA DEVUELTA"/>
    <b v="0"/>
    <n v="2215419"/>
    <n v="2215419"/>
    <s v="AUTORIZACION:DEVOLICION DE FACTURA CON SOPORTE COMPLETOS: 1.NO SE EVINDENCIA AUTORIZACION PARA SERVICIOS HOSPITALARIOS  FACTURADOS - DAR GESTION Y PRESENTAR NUEVAMENTE KEVIN YALANDA                                                                                                                                                                                                                                                                                                                                                                                                                                                                                                                                                                                                                       "/>
    <s v="AUTORIZACION"/>
    <n v="2215419"/>
    <n v="0"/>
    <n v="0"/>
    <n v="0"/>
    <m/>
    <m/>
    <m/>
    <m/>
    <m/>
    <m/>
    <d v="2024-09-30T00:00:00"/>
  </r>
  <r>
    <n v="800000118"/>
    <s v="HUFE"/>
    <n v="167893"/>
    <s v="HUFE167893"/>
    <s v="800000118_HUFE167893"/>
    <n v="44750.650567129633"/>
    <d v="2022-08-24T00:00:00"/>
    <d v="2023-05-09T00:00:00"/>
    <n v="2856833"/>
    <n v="2856833"/>
    <x v="0"/>
    <s v="Devuelta"/>
    <s v="FACTURA DEVUELTA"/>
    <e v="#N/A"/>
    <n v="2856833"/>
    <n v="2856833"/>
    <s v="AUTORIZACION:DEVOLICION DE FACTURA CON SOPORTE COMPLETOS: 1.NO SE EVINDENCIA AUTORIZACION PARA SERVICIOS HOSPITALARIOS  FACTURADOS - DAR GESTION Y PRESENTAR NUVAMENTE KEVIN YALANDA                                                                                                                                                                                                                                                                                                                                                                                                                                                                                                                                                                                                                        "/>
    <s v="AUTORIZACION"/>
    <n v="2856833"/>
    <n v="0"/>
    <n v="0"/>
    <n v="0"/>
    <m/>
    <m/>
    <m/>
    <m/>
    <m/>
    <m/>
    <d v="2024-09-30T00:00:00"/>
  </r>
  <r>
    <n v="800000118"/>
    <s v="HUFE"/>
    <n v="215451"/>
    <s v="HUFE215451"/>
    <s v="800000118_HUFE215451"/>
    <n v="44888.772893518515"/>
    <d v="2022-12-06T00:00:00"/>
    <d v="2023-05-09T00:00:00"/>
    <n v="2846255"/>
    <n v="2846255"/>
    <x v="0"/>
    <s v="Devuelta"/>
    <s v="FACTURA DEVUELTA"/>
    <b v="0"/>
    <n v="2846255"/>
    <n v="2846255"/>
    <s v="AUTORIZACION:DEVOLICION DE FACTURA CON SOPORTE COMPLETOS: 1.NO SE EVINDENCIA AUTORIZACION PARA SERVICIOS HOSPITALARIOS  FACTURADOS - DAR GESTION Y PRESENTAR NUEVAMENTE KEVIN YALANDA                                                                                                                                                                                                                                                                                                                                                                                                                                                                                                                                                                                                                       "/>
    <s v="AUTORIZACION"/>
    <n v="2846255"/>
    <n v="0"/>
    <n v="0"/>
    <n v="0"/>
    <m/>
    <m/>
    <m/>
    <m/>
    <m/>
    <m/>
    <d v="2024-09-30T00:00:00"/>
  </r>
  <r>
    <n v="800000118"/>
    <s v="HUFE"/>
    <n v="103840"/>
    <s v="HUFE103840"/>
    <s v="800000118_HUFE103840"/>
    <n v="44545.482361111113"/>
    <d v="2022-01-17T00:00:00"/>
    <e v="#N/A"/>
    <n v="157718"/>
    <n v="157718"/>
    <x v="1"/>
    <e v="#N/A"/>
    <s v="FACTURA NO RADICADA "/>
    <e v="#N/A"/>
    <n v="0"/>
    <n v="0"/>
    <m/>
    <m/>
    <n v="0"/>
    <n v="0"/>
    <n v="0"/>
    <n v="0"/>
    <m/>
    <m/>
    <m/>
    <m/>
    <m/>
    <m/>
    <d v="2024-09-30T00:00:00"/>
  </r>
  <r>
    <n v="800000118"/>
    <s v="HUFE"/>
    <n v="99958"/>
    <s v="HUFE99958"/>
    <s v="800000118_HUFE99958"/>
    <n v="44532.616099537037"/>
    <d v="2022-01-17T00:00:00"/>
    <e v="#N/A"/>
    <n v="219458"/>
    <n v="219458"/>
    <x v="1"/>
    <e v="#N/A"/>
    <s v="FACTURA NO RADICADA "/>
    <e v="#N/A"/>
    <n v="0"/>
    <n v="0"/>
    <m/>
    <m/>
    <n v="0"/>
    <n v="0"/>
    <n v="0"/>
    <n v="0"/>
    <m/>
    <m/>
    <m/>
    <m/>
    <m/>
    <m/>
    <d v="2024-09-30T00:00:00"/>
  </r>
  <r>
    <n v="800000118"/>
    <s v="HUFE"/>
    <n v="185164"/>
    <s v="HUFE185164"/>
    <s v="800000118_HUFE185164"/>
    <n v="44797.673530092594"/>
    <d v="2022-09-09T00:00:00"/>
    <d v="2023-05-09T00:00:00"/>
    <n v="3051440"/>
    <n v="3051440"/>
    <x v="0"/>
    <s v="Devuelta"/>
    <s v="FACTURA DEVUELTA"/>
    <e v="#N/A"/>
    <n v="3051440"/>
    <n v="3051440"/>
    <s v="AUT:  Se devuelve factura con soportes originales porque no se evidencia la autorizacion del servicio                  de urgencias solicitar autorizacion para dar tramite de pag al nuevo correo capautorizaciones@epsdelagente.com.co  NANC                                                                                                                                                                                                                                                                                                                                                                                                                                                                                                                                                            "/>
    <s v="AUTORIZACION"/>
    <n v="3051440"/>
    <n v="0"/>
    <n v="0"/>
    <n v="0"/>
    <m/>
    <m/>
    <m/>
    <m/>
    <m/>
    <m/>
    <d v="2024-09-30T00:00:00"/>
  </r>
  <r>
    <n v="800000118"/>
    <s v="HUFE"/>
    <n v="131858"/>
    <s v="HUFE131858"/>
    <s v="800000118_HUFE131858"/>
    <n v="44637.683692129627"/>
    <d v="2022-06-07T00:00:00"/>
    <d v="2023-05-09T00:00:00"/>
    <n v="7211725"/>
    <n v="7211725"/>
    <x v="0"/>
    <s v="Devuelta"/>
    <s v="FACTURA DEVUELTA"/>
    <b v="0"/>
    <n v="7211725"/>
    <n v="7211725"/>
    <s v="AUTORIZACION:DEVOLICION DE FACTURA CON SOPORTE COMPLETOS: 1.NO SE EVINDENCIA AUTORIZACION PARA SERVICIOS HOSPITALARIOS   FACTURADOS 2.SIN AUDITORIA MEDICA POR PARTE DE LA EPS KEVIN YALANDA                                                                                                                                                                                                                                                                                                                                                                                                                                                                                                                                                                                                                "/>
    <s v="AUTORIZACION"/>
    <n v="7211725"/>
    <n v="0"/>
    <n v="0"/>
    <n v="0"/>
    <m/>
    <m/>
    <m/>
    <m/>
    <m/>
    <m/>
    <d v="2024-09-30T00:00:00"/>
  </r>
  <r>
    <n v="800000118"/>
    <s v="HUFE"/>
    <n v="128261"/>
    <s v="HUFE128261"/>
    <s v="800000118_HUFE128261"/>
    <n v="44627.430266203701"/>
    <d v="2022-06-07T00:00:00"/>
    <d v="2023-05-09T00:00:00"/>
    <n v="25916722"/>
    <n v="25916722"/>
    <x v="0"/>
    <s v="Devuelta"/>
    <s v="FACTURA DEVUELTA"/>
    <b v="0"/>
    <n v="25916722"/>
    <n v="25916722"/>
    <s v="AUTORIZACION:DEVOLICION DE FACTURA CON SOPORTE COMPLETOS: 1.NO SE EVINDENCIA AUTORIZACION PARA SERVICIOS HOSPITALARIOS   FACTURADOS 2.SIN AUDITORIA MEDICA POR PARTE DE LA EPS KEVIN YALANDA                                                                                                                                                                                                                                                                                                                                                                                                                                                                                                                                                                                                                "/>
    <s v="AUTORIZACION"/>
    <n v="25916722"/>
    <n v="0"/>
    <n v="0"/>
    <n v="0"/>
    <m/>
    <m/>
    <m/>
    <m/>
    <m/>
    <m/>
    <d v="2024-09-30T00:00:00"/>
  </r>
  <r>
    <n v="800000118"/>
    <s v="HUFE"/>
    <n v="116301"/>
    <s v="HUFE116301"/>
    <s v="800000118_HUFE116301"/>
    <n v="44587.742395833331"/>
    <d v="2022-02-08T00:00:00"/>
    <d v="2023-05-09T00:00:00"/>
    <n v="13122715"/>
    <n v="13122715"/>
    <x v="0"/>
    <s v="Devuelta"/>
    <s v="FACTURA DEVUELTA"/>
    <e v="#N/A"/>
    <n v="13122715"/>
    <n v="13122715"/>
    <s v="AUTORIZACION:DEVOLICION DE FACTURA CON SOPORTE COMPLETOS: 1.NO SE EVINDENCIA AUTORIZACION PARA SERVICIOS HOSPITALARIOS   FACTURADOS 2.SIN AUDITORIA MEDICA POR PARTE DE LA EPS KEVIN YALANDA                                                                                                                                                                                                                                                                                                                                                                                                                                                                                                                                                                                                                "/>
    <s v="AUTORIZACION"/>
    <n v="13122715"/>
    <n v="0"/>
    <n v="0"/>
    <n v="0"/>
    <m/>
    <m/>
    <m/>
    <m/>
    <m/>
    <m/>
    <d v="2024-09-30T00:00:00"/>
  </r>
  <r>
    <n v="800000118"/>
    <s v="HUFE"/>
    <n v="113010"/>
    <s v="HUFE113010"/>
    <s v="800000118_HUFE113010"/>
    <n v="44578.314363425925"/>
    <d v="2022-02-01T00:00:00"/>
    <e v="#N/A"/>
    <n v="120400"/>
    <n v="120400"/>
    <x v="1"/>
    <e v="#N/A"/>
    <s v="FACTURA NO RADICADA "/>
    <e v="#N/A"/>
    <n v="0"/>
    <n v="0"/>
    <m/>
    <m/>
    <n v="0"/>
    <n v="0"/>
    <n v="0"/>
    <n v="0"/>
    <m/>
    <m/>
    <m/>
    <m/>
    <m/>
    <m/>
    <d v="2024-09-30T00:00:00"/>
  </r>
  <r>
    <n v="800000118"/>
    <s v="HUFE"/>
    <n v="190838"/>
    <s v="HUFE190838"/>
    <s v="800000118_HUFE190838"/>
    <n v="44814.160451388889"/>
    <d v="2022-10-12T00:00:00"/>
    <d v="2023-05-09T00:00:00"/>
    <n v="110931"/>
    <n v="110931"/>
    <x v="0"/>
    <s v="Devuelta"/>
    <s v="FACTURA DEVUELTA"/>
    <b v="0"/>
    <n v="110931"/>
    <n v="110931"/>
    <s v="AUT:  Se devuelve factura con soportes originales porque no se evidencia la autorizacion del servicio                  de urgencias solicitar autorizacion para dar tramite de pag al correo capautorizaciones@epsdelagente.com.co  NANCY                                                                                                                                                                                                                                                                                                                                                                                                                                                                                                                                                                 "/>
    <s v="AUTORIZACION"/>
    <n v="110931"/>
    <n v="0"/>
    <n v="0"/>
    <n v="0"/>
    <m/>
    <m/>
    <m/>
    <m/>
    <m/>
    <m/>
    <d v="2024-09-30T00:00:00"/>
  </r>
  <r>
    <n v="800000118"/>
    <s v="HUFE"/>
    <n v="99973"/>
    <s v="HUFE99973"/>
    <s v="800000118_HUFE99973"/>
    <n v="44532.626203703701"/>
    <d v="2022-01-17T00:00:00"/>
    <e v="#N/A"/>
    <n v="80800"/>
    <n v="80800"/>
    <x v="1"/>
    <e v="#N/A"/>
    <s v="FACTURA NO RADICADA "/>
    <e v="#N/A"/>
    <n v="0"/>
    <n v="0"/>
    <m/>
    <m/>
    <n v="0"/>
    <n v="0"/>
    <n v="0"/>
    <n v="0"/>
    <m/>
    <m/>
    <m/>
    <m/>
    <m/>
    <m/>
    <d v="2024-09-30T00:00:00"/>
  </r>
  <r>
    <n v="800000118"/>
    <s v="HUFE"/>
    <n v="42974"/>
    <s v="HUFE42974"/>
    <s v="800000118_HUFE42974"/>
    <n v="44332.190659722219"/>
    <d v="2021-10-01T00:00:00"/>
    <e v="#N/A"/>
    <n v="59700"/>
    <n v="59700"/>
    <x v="1"/>
    <e v="#N/A"/>
    <s v="FACTURA NO RADICADA "/>
    <e v="#N/A"/>
    <n v="0"/>
    <n v="0"/>
    <m/>
    <m/>
    <n v="0"/>
    <n v="0"/>
    <n v="0"/>
    <n v="0"/>
    <m/>
    <m/>
    <m/>
    <m/>
    <m/>
    <m/>
    <d v="2024-09-30T00:00:00"/>
  </r>
  <r>
    <n v="800000118"/>
    <s v="HUFE"/>
    <n v="133412"/>
    <s v="HUFE133412"/>
    <s v="800000118_HUFE133412"/>
    <n v="44643.063032407408"/>
    <d v="2022-11-17T00:00:00"/>
    <d v="2023-05-09T00:00:00"/>
    <n v="632897"/>
    <n v="632897"/>
    <x v="0"/>
    <s v="Devuelta"/>
    <s v="FACTURA DEVUELTA"/>
    <b v="0"/>
    <n v="632897"/>
    <n v="632897"/>
    <s v="AUT:  Se devuelve factura con soportes originales porque no se evidencia la autorizacion del servicio                  de urgencias solicitar autorizacion para dar tramite de pag al correo capautorizaciones@epsdelagente.com.co  NANCY                                                                                                                                                                                                                                                                                                                                                                                                                                                                                                                                                                 "/>
    <s v="AUTORIZACION"/>
    <n v="632897"/>
    <n v="0"/>
    <n v="0"/>
    <n v="0"/>
    <m/>
    <m/>
    <m/>
    <m/>
    <m/>
    <m/>
    <d v="2024-09-30T00:00:00"/>
  </r>
  <r>
    <n v="800000118"/>
    <s v="HUFE"/>
    <n v="98813"/>
    <s v="HUFE98813"/>
    <s v="800000118_HUFE98813"/>
    <n v="44529.209618055553"/>
    <d v="2021-12-16T00:00:00"/>
    <e v="#N/A"/>
    <n v="287924"/>
    <n v="287924"/>
    <x v="1"/>
    <e v="#N/A"/>
    <s v="FACTURA NO RADICADA "/>
    <e v="#N/A"/>
    <n v="0"/>
    <n v="0"/>
    <m/>
    <m/>
    <n v="0"/>
    <n v="0"/>
    <n v="0"/>
    <n v="0"/>
    <m/>
    <m/>
    <m/>
    <m/>
    <m/>
    <m/>
    <d v="2024-09-30T00:00:00"/>
  </r>
  <r>
    <n v="800000118"/>
    <s v="HUFE"/>
    <n v="110700"/>
    <s v="HUFE110700"/>
    <s v="800000118_HUFE110700"/>
    <n v="44569.076099537036"/>
    <d v="2022-02-03T00:00:00"/>
    <e v="#N/A"/>
    <n v="249090"/>
    <n v="249090"/>
    <x v="1"/>
    <e v="#N/A"/>
    <s v="FACTURA NO RADICADA "/>
    <e v="#N/A"/>
    <n v="0"/>
    <n v="0"/>
    <m/>
    <m/>
    <n v="0"/>
    <n v="0"/>
    <n v="0"/>
    <n v="0"/>
    <m/>
    <m/>
    <m/>
    <m/>
    <m/>
    <m/>
    <d v="2024-09-30T00:00:00"/>
  </r>
  <r>
    <n v="800000118"/>
    <s v="HUFE"/>
    <n v="123624"/>
    <s v="HUFE123624"/>
    <s v="800000118_HUFE123624"/>
    <n v="44611.688090277778"/>
    <d v="2022-06-07T00:00:00"/>
    <d v="2023-05-09T00:00:00"/>
    <n v="3287845"/>
    <n v="3187845"/>
    <x v="0"/>
    <s v="Devuelta"/>
    <s v="FACTURA DEVUELTA"/>
    <b v="0"/>
    <n v="3187845"/>
    <n v="3187845"/>
    <s v="AUTORIZACION:DEVOLICION DE FACTURA CON SOPORTE COMPLETOS: 1.NO SE EVINDENCIA AUTORIZACION PARA SERVICIOS HOSPITALARIOS  FACTURADOS - DAR GESTION Y PRESENTAR NUEVAMENTE KEVIN YALANDA                                                                                                                                                                                                                                                                                                                                                                                                                                                                                                                                                                                                                       "/>
    <s v="AUTORIZACION"/>
    <n v="3187845"/>
    <n v="0"/>
    <n v="0"/>
    <n v="0"/>
    <m/>
    <m/>
    <m/>
    <m/>
    <m/>
    <m/>
    <d v="2024-09-30T00:00:00"/>
  </r>
  <r>
    <n v="800000118"/>
    <s v="HUFE"/>
    <n v="59361"/>
    <s v="HUFE59361"/>
    <s v="800000118_HUFE59361"/>
    <n v="44394.718912037039"/>
    <d v="2021-10-01T00:00:00"/>
    <e v="#N/A"/>
    <n v="5020184"/>
    <n v="5020184"/>
    <x v="1"/>
    <e v="#N/A"/>
    <s v="FACTURA NO RADICADA "/>
    <e v="#N/A"/>
    <n v="0"/>
    <n v="0"/>
    <m/>
    <m/>
    <n v="0"/>
    <n v="0"/>
    <n v="0"/>
    <n v="0"/>
    <m/>
    <m/>
    <m/>
    <m/>
    <m/>
    <m/>
    <d v="2024-09-30T00:00:00"/>
  </r>
  <r>
    <n v="800000118"/>
    <s v="HUFE"/>
    <n v="60566"/>
    <s v="HUFE60566"/>
    <s v="800000118_HUFE60566"/>
    <n v="44399.549675925926"/>
    <d v="2021-10-01T00:00:00"/>
    <e v="#N/A"/>
    <n v="184100"/>
    <n v="184100"/>
    <x v="1"/>
    <e v="#N/A"/>
    <s v="FACTURA NO RADICADA "/>
    <e v="#N/A"/>
    <n v="0"/>
    <n v="0"/>
    <m/>
    <m/>
    <n v="0"/>
    <n v="0"/>
    <n v="0"/>
    <n v="0"/>
    <m/>
    <m/>
    <m/>
    <m/>
    <m/>
    <m/>
    <d v="2024-09-30T00:00:00"/>
  </r>
  <r>
    <n v="800000118"/>
    <s v="HUFE"/>
    <n v="16100"/>
    <s v="HUFE16100"/>
    <s v="800000118_HUFE16100"/>
    <n v="44198.687175925923"/>
    <d v="2021-04-13T00:00:00"/>
    <e v="#N/A"/>
    <n v="2886114"/>
    <n v="2095693"/>
    <x v="1"/>
    <e v="#N/A"/>
    <s v="FACTURA NO RADICADA "/>
    <e v="#N/A"/>
    <n v="0"/>
    <n v="0"/>
    <m/>
    <m/>
    <n v="0"/>
    <n v="0"/>
    <n v="0"/>
    <n v="0"/>
    <m/>
    <m/>
    <m/>
    <m/>
    <m/>
    <m/>
    <d v="2024-09-30T00:00:00"/>
  </r>
  <r>
    <n v="800000118"/>
    <s v="HUFE"/>
    <n v="94328"/>
    <s v="HUFE94328"/>
    <s v="800000118_HUFE94328"/>
    <n v="44515.413553240738"/>
    <d v="2021-12-02T00:00:00"/>
    <e v="#N/A"/>
    <n v="59700"/>
    <n v="59700"/>
    <x v="1"/>
    <e v="#N/A"/>
    <s v="FACTURA NO RADICADA "/>
    <e v="#N/A"/>
    <n v="0"/>
    <n v="0"/>
    <m/>
    <m/>
    <n v="0"/>
    <n v="0"/>
    <n v="0"/>
    <n v="0"/>
    <m/>
    <m/>
    <m/>
    <m/>
    <m/>
    <m/>
    <d v="2024-09-30T00:00:00"/>
  </r>
  <r>
    <n v="800000118"/>
    <s v="HUFE"/>
    <n v="76739"/>
    <s v="HUFE76739"/>
    <s v="800000118_HUFE76739"/>
    <n v="44456.71497685185"/>
    <d v="2021-11-10T00:00:00"/>
    <e v="#N/A"/>
    <n v="1224045"/>
    <n v="1224045"/>
    <x v="1"/>
    <e v="#N/A"/>
    <s v="FACTURA NO RADICADA "/>
    <e v="#N/A"/>
    <n v="0"/>
    <n v="0"/>
    <m/>
    <m/>
    <n v="0"/>
    <n v="0"/>
    <n v="0"/>
    <n v="0"/>
    <m/>
    <m/>
    <m/>
    <m/>
    <m/>
    <m/>
    <d v="2024-09-30T00:00:00"/>
  </r>
  <r>
    <n v="800000118"/>
    <s v="HUFE"/>
    <n v="24956"/>
    <s v="HUFE24956"/>
    <s v="800000118_HUFE24956"/>
    <n v="44245.945914351854"/>
    <d v="2021-03-15T00:00:00"/>
    <e v="#N/A"/>
    <n v="3858715"/>
    <n v="3858715"/>
    <x v="1"/>
    <e v="#N/A"/>
    <s v="FACTURA NO RADICADA "/>
    <e v="#N/A"/>
    <n v="0"/>
    <n v="0"/>
    <m/>
    <m/>
    <n v="0"/>
    <n v="0"/>
    <n v="0"/>
    <n v="0"/>
    <m/>
    <m/>
    <m/>
    <m/>
    <m/>
    <m/>
    <d v="2024-09-30T00:00:00"/>
  </r>
  <r>
    <n v="800000118"/>
    <s v="HUFE"/>
    <n v="79220"/>
    <s v="HUFE79220"/>
    <s v="800000118_HUFE79220"/>
    <n v="44465.620659722219"/>
    <d v="2021-11-10T00:00:00"/>
    <e v="#N/A"/>
    <n v="2111164"/>
    <n v="2111164"/>
    <x v="1"/>
    <e v="#N/A"/>
    <s v="FACTURA NO RADICADA "/>
    <e v="#N/A"/>
    <n v="0"/>
    <n v="0"/>
    <m/>
    <m/>
    <n v="0"/>
    <n v="0"/>
    <n v="0"/>
    <n v="0"/>
    <m/>
    <m/>
    <m/>
    <m/>
    <m/>
    <m/>
    <d v="2024-09-30T00:00:00"/>
  </r>
  <r>
    <n v="800000118"/>
    <s v="HUFE"/>
    <n v="175960"/>
    <s v="HUFE175960"/>
    <s v="800000118_HUFE175960"/>
    <n v="44771.37835648148"/>
    <d v="2022-10-12T00:00:00"/>
    <d v="2023-05-09T00:00:00"/>
    <n v="3949244"/>
    <n v="3949244"/>
    <x v="0"/>
    <s v="Devuelta"/>
    <s v="FACTURA DEVUELTA"/>
    <b v="0"/>
    <n v="3949244"/>
    <n v="3949244"/>
    <s v="AUT. DEVOLUCION DE FACTURA CON SOPORTES COMPLETOS: 1.NO SE EVIDENCIA AUTORIZACION PARA LOS SERVICIOS HOSPITALAR         IOS 2.NO SE EVINDENCIA CORREOS DE NOTIFICACION A LA EPS COMF NALCO DE LA GENTE. FACTURA AÑO 2022. KEVIN YALANDA                                                                                                                                                                                                                                                                                                                                                                                                                                                                                                                                                                                                                                                                                                                                                                                                                                                                                                                                                                                                                                                                                                                                                                                                                                                                                                                     "/>
    <s v="AUTORIZACION"/>
    <n v="3949244"/>
    <n v="0"/>
    <n v="0"/>
    <n v="0"/>
    <m/>
    <m/>
    <m/>
    <m/>
    <m/>
    <m/>
    <d v="2024-09-30T00:00:00"/>
  </r>
  <r>
    <n v="800000118"/>
    <s v="HUFE"/>
    <n v="456853"/>
    <s v="HUFE456853"/>
    <s v="800000118_HUFE456853"/>
    <n v="45530.407465277778"/>
    <d v="2024-09-11T00:00:00"/>
    <d v="2024-09-11T10:36:40"/>
    <n v="27016234"/>
    <n v="27016234"/>
    <x v="0"/>
    <s v="Devuelta"/>
    <e v="#N/A"/>
    <b v="0"/>
    <n v="0"/>
    <n v="27016234"/>
    <s v="SE DEVUELVE FACTURA POR NO CONTAR CON SOPORTES DE HISTORIA CLINICA NI AYUDAS DIAGNOSTICAS PARA REALIZAR LA AUDITORIA MEDICA"/>
    <e v="#N/A"/>
    <n v="0"/>
    <n v="0"/>
    <n v="0"/>
    <n v="0"/>
    <m/>
    <m/>
    <m/>
    <m/>
    <m/>
    <m/>
    <d v="2024-09-30T00:00:00"/>
  </r>
  <r>
    <n v="800000118"/>
    <s v="HUFE"/>
    <n v="423423"/>
    <s v="HUFE423423"/>
    <s v="800000118_HUFE423423"/>
    <n v="45450.316145833334"/>
    <d v="2024-07-16T00:00:00"/>
    <d v="2024-08-01T07:00:00"/>
    <n v="100000"/>
    <n v="95500"/>
    <x v="2"/>
    <s v="Finalizada"/>
    <s v="FACTURA PENDIENTE EN PROGRAMACION DE PAGO"/>
    <b v="0"/>
    <n v="100000"/>
    <n v="0"/>
    <m/>
    <m/>
    <n v="100000"/>
    <n v="0"/>
    <n v="0"/>
    <n v="95500"/>
    <n v="95500"/>
    <n v="1222506220"/>
    <m/>
    <m/>
    <m/>
    <m/>
    <d v="2024-09-30T00:00:00"/>
  </r>
  <r>
    <n v="800000118"/>
    <s v="HUFE"/>
    <n v="340914"/>
    <s v="HUFE340914"/>
    <s v="800000118_HUFE340914"/>
    <n v="45243.111377314817"/>
    <d v="2023-12-05T00:00:00"/>
    <d v="2023-12-05T09:15:21"/>
    <n v="542944"/>
    <n v="542944"/>
    <x v="0"/>
    <s v="Devuelta"/>
    <s v="FACTURA DEVUELTA"/>
    <b v="0"/>
    <n v="0"/>
    <n v="542944"/>
    <s v="AUT: SE REALIZA DEVOLUCIÓN DE FACTURA CON SOPORTES COMPLETOS, FACTURA NO CUENTA CON AUTORIZACIÓN PARA LOS SERVICIOS FACTURADOS, FAVOR COMUNICARSE CON EL ÁREA  ENCARGADA, SOLICITARLA A LA capautorizaciones@epsdelagente.com.co. LUIS ERNESTO GUERRERO GALEANO"/>
    <s v="AUTORIZACION"/>
    <n v="0"/>
    <n v="0"/>
    <n v="0"/>
    <n v="0"/>
    <m/>
    <m/>
    <m/>
    <m/>
    <m/>
    <m/>
    <d v="2024-09-30T00:00:00"/>
  </r>
  <r>
    <n v="800000118"/>
    <s v="HUFE"/>
    <n v="335746"/>
    <s v="HUFE335746"/>
    <s v="800000118_HUFE335746"/>
    <n v="45227.35361111111"/>
    <d v="2023-12-05T00:00:00"/>
    <d v="2023-12-05T09:21:18"/>
    <n v="139719"/>
    <n v="139719"/>
    <x v="0"/>
    <s v="Devuelta"/>
    <s v="FACTURA DEVUELTA"/>
    <b v="0"/>
    <n v="0"/>
    <n v="139719"/>
    <s v="AUT: SE REALIZA DEVOLUCIÓN DE FACTURA CON SOPORTES COMPLETOS, FACTURA NO CUENTA CON AUTORIZACIÓN PARA LOS SERVICIOS FACTURADOS, FAVOR COMUNICARSE CON EL ÁREA  ENCARGADA, SOLICITARLA A LA capautorizaciones@epsdelagente.com.co. LUIS ERNESTO GUERRERO GALEANO"/>
    <s v="AUTORIZACION"/>
    <n v="0"/>
    <n v="0"/>
    <n v="0"/>
    <n v="0"/>
    <m/>
    <m/>
    <m/>
    <m/>
    <m/>
    <m/>
    <d v="2024-09-30T00:00:00"/>
  </r>
  <r>
    <n v="800000118"/>
    <s v="HUFE"/>
    <n v="320618"/>
    <s v="HUFE320618"/>
    <s v="800000118_HUFE320618"/>
    <n v="45187.654328703706"/>
    <d v="2023-10-10T00:00:00"/>
    <d v="2023-10-05T09:13:25"/>
    <n v="13609471"/>
    <n v="13609471"/>
    <x v="0"/>
    <s v="Devuelta"/>
    <s v="FACTURA DEVUELTA"/>
    <b v="0"/>
    <n v="0"/>
    <n v="13609471"/>
    <s v="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
    <s v="AUTORIZACION"/>
    <n v="0"/>
    <n v="0"/>
    <n v="0"/>
    <n v="0"/>
    <m/>
    <m/>
    <m/>
    <m/>
    <m/>
    <m/>
    <d v="2024-09-30T00:00:00"/>
  </r>
  <r>
    <n v="800000118"/>
    <s v="HUFE"/>
    <n v="365106"/>
    <s v="HUFE365106"/>
    <s v="800000118_HUFE365106"/>
    <n v="45306.5781712963"/>
    <d v="2024-02-05T00:00:00"/>
    <d v="2024-02-02T09:38:34"/>
    <n v="174014"/>
    <n v="174014"/>
    <x v="0"/>
    <s v="Devuelta"/>
    <s v="FACTURA DEVUELTA"/>
    <b v="0"/>
    <n v="0"/>
    <n v="174014"/>
    <s v="AUT: SE REALIZA DEVOLUCIÓN DE FACTURA CON SOPORTES COMPLETOS, FACTURA NO CUENTA CON AUTORIZACIÓN PARA LOS SERVICIOS FACTURADOS, FAVOR COMUNICARSE CON EL ÁREA  ENCARGADA, SOLICITARLA A LA capautorizaciones@epsdelagente.com.co"/>
    <s v="AUTORIZACION"/>
    <n v="0"/>
    <n v="0"/>
    <n v="0"/>
    <n v="0"/>
    <m/>
    <m/>
    <m/>
    <m/>
    <m/>
    <m/>
    <d v="2024-09-30T00:00:00"/>
  </r>
  <r>
    <n v="800000118"/>
    <s v="HUFE"/>
    <n v="349299"/>
    <s v="HUFE349299"/>
    <s v="800000118_HUFE349299"/>
    <n v="45263.689780092594"/>
    <d v="2023-12-15T00:00:00"/>
    <d v="2024-02-02T10:13:58"/>
    <n v="1751624"/>
    <n v="1604624"/>
    <x v="0"/>
    <s v="Devuelta"/>
    <s v="FACTURA DEVUELTA"/>
    <b v="0"/>
    <n v="0"/>
    <n v="1751624"/>
    <s v="AUT: SE SOSTIENE DEVOLUCIÓN DE FACTURA CON SOPORTES COMPLETOS, FACTURA NO CUENTA CON AUTORIZACIÓN PARA LOS SERVICIOS FACTURADOS, FAVOR COMUNICARSE CON EL ÁREA  ENCARGADA, SOLICITARLA A LA capautorizaciones@epsdelagente.com.co. LUIS ERNESTO GUERRERO GALEANO"/>
    <s v="SOPORTE"/>
    <n v="0"/>
    <n v="0"/>
    <n v="0"/>
    <n v="0"/>
    <m/>
    <m/>
    <m/>
    <m/>
    <m/>
    <m/>
    <d v="2024-09-30T00:00:00"/>
  </r>
  <r>
    <n v="800000118"/>
    <s v="HUFE"/>
    <n v="274860"/>
    <s v="HUFE274860"/>
    <s v="800000118_HUFE274860"/>
    <n v="45064.646331018521"/>
    <d v="2023-08-02T00:00:00"/>
    <d v="2023-08-02T09:59:30"/>
    <n v="5345237"/>
    <n v="5345237"/>
    <x v="0"/>
    <s v="Devuelta"/>
    <s v="FACTURA DEVUELTA"/>
    <b v="0"/>
    <n v="0"/>
    <n v="5345237"/>
    <s v="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
    <s v="SOPORTE"/>
    <n v="0"/>
    <n v="0"/>
    <n v="0"/>
    <n v="0"/>
    <m/>
    <m/>
    <m/>
    <m/>
    <m/>
    <m/>
    <d v="2024-09-30T00:00:00"/>
  </r>
  <r>
    <n v="800000118"/>
    <s v="HUFE"/>
    <n v="238387"/>
    <s v="HUFE238387"/>
    <s v="800000118_HUFE238387"/>
    <n v="44967.732002314813"/>
    <d v="2023-08-02T00:00:00"/>
    <d v="2023-08-02T09:37:11"/>
    <n v="74258"/>
    <n v="74258"/>
    <x v="0"/>
    <s v="Devuelta"/>
    <s v="FACTURA DEVUELTA"/>
    <b v="0"/>
    <n v="0"/>
    <n v="74258"/>
    <s v="AUTORIZACION: SE DEVUELVE FACTURA, NO SE EVIDENCIA AUTORIZACION PARA EL SERVICIO FACTURADO, POR FAVOR SOLICITAR AUT PARA SEGUIR CON EL TRAMITE DE PAGO. EL CORREO PARA LA SOLCITUD DE AUT ES capautorizaciones@epsdelagentecom.co"/>
    <s v="AUTORIZACION"/>
    <n v="0"/>
    <n v="0"/>
    <n v="0"/>
    <n v="0"/>
    <m/>
    <m/>
    <m/>
    <m/>
    <m/>
    <m/>
    <d v="2024-09-30T00:00:00"/>
  </r>
  <r>
    <n v="800000118"/>
    <s v="HUFE"/>
    <n v="234062"/>
    <s v="HUFE234062"/>
    <s v="800000118_HUFE234062"/>
    <n v="44956.689988425926"/>
    <d v="2023-02-07T00:00:00"/>
    <d v="2023-02-20T00:00:00"/>
    <n v="6647280"/>
    <n v="6647280"/>
    <x v="0"/>
    <s v="Devuelta"/>
    <s v="FACTURA DEVUELTA"/>
    <b v="0"/>
    <n v="6647280"/>
    <n v="6647280"/>
    <s v="SPTE.INCOMPLETO.se devuelve la factura por que. No hay soporte de Historia Clínica. Sólo adjuntan el detalla            do de la factura Una vez estén los soportes completos devolver para realizar auditoria. (angela campaz)                                                                                                                                                                                                                                                                                                                                                                                                                                                                                                                                                                                                                                                                                                                                                                                                                                                                                                                                                                                                                                                                                                                                                                                                                                                                                                                            "/>
    <s v="SOPORTE"/>
    <n v="6647280"/>
    <n v="0"/>
    <n v="0"/>
    <n v="0"/>
    <m/>
    <m/>
    <m/>
    <m/>
    <m/>
    <m/>
    <d v="2024-09-30T00:00:00"/>
  </r>
  <r>
    <n v="800000118"/>
    <s v="HUFE"/>
    <n v="220331"/>
    <s v="HUFE220331"/>
    <s v="800000118_HUFE220331"/>
    <n v="44904.060729166667"/>
    <d v="2023-01-20T00:00:00"/>
    <d v="2023-05-09T00:00:00"/>
    <n v="1082143"/>
    <n v="1082143"/>
    <x v="0"/>
    <s v="Devuelta"/>
    <s v="FACTURA DEVUELTA"/>
    <b v="0"/>
    <n v="1082143"/>
    <n v="1082143"/>
    <s v="SOPORTES: SE OBJETA FACTURA NO SE EVIDENCIA SOPORTES DE LA ANTECION FACTURA NO CUENTA CON HISTORIA CLINICA            DETALLE DE CARGOS NO CUMPLE CON LOS REQUISITOS LEGALES. NANCY                                                                                                                                                                                                                                                                                                                                                                                                                                                                                                                                                          "/>
    <s v="SOPORTE"/>
    <n v="1082143"/>
    <n v="0"/>
    <n v="0"/>
    <n v="0"/>
    <m/>
    <m/>
    <m/>
    <m/>
    <m/>
    <m/>
    <d v="2024-09-30T00:00:00"/>
  </r>
  <r>
    <n v="800000118"/>
    <s v="HUFE"/>
    <n v="421594"/>
    <s v="HUFE421594"/>
    <s v="800000118_HUFE421594"/>
    <n v="45446.035092592596"/>
    <d v="2024-07-16T00:00:00"/>
    <e v="#N/A"/>
    <n v="81885"/>
    <n v="81885"/>
    <x v="1"/>
    <s v="Para cargar RIPS o soportes"/>
    <s v="FACTURA NO RADICADA "/>
    <e v="#N/A"/>
    <n v="0"/>
    <n v="0"/>
    <m/>
    <m/>
    <n v="0"/>
    <n v="0"/>
    <n v="0"/>
    <n v="0"/>
    <m/>
    <m/>
    <m/>
    <m/>
    <m/>
    <m/>
    <d v="2024-09-30T00:00:00"/>
  </r>
  <r>
    <n v="800000118"/>
    <s v="HUFE"/>
    <n v="422545"/>
    <s v="HUFE422545"/>
    <s v="800000118_HUFE422545"/>
    <n v="45448.472129629627"/>
    <d v="2024-07-16T00:00:00"/>
    <d v="2024-08-01T07:00:00"/>
    <n v="389335"/>
    <n v="389335"/>
    <x v="3"/>
    <s v="Finalizada"/>
    <s v="FACTURA PENDIENTE EN PROGRAMACION DE PAGO"/>
    <b v="0"/>
    <n v="389335"/>
    <n v="0"/>
    <m/>
    <m/>
    <n v="389335"/>
    <n v="0"/>
    <n v="0"/>
    <n v="389335"/>
    <m/>
    <m/>
    <n v="389335"/>
    <n v="4800065535"/>
    <s v="18.10.2024"/>
    <n v="1313445"/>
    <d v="2024-09-30T00:00:00"/>
  </r>
  <r>
    <n v="800000118"/>
    <s v="HUFE"/>
    <n v="414934"/>
    <s v="HUFE414934"/>
    <s v="800000118_HUFE414934"/>
    <n v="45431.258425925924"/>
    <d v="2024-06-05T00:00:00"/>
    <d v="2024-06-04T08:30:59"/>
    <n v="527710"/>
    <n v="527710"/>
    <x v="3"/>
    <s v="Finalizada"/>
    <s v="FACTURA PENDIENTE EN PROGRAMACION DE PAGO"/>
    <b v="0"/>
    <n v="527710"/>
    <n v="0"/>
    <m/>
    <m/>
    <n v="527710"/>
    <n v="0"/>
    <n v="0"/>
    <n v="527710"/>
    <m/>
    <m/>
    <n v="527710"/>
    <n v="4800065535"/>
    <s v="18.10.2024"/>
    <n v="1313445"/>
    <d v="2024-09-30T00:00:00"/>
  </r>
  <r>
    <n v="800000118"/>
    <s v="HUFE"/>
    <n v="409461"/>
    <s v="HUFE409461"/>
    <s v="800000118_HUFE409461"/>
    <n v="45418.525543981479"/>
    <d v="2024-06-05T00:00:00"/>
    <d v="2024-06-04T08:29:12"/>
    <n v="6316153"/>
    <n v="6316153"/>
    <x v="2"/>
    <s v="Finalizada"/>
    <s v="FACTURA EN PROCESO INTERNO"/>
    <b v="0"/>
    <n v="6316153"/>
    <n v="0"/>
    <m/>
    <m/>
    <n v="6316153"/>
    <n v="0"/>
    <n v="0"/>
    <n v="6316153"/>
    <n v="6316153"/>
    <n v="1222519403"/>
    <m/>
    <m/>
    <m/>
    <m/>
    <d v="2024-09-30T00:00:00"/>
  </r>
  <r>
    <n v="800000118"/>
    <s v="HUFE"/>
    <n v="401856"/>
    <s v="HUFE401856"/>
    <s v="800000118_HUFE401856"/>
    <n v="45403.527743055558"/>
    <d v="2024-06-05T00:00:00"/>
    <d v="2024-06-04T08:25:45"/>
    <n v="1035485"/>
    <n v="1035485"/>
    <x v="0"/>
    <s v="Devuelta"/>
    <s v="FACTURA DEVUELTA"/>
    <b v="0"/>
    <n v="0"/>
    <n v="1035485"/>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m/>
    <m/>
    <m/>
    <m/>
    <m/>
    <m/>
    <d v="2024-09-30T00:00:00"/>
  </r>
  <r>
    <n v="800000118"/>
    <s v="HUFE"/>
    <n v="399535"/>
    <s v="HUFE399535"/>
    <s v="800000118_HUFE399535"/>
    <n v="45400.883553240739"/>
    <d v="2024-05-07T00:00:00"/>
    <d v="2024-05-03T09:04:50"/>
    <n v="81400"/>
    <n v="81400"/>
    <x v="0"/>
    <s v="Devuelta"/>
    <s v="FACTURA DEVUELTA"/>
    <b v="0"/>
    <n v="0"/>
    <n v="81400"/>
    <s v="AUT: SE REALIZA DEVOLUCIÓN DE FACTURA CON SOPORTES COMPLETOS, FACTURA NO CUENTA CON AUTORIZACIÓN PARA LOS SERVICIOS FACTURADOS, FAVOR COMUNICARSE CON EL ÁREA ENCARGADA, SOLICITARLA A LA CAP, CORREO ELECTRÓNICO: autorizacionescap@epsdelagente.com.co"/>
    <s v="AUTORIZACION"/>
    <n v="0"/>
    <n v="0"/>
    <n v="0"/>
    <n v="0"/>
    <m/>
    <m/>
    <m/>
    <m/>
    <m/>
    <m/>
    <d v="2024-09-30T00:00:00"/>
  </r>
  <r>
    <n v="800000118"/>
    <s v="HUFE"/>
    <n v="403093"/>
    <s v="HUFE403093"/>
    <s v="800000118_HUFE403093"/>
    <n v="45405.57230324074"/>
    <d v="2024-06-05T00:00:00"/>
    <d v="2024-06-04T08:27:41"/>
    <n v="116394"/>
    <n v="116394"/>
    <x v="0"/>
    <s v="Devuelta"/>
    <s v="FACTURA DEVUELTA"/>
    <b v="0"/>
    <n v="0"/>
    <n v="116394"/>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m/>
    <m/>
    <m/>
    <m/>
    <m/>
    <m/>
    <d v="2024-09-30T00:00:00"/>
  </r>
  <r>
    <n v="800000118"/>
    <s v="HUFE"/>
    <n v="391172"/>
    <s v="HUFE391172"/>
    <s v="800000118_HUFE391172"/>
    <n v="45368.516412037039"/>
    <d v="2024-06-05T00:00:00"/>
    <d v="2024-06-04T08:21:43"/>
    <n v="315000"/>
    <n v="315000"/>
    <x v="3"/>
    <s v="Finalizada"/>
    <s v="FACTURA PENDIENTE EN PROGRAMACION DE PAGO"/>
    <b v="0"/>
    <n v="315000"/>
    <n v="0"/>
    <m/>
    <m/>
    <n v="315000"/>
    <n v="0"/>
    <n v="0"/>
    <n v="315000"/>
    <m/>
    <m/>
    <n v="315000"/>
    <n v="4800065535"/>
    <s v="18.10.2024"/>
    <n v="1313445"/>
    <d v="2024-09-30T00:00:00"/>
  </r>
  <r>
    <n v="800000118"/>
    <s v="HUFE"/>
    <n v="383226"/>
    <s v="HUFE383226"/>
    <s v="800000118_HUFE383226"/>
    <n v="45349.454131944447"/>
    <d v="2024-06-05T00:00:00"/>
    <d v="2024-06-04T08:24:03"/>
    <n v="81400"/>
    <n v="81400"/>
    <x v="3"/>
    <s v="Finalizada"/>
    <s v="FACTURA PENDIENTE EN PROGRAMACION DE PAGO"/>
    <b v="0"/>
    <n v="81400"/>
    <n v="0"/>
    <m/>
    <m/>
    <n v="81400"/>
    <n v="0"/>
    <n v="0"/>
    <n v="81400"/>
    <m/>
    <m/>
    <n v="81400"/>
    <n v="4800065535"/>
    <s v="18.10.2024"/>
    <n v="1313445"/>
    <d v="2024-09-30T00:00:00"/>
  </r>
  <r>
    <n v="800000118"/>
    <s v="HUFE"/>
    <n v="425868"/>
    <s v="HUFE425868"/>
    <s v="800000118_HUFE425868"/>
    <n v="45456.370324074072"/>
    <d v="2024-06-20T00:00:00"/>
    <d v="2024-10-01T07:00:00"/>
    <n v="26546174"/>
    <n v="26546174"/>
    <x v="0"/>
    <s v="Devuelta"/>
    <s v="FACTURA EN PROCESO INTERNO"/>
    <b v="0"/>
    <n v="0"/>
    <n v="26546174"/>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m/>
    <m/>
    <m/>
    <m/>
    <m/>
    <m/>
    <d v="2024-09-30T00:00:00"/>
  </r>
  <r>
    <n v="800000118"/>
    <s v="HUFE"/>
    <n v="425234"/>
    <s v="HUFE425234"/>
    <s v="800000118_HUFE425234"/>
    <n v="45455.326018518521"/>
    <d v="2024-06-13T00:00:00"/>
    <d v="2024-06-13T09:57:57"/>
    <n v="683814"/>
    <n v="683814"/>
    <x v="0"/>
    <s v="Devuelta"/>
    <s v="FACTURA DEVUELTA"/>
    <b v="0"/>
    <n v="0"/>
    <n v="683814"/>
    <s v="AUT: SE REALIZA DEVOLUCIÓN DE FACTURA CON SOPORTES COMPLETOS, FACTURA NO CUENTA CON AUTORIZACIÓN PARA LOS SERVICIOS FACTURADOS, FAVOR COMUNICARSE CON EL ÁREA  ENCARGADA, SOLICITARLA A LA CAP, CORREO ELECTRÓNICO: autorizacionescap@epsdelagente.com.co  "/>
    <s v="AUTORIZACION"/>
    <n v="0"/>
    <n v="0"/>
    <n v="0"/>
    <n v="0"/>
    <m/>
    <m/>
    <m/>
    <m/>
    <m/>
    <m/>
    <d v="2024-09-30T00:00:00"/>
  </r>
  <r>
    <n v="800000118"/>
    <s v="HUFE"/>
    <n v="324530"/>
    <s v="HUFE324530"/>
    <s v="800000118_HUFE324530"/>
    <n v="45196.872071759259"/>
    <d v="2023-11-09T00:00:00"/>
    <d v="2023-11-09T08:09:05"/>
    <n v="73890"/>
    <n v="73890"/>
    <x v="0"/>
    <s v="Devuelta"/>
    <s v="FACTURA DEVUELTA"/>
    <b v="0"/>
    <n v="0"/>
    <n v="73890"/>
    <s v="AUT: SE REALIZA DEVOLUCIÓN DE FACTURA CON SOPORTES COMPLETOS, FACTURA NO CUENTA CON AUTORIZACIÓN PARA LOS SERVICIOS PRESTADOS, FAVOR COMUNICARSE CON EL ÁREA  ENCARGADA, SOLICITARLA A LA capautorizaciones@epsdelagente.com.co. LUIS ERNESTO GUERRERO GALEANO "/>
    <s v="AUTORIZACION"/>
    <n v="0"/>
    <n v="0"/>
    <n v="0"/>
    <n v="0"/>
    <m/>
    <m/>
    <m/>
    <m/>
    <m/>
    <m/>
    <d v="2024-09-30T00:00:00"/>
  </r>
  <r>
    <n v="800000118"/>
    <s v="HUFE"/>
    <n v="372033"/>
    <s v="HUFE372033"/>
    <s v="800000118_HUFE372033"/>
    <n v="45322.68472222222"/>
    <d v="2024-03-05T00:00:00"/>
    <d v="2024-03-01T15:31:26"/>
    <n v="2133080"/>
    <n v="2133080"/>
    <x v="0"/>
    <s v="Devuelta"/>
    <s v="FACTURA DEVUELTA"/>
    <b v="0"/>
    <n v="0"/>
    <n v="2133080"/>
    <s v="AUT: SE SOSTIENE DEVOLUCIÓN DE FACTURA CON SOPORTES COMPLETOS, FACTURA NO CUENTA CON AUTORIZACIÓN PARA LOS SERVICIOS FACTURADOS, FAVOR COMUNICARSE CON EL ÁREA ENCARGADA, SOLICITARLA A LA capautorizaciones@epsdelagente.com.co"/>
    <s v="AUTORIZACION"/>
    <n v="0"/>
    <n v="0"/>
    <n v="0"/>
    <n v="0"/>
    <m/>
    <m/>
    <m/>
    <m/>
    <m/>
    <m/>
    <d v="2024-09-30T00:00:00"/>
  </r>
  <r>
    <n v="800000118"/>
    <s v="HUFE"/>
    <n v="362628"/>
    <s v="HUFE362628"/>
    <s v="800000118_HUFE362628"/>
    <n v="45299.798530092594"/>
    <d v="2024-02-06T00:00:00"/>
    <d v="2024-02-06T09:41:00"/>
    <n v="1000219"/>
    <n v="1000219"/>
    <x v="0"/>
    <s v="Devuelta"/>
    <s v="FACTURA DEVUELTA"/>
    <b v="0"/>
    <n v="0"/>
    <n v="1000219"/>
    <s v="AUT: SE REALIZA DEVOLUCIÓN DE FACTURA CON SOPORTES COMPLETOS, FACTURA NO CUENTA CON AUTORIZACIÓN PARA LOS SERVICIOS FACTURADOS, FAVOR COMUNICARSE CON EL ÁREA  ENCARGADA, SOLICITARLA A LA capautorizaciones@epsdelagente.com.co"/>
    <s v="AUTORIZACION"/>
    <n v="0"/>
    <n v="0"/>
    <n v="0"/>
    <n v="0"/>
    <m/>
    <m/>
    <m/>
    <m/>
    <m/>
    <m/>
    <d v="2024-09-30T00:00:00"/>
  </r>
  <r>
    <n v="800000118"/>
    <s v="HUFE"/>
    <n v="213895"/>
    <s v="HUFE213895"/>
    <s v="800000118_HUFE213895"/>
    <n v="44883.760925925926"/>
    <d v="2023-05-03T00:00:00"/>
    <d v="2023-05-08T00:00:00"/>
    <n v="3881230"/>
    <n v="3881230"/>
    <x v="0"/>
    <s v="Devuelta"/>
    <s v="FACTURA DEVUELTA"/>
    <b v="0"/>
    <n v="3881230"/>
    <n v="3881230"/>
    <s v="AUT.DEVOLUCION DE FACTURA CON SOPORTES COMPLETOS: 1.NO SE EVINDENCIA AUTORIZACION PARA LOS SERVICIOS HOSPITALA          RIOS FACTURADOS 2.NO SE EVIDENCIA REPORTE A LOS CORREOS DE L A EP.(NOV 2022) KEVIN YALANDA                                                                                                                                                                                                                                                                                                                                                                                                                                                                                                                                                                                                                                                                                                                                                                                                                                                                                                                                                                                                                                                                                                                                                                                                                                                                                                                                          "/>
    <s v="AUTORIZACION"/>
    <n v="3881230"/>
    <n v="0"/>
    <n v="0"/>
    <n v="0"/>
    <m/>
    <m/>
    <m/>
    <m/>
    <m/>
    <m/>
    <d v="2024-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29">
    <pivotField showAll="0"/>
    <pivotField showAll="0"/>
    <pivotField showAll="0"/>
    <pivotField showAll="0"/>
    <pivotField showAll="0"/>
    <pivotField showAll="0"/>
    <pivotField numFmtId="14" showAll="0"/>
    <pivotField showAll="0"/>
    <pivotField numFmtId="165" showAll="0"/>
    <pivotField dataField="1" numFmtId="165" showAll="0"/>
    <pivotField axis="axisRow" dataField="1" showAll="0">
      <items count="5">
        <item x="3"/>
        <item x="0"/>
        <item x="1"/>
        <item x="2"/>
        <item t="default"/>
      </items>
    </pivotField>
    <pivotField showAll="0"/>
    <pivotField showAll="0"/>
    <pivotField showAll="0"/>
    <pivotField numFmtId="165" showAll="0"/>
    <pivotField numFmtId="165" showAll="0"/>
    <pivotField showAll="0"/>
    <pivotField showAll="0"/>
    <pivotField numFmtId="165" showAll="0"/>
    <pivotField numFmtId="165" showAll="0"/>
    <pivotField numFmtId="165" showAll="0"/>
    <pivotField numFmtId="165" showAll="0"/>
    <pivotField showAll="0"/>
    <pivotField showAll="0"/>
    <pivotField showAll="0"/>
    <pivotField showAll="0"/>
    <pivotField showAll="0"/>
    <pivotField showAll="0"/>
    <pivotField numFmtId="14" showAll="0"/>
  </pivotFields>
  <rowFields count="1">
    <field x="10"/>
  </rowFields>
  <rowItems count="5">
    <i>
      <x/>
    </i>
    <i>
      <x v="1"/>
    </i>
    <i>
      <x v="2"/>
    </i>
    <i>
      <x v="3"/>
    </i>
    <i t="grand">
      <x/>
    </i>
  </rowItems>
  <colFields count="1">
    <field x="-2"/>
  </colFields>
  <colItems count="2">
    <i>
      <x/>
    </i>
    <i i="1">
      <x v="1"/>
    </i>
  </colItems>
  <dataFields count="2">
    <dataField name="Cant. Facturas " fld="10" subtotal="count" baseField="0" baseItem="0"/>
    <dataField name="saldo IPS" fld="9" baseField="0" baseItem="0" numFmtId="165"/>
  </dataFields>
  <formats count="17">
    <format dxfId="16">
      <pivotArea type="all" dataOnly="0" outline="0" fieldPosition="0"/>
    </format>
    <format dxfId="15">
      <pivotArea outline="0" collapsedLevelsAreSubtotals="1" fieldPosition="0"/>
    </format>
    <format dxfId="14">
      <pivotArea field="10" type="button" dataOnly="0" labelOnly="1" outline="0" axis="axisRow" fieldPosition="0"/>
    </format>
    <format dxfId="13">
      <pivotArea dataOnly="0" labelOnly="1" fieldPosition="0">
        <references count="1">
          <reference field="10" count="0"/>
        </references>
      </pivotArea>
    </format>
    <format dxfId="12">
      <pivotArea dataOnly="0" labelOnly="1" grandRow="1" outline="0" fieldPosition="0"/>
    </format>
    <format dxfId="11">
      <pivotArea dataOnly="0" labelOnly="1" outline="0" fieldPosition="0">
        <references count="1">
          <reference field="4294967294" count="2">
            <x v="0"/>
            <x v="1"/>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field="10" type="button" dataOnly="0" labelOnly="1" outline="0" axis="axisRow" fieldPosition="0"/>
    </format>
    <format dxfId="7">
      <pivotArea dataOnly="0" labelOnly="1" fieldPosition="0">
        <references count="1">
          <reference field="10" count="0"/>
        </references>
      </pivotArea>
    </format>
    <format dxfId="6">
      <pivotArea dataOnly="0" labelOnly="1" grandRow="1" outline="0" fieldPosition="0"/>
    </format>
    <format dxfId="5">
      <pivotArea field="10"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5"/>
  <sheetViews>
    <sheetView showGridLines="0" topLeftCell="A45" workbookViewId="0">
      <selection activeCell="A62" sqref="A62:E62"/>
    </sheetView>
  </sheetViews>
  <sheetFormatPr baseColWidth="10" defaultRowHeight="14.5" x14ac:dyDescent="0.35"/>
  <cols>
    <col min="1" max="3" width="20.7265625" style="1" customWidth="1"/>
    <col min="4" max="4" width="25.81640625" style="3" customWidth="1"/>
    <col min="5" max="5" width="25.81640625" style="1" bestFit="1" customWidth="1"/>
    <col min="6" max="6" width="24.7265625" style="1" customWidth="1"/>
    <col min="7" max="7" width="35.453125" style="1" customWidth="1"/>
  </cols>
  <sheetData>
    <row r="1" spans="1:7" ht="15.75" customHeight="1" x14ac:dyDescent="0.35">
      <c r="A1" s="112"/>
      <c r="B1" s="112"/>
      <c r="C1" s="116" t="s">
        <v>11</v>
      </c>
      <c r="D1" s="116"/>
      <c r="E1" s="116"/>
      <c r="F1" s="116"/>
      <c r="G1" s="2" t="s">
        <v>6</v>
      </c>
    </row>
    <row r="2" spans="1:7" ht="15.5" x14ac:dyDescent="0.35">
      <c r="A2" s="112"/>
      <c r="B2" s="112"/>
      <c r="C2" s="116"/>
      <c r="D2" s="116"/>
      <c r="E2" s="116"/>
      <c r="F2" s="116"/>
      <c r="G2" s="2" t="s">
        <v>10</v>
      </c>
    </row>
    <row r="3" spans="1:7" ht="15.5" x14ac:dyDescent="0.35">
      <c r="A3" s="112"/>
      <c r="B3" s="112"/>
      <c r="C3" s="116"/>
      <c r="D3" s="116"/>
      <c r="E3" s="116"/>
      <c r="F3" s="116"/>
      <c r="G3" s="2" t="s">
        <v>7</v>
      </c>
    </row>
    <row r="4" spans="1:7" ht="31" x14ac:dyDescent="0.35">
      <c r="A4" s="112"/>
      <c r="B4" s="112"/>
      <c r="C4" s="116" t="s">
        <v>8</v>
      </c>
      <c r="D4" s="116"/>
      <c r="E4" s="116"/>
      <c r="F4" s="116"/>
      <c r="G4" s="2" t="s">
        <v>9</v>
      </c>
    </row>
    <row r="5" spans="1:7" ht="15" thickBot="1" x14ac:dyDescent="0.4">
      <c r="A5" s="117" t="s">
        <v>16</v>
      </c>
      <c r="B5" s="118"/>
      <c r="C5" s="118"/>
      <c r="D5" s="118"/>
      <c r="E5" s="118"/>
      <c r="F5" s="118"/>
      <c r="G5" s="119"/>
    </row>
    <row r="6" spans="1:7" ht="15" thickBot="1" x14ac:dyDescent="0.4">
      <c r="A6" s="113" t="s">
        <v>17</v>
      </c>
      <c r="B6" s="114"/>
      <c r="C6" s="114"/>
      <c r="D6" s="114"/>
      <c r="E6" s="114"/>
      <c r="F6" s="114"/>
      <c r="G6" s="115"/>
    </row>
    <row r="7" spans="1:7" ht="15" thickBot="1" x14ac:dyDescent="0.4">
      <c r="A7" s="113" t="s">
        <v>15</v>
      </c>
      <c r="B7" s="114"/>
      <c r="C7" s="114"/>
      <c r="D7" s="114"/>
      <c r="E7" s="114"/>
      <c r="F7" s="114"/>
      <c r="G7" s="115"/>
    </row>
    <row r="8" spans="1:7" ht="15" thickBot="1" x14ac:dyDescent="0.4">
      <c r="A8" s="113" t="s">
        <v>5</v>
      </c>
      <c r="B8" s="114"/>
      <c r="C8" s="114"/>
      <c r="D8" s="114"/>
      <c r="E8" s="114"/>
      <c r="F8" s="114"/>
      <c r="G8" s="115"/>
    </row>
    <row r="9" spans="1:7" x14ac:dyDescent="0.35">
      <c r="A9" s="4" t="s">
        <v>0</v>
      </c>
      <c r="B9" s="4" t="s">
        <v>1</v>
      </c>
      <c r="C9" s="4" t="s">
        <v>2</v>
      </c>
      <c r="D9" s="5" t="s">
        <v>3</v>
      </c>
      <c r="E9" s="4" t="s">
        <v>13</v>
      </c>
      <c r="F9" s="4" t="s">
        <v>4</v>
      </c>
      <c r="G9" s="4" t="s">
        <v>14</v>
      </c>
    </row>
    <row r="10" spans="1:7" x14ac:dyDescent="0.35">
      <c r="A10" s="6">
        <v>800000118</v>
      </c>
      <c r="B10" s="6" t="s">
        <v>12</v>
      </c>
      <c r="C10" s="6">
        <v>174163</v>
      </c>
      <c r="D10" s="6">
        <v>44767.413854166669</v>
      </c>
      <c r="E10" s="6">
        <v>44797</v>
      </c>
      <c r="F10" s="6">
        <v>2119103</v>
      </c>
      <c r="G10" s="6">
        <v>2119103</v>
      </c>
    </row>
    <row r="11" spans="1:7" x14ac:dyDescent="0.35">
      <c r="A11" s="6">
        <v>800000118</v>
      </c>
      <c r="B11" s="6" t="s">
        <v>12</v>
      </c>
      <c r="C11" s="6">
        <v>202752</v>
      </c>
      <c r="D11" s="6">
        <v>44849.818576388891</v>
      </c>
      <c r="E11" s="6">
        <v>44875</v>
      </c>
      <c r="F11" s="6">
        <v>2215419</v>
      </c>
      <c r="G11" s="6">
        <v>2215419</v>
      </c>
    </row>
    <row r="12" spans="1:7" x14ac:dyDescent="0.35">
      <c r="A12" s="6">
        <v>800000118</v>
      </c>
      <c r="B12" s="6" t="s">
        <v>12</v>
      </c>
      <c r="C12" s="6">
        <v>167893</v>
      </c>
      <c r="D12" s="6">
        <v>44750.650567129633</v>
      </c>
      <c r="E12" s="6">
        <v>44797</v>
      </c>
      <c r="F12" s="6">
        <v>2856833</v>
      </c>
      <c r="G12" s="6">
        <v>2856833</v>
      </c>
    </row>
    <row r="13" spans="1:7" x14ac:dyDescent="0.35">
      <c r="A13" s="6">
        <v>800000118</v>
      </c>
      <c r="B13" s="6" t="s">
        <v>12</v>
      </c>
      <c r="C13" s="6">
        <v>215451</v>
      </c>
      <c r="D13" s="6">
        <v>44888.772893518515</v>
      </c>
      <c r="E13" s="6">
        <v>44901</v>
      </c>
      <c r="F13" s="6">
        <v>2846255</v>
      </c>
      <c r="G13" s="6">
        <v>2846255</v>
      </c>
    </row>
    <row r="14" spans="1:7" x14ac:dyDescent="0.35">
      <c r="A14" s="6">
        <v>800000118</v>
      </c>
      <c r="B14" s="6" t="s">
        <v>12</v>
      </c>
      <c r="C14" s="6">
        <v>103840</v>
      </c>
      <c r="D14" s="6">
        <v>44545.482361111113</v>
      </c>
      <c r="E14" s="6">
        <v>44578</v>
      </c>
      <c r="F14" s="6">
        <v>157718</v>
      </c>
      <c r="G14" s="6">
        <v>157718</v>
      </c>
    </row>
    <row r="15" spans="1:7" x14ac:dyDescent="0.35">
      <c r="A15" s="6">
        <v>800000118</v>
      </c>
      <c r="B15" s="6" t="s">
        <v>12</v>
      </c>
      <c r="C15" s="6">
        <v>99958</v>
      </c>
      <c r="D15" s="6">
        <v>44532.616099537037</v>
      </c>
      <c r="E15" s="6">
        <v>44578</v>
      </c>
      <c r="F15" s="6">
        <v>219458</v>
      </c>
      <c r="G15" s="6">
        <v>219458</v>
      </c>
    </row>
    <row r="16" spans="1:7" x14ac:dyDescent="0.35">
      <c r="A16" s="6">
        <v>800000118</v>
      </c>
      <c r="B16" s="6" t="s">
        <v>12</v>
      </c>
      <c r="C16" s="6">
        <v>185164</v>
      </c>
      <c r="D16" s="6">
        <v>44797.673530092594</v>
      </c>
      <c r="E16" s="6">
        <v>44813</v>
      </c>
      <c r="F16" s="6">
        <v>3051440</v>
      </c>
      <c r="G16" s="6">
        <v>3051440</v>
      </c>
    </row>
    <row r="17" spans="1:7" x14ac:dyDescent="0.35">
      <c r="A17" s="6">
        <v>800000118</v>
      </c>
      <c r="B17" s="6" t="s">
        <v>12</v>
      </c>
      <c r="C17" s="6">
        <v>131858</v>
      </c>
      <c r="D17" s="6">
        <v>44637.683692129627</v>
      </c>
      <c r="E17" s="6">
        <v>44719</v>
      </c>
      <c r="F17" s="6">
        <v>7211725</v>
      </c>
      <c r="G17" s="6">
        <v>7211725</v>
      </c>
    </row>
    <row r="18" spans="1:7" x14ac:dyDescent="0.35">
      <c r="A18" s="6">
        <v>800000118</v>
      </c>
      <c r="B18" s="6" t="s">
        <v>12</v>
      </c>
      <c r="C18" s="6">
        <v>128261</v>
      </c>
      <c r="D18" s="6">
        <v>44627.430266203701</v>
      </c>
      <c r="E18" s="6">
        <v>44719</v>
      </c>
      <c r="F18" s="6">
        <v>25916722</v>
      </c>
      <c r="G18" s="6">
        <v>25916722</v>
      </c>
    </row>
    <row r="19" spans="1:7" x14ac:dyDescent="0.35">
      <c r="A19" s="6">
        <v>800000118</v>
      </c>
      <c r="B19" s="6" t="s">
        <v>12</v>
      </c>
      <c r="C19" s="6">
        <v>116301</v>
      </c>
      <c r="D19" s="6">
        <v>44587.742395833331</v>
      </c>
      <c r="E19" s="6">
        <v>44600</v>
      </c>
      <c r="F19" s="6">
        <v>13122715</v>
      </c>
      <c r="G19" s="6">
        <v>13122715</v>
      </c>
    </row>
    <row r="20" spans="1:7" x14ac:dyDescent="0.35">
      <c r="A20" s="6">
        <v>800000118</v>
      </c>
      <c r="B20" s="6" t="s">
        <v>12</v>
      </c>
      <c r="C20" s="6">
        <v>113010</v>
      </c>
      <c r="D20" s="6">
        <v>44578.314363425925</v>
      </c>
      <c r="E20" s="6">
        <v>44593</v>
      </c>
      <c r="F20" s="6">
        <v>120400</v>
      </c>
      <c r="G20" s="6">
        <v>120400</v>
      </c>
    </row>
    <row r="21" spans="1:7" x14ac:dyDescent="0.35">
      <c r="A21" s="6">
        <v>800000118</v>
      </c>
      <c r="B21" s="6" t="s">
        <v>12</v>
      </c>
      <c r="C21" s="6">
        <v>190838</v>
      </c>
      <c r="D21" s="6">
        <v>44814.160451388889</v>
      </c>
      <c r="E21" s="6">
        <v>44846</v>
      </c>
      <c r="F21" s="6">
        <v>110931</v>
      </c>
      <c r="G21" s="6">
        <v>110931</v>
      </c>
    </row>
    <row r="22" spans="1:7" x14ac:dyDescent="0.35">
      <c r="A22" s="6">
        <v>800000118</v>
      </c>
      <c r="B22" s="6" t="s">
        <v>12</v>
      </c>
      <c r="C22" s="6">
        <v>99973</v>
      </c>
      <c r="D22" s="6">
        <v>44532.626203703701</v>
      </c>
      <c r="E22" s="6">
        <v>44578</v>
      </c>
      <c r="F22" s="6">
        <v>80800</v>
      </c>
      <c r="G22" s="6">
        <v>80800</v>
      </c>
    </row>
    <row r="23" spans="1:7" x14ac:dyDescent="0.35">
      <c r="A23" s="6">
        <v>800000118</v>
      </c>
      <c r="B23" s="6" t="s">
        <v>12</v>
      </c>
      <c r="C23" s="6">
        <v>42974</v>
      </c>
      <c r="D23" s="6">
        <v>44332.190659722219</v>
      </c>
      <c r="E23" s="6">
        <v>44470</v>
      </c>
      <c r="F23" s="6">
        <v>59700</v>
      </c>
      <c r="G23" s="6">
        <v>59700</v>
      </c>
    </row>
    <row r="24" spans="1:7" x14ac:dyDescent="0.35">
      <c r="A24" s="6">
        <v>800000118</v>
      </c>
      <c r="B24" s="6" t="s">
        <v>12</v>
      </c>
      <c r="C24" s="6">
        <v>133412</v>
      </c>
      <c r="D24" s="6">
        <v>44643.063032407408</v>
      </c>
      <c r="E24" s="6">
        <v>44882</v>
      </c>
      <c r="F24" s="6">
        <v>632897</v>
      </c>
      <c r="G24" s="6">
        <v>632897</v>
      </c>
    </row>
    <row r="25" spans="1:7" x14ac:dyDescent="0.35">
      <c r="A25" s="6">
        <v>800000118</v>
      </c>
      <c r="B25" s="6" t="s">
        <v>12</v>
      </c>
      <c r="C25" s="6">
        <v>98813</v>
      </c>
      <c r="D25" s="6">
        <v>44529.209618055553</v>
      </c>
      <c r="E25" s="6">
        <v>44546</v>
      </c>
      <c r="F25" s="6">
        <v>287924</v>
      </c>
      <c r="G25" s="6">
        <v>287924</v>
      </c>
    </row>
    <row r="26" spans="1:7" x14ac:dyDescent="0.35">
      <c r="A26" s="6">
        <v>800000118</v>
      </c>
      <c r="B26" s="6" t="s">
        <v>12</v>
      </c>
      <c r="C26" s="6">
        <v>110700</v>
      </c>
      <c r="D26" s="6">
        <v>44569.076099537036</v>
      </c>
      <c r="E26" s="6">
        <v>44595</v>
      </c>
      <c r="F26" s="6">
        <v>249090</v>
      </c>
      <c r="G26" s="6">
        <v>249090</v>
      </c>
    </row>
    <row r="27" spans="1:7" x14ac:dyDescent="0.35">
      <c r="A27" s="6">
        <v>800000118</v>
      </c>
      <c r="B27" s="6" t="s">
        <v>12</v>
      </c>
      <c r="C27" s="6">
        <v>123624</v>
      </c>
      <c r="D27" s="6">
        <v>44611.688090277778</v>
      </c>
      <c r="E27" s="6">
        <v>44719</v>
      </c>
      <c r="F27" s="6">
        <v>3287845</v>
      </c>
      <c r="G27" s="6">
        <v>3187845</v>
      </c>
    </row>
    <row r="28" spans="1:7" x14ac:dyDescent="0.35">
      <c r="A28" s="6">
        <v>800000118</v>
      </c>
      <c r="B28" s="6" t="s">
        <v>12</v>
      </c>
      <c r="C28" s="6">
        <v>59361</v>
      </c>
      <c r="D28" s="6">
        <v>44394.718912037039</v>
      </c>
      <c r="E28" s="6">
        <v>44470</v>
      </c>
      <c r="F28" s="6">
        <v>5020184</v>
      </c>
      <c r="G28" s="6">
        <v>5020184</v>
      </c>
    </row>
    <row r="29" spans="1:7" x14ac:dyDescent="0.35">
      <c r="A29" s="6">
        <v>800000118</v>
      </c>
      <c r="B29" s="6" t="s">
        <v>12</v>
      </c>
      <c r="C29" s="6">
        <v>60566</v>
      </c>
      <c r="D29" s="6">
        <v>44399.549675925926</v>
      </c>
      <c r="E29" s="6">
        <v>44470</v>
      </c>
      <c r="F29" s="6">
        <v>184100</v>
      </c>
      <c r="G29" s="6">
        <v>184100</v>
      </c>
    </row>
    <row r="30" spans="1:7" x14ac:dyDescent="0.35">
      <c r="A30" s="6">
        <v>800000118</v>
      </c>
      <c r="B30" s="6" t="s">
        <v>12</v>
      </c>
      <c r="C30" s="6">
        <v>16100</v>
      </c>
      <c r="D30" s="6">
        <v>44198.687175925923</v>
      </c>
      <c r="E30" s="6">
        <v>44299</v>
      </c>
      <c r="F30" s="6">
        <v>2886114</v>
      </c>
      <c r="G30" s="6">
        <v>2095693</v>
      </c>
    </row>
    <row r="31" spans="1:7" x14ac:dyDescent="0.35">
      <c r="A31" s="6">
        <v>800000118</v>
      </c>
      <c r="B31" s="6" t="s">
        <v>12</v>
      </c>
      <c r="C31" s="6">
        <v>94328</v>
      </c>
      <c r="D31" s="6">
        <v>44515.413553240738</v>
      </c>
      <c r="E31" s="6">
        <v>44532</v>
      </c>
      <c r="F31" s="6">
        <v>59700</v>
      </c>
      <c r="G31" s="6">
        <v>59700</v>
      </c>
    </row>
    <row r="32" spans="1:7" x14ac:dyDescent="0.35">
      <c r="A32" s="6">
        <v>800000118</v>
      </c>
      <c r="B32" s="6" t="s">
        <v>12</v>
      </c>
      <c r="C32" s="6">
        <v>76739</v>
      </c>
      <c r="D32" s="6">
        <v>44456.71497685185</v>
      </c>
      <c r="E32" s="6">
        <v>44510</v>
      </c>
      <c r="F32" s="6">
        <v>1224045</v>
      </c>
      <c r="G32" s="6">
        <v>1224045</v>
      </c>
    </row>
    <row r="33" spans="1:7" x14ac:dyDescent="0.35">
      <c r="A33" s="6">
        <v>800000118</v>
      </c>
      <c r="B33" s="6" t="s">
        <v>12</v>
      </c>
      <c r="C33" s="6">
        <v>24956</v>
      </c>
      <c r="D33" s="6">
        <v>44245.945914351854</v>
      </c>
      <c r="E33" s="6">
        <v>44270</v>
      </c>
      <c r="F33" s="6">
        <v>3858715</v>
      </c>
      <c r="G33" s="6">
        <v>3858715</v>
      </c>
    </row>
    <row r="34" spans="1:7" x14ac:dyDescent="0.35">
      <c r="A34" s="6">
        <v>800000118</v>
      </c>
      <c r="B34" s="6" t="s">
        <v>12</v>
      </c>
      <c r="C34" s="6">
        <v>79220</v>
      </c>
      <c r="D34" s="6">
        <v>44465.620659722219</v>
      </c>
      <c r="E34" s="6">
        <v>44510</v>
      </c>
      <c r="F34" s="6">
        <v>2111164</v>
      </c>
      <c r="G34" s="6">
        <v>2111164</v>
      </c>
    </row>
    <row r="35" spans="1:7" x14ac:dyDescent="0.35">
      <c r="A35" s="6">
        <v>800000118</v>
      </c>
      <c r="B35" s="6" t="s">
        <v>12</v>
      </c>
      <c r="C35" s="6">
        <v>175960</v>
      </c>
      <c r="D35" s="6">
        <v>44771.37835648148</v>
      </c>
      <c r="E35" s="6">
        <v>44846</v>
      </c>
      <c r="F35" s="6">
        <v>3949244</v>
      </c>
      <c r="G35" s="6">
        <v>3949244</v>
      </c>
    </row>
    <row r="36" spans="1:7" x14ac:dyDescent="0.35">
      <c r="A36" s="6">
        <v>800000118</v>
      </c>
      <c r="B36" s="6" t="s">
        <v>12</v>
      </c>
      <c r="C36" s="6">
        <v>456853</v>
      </c>
      <c r="D36" s="6">
        <v>45530.407465277778</v>
      </c>
      <c r="E36" s="6">
        <v>45546</v>
      </c>
      <c r="F36" s="6">
        <v>27016234</v>
      </c>
      <c r="G36" s="6">
        <v>27016234</v>
      </c>
    </row>
    <row r="37" spans="1:7" x14ac:dyDescent="0.35">
      <c r="A37" s="6">
        <v>800000118</v>
      </c>
      <c r="B37" s="6" t="s">
        <v>12</v>
      </c>
      <c r="C37" s="6">
        <v>423423</v>
      </c>
      <c r="D37" s="6">
        <v>45450.316145833334</v>
      </c>
      <c r="E37" s="6">
        <v>45489</v>
      </c>
      <c r="F37" s="6">
        <v>100000</v>
      </c>
      <c r="G37" s="6">
        <v>95500</v>
      </c>
    </row>
    <row r="38" spans="1:7" x14ac:dyDescent="0.35">
      <c r="A38" s="6">
        <v>800000118</v>
      </c>
      <c r="B38" s="6" t="s">
        <v>12</v>
      </c>
      <c r="C38" s="6">
        <v>340914</v>
      </c>
      <c r="D38" s="6">
        <v>45243.111377314817</v>
      </c>
      <c r="E38" s="6">
        <v>45265</v>
      </c>
      <c r="F38" s="6">
        <v>542944</v>
      </c>
      <c r="G38" s="6">
        <v>542944</v>
      </c>
    </row>
    <row r="39" spans="1:7" x14ac:dyDescent="0.35">
      <c r="A39" s="6">
        <v>800000118</v>
      </c>
      <c r="B39" s="6" t="s">
        <v>12</v>
      </c>
      <c r="C39" s="6">
        <v>335746</v>
      </c>
      <c r="D39" s="6">
        <v>45227.35361111111</v>
      </c>
      <c r="E39" s="6">
        <v>45265</v>
      </c>
      <c r="F39" s="6">
        <v>139719</v>
      </c>
      <c r="G39" s="6">
        <v>139719</v>
      </c>
    </row>
    <row r="40" spans="1:7" x14ac:dyDescent="0.35">
      <c r="A40" s="6">
        <v>800000118</v>
      </c>
      <c r="B40" s="6" t="s">
        <v>12</v>
      </c>
      <c r="C40" s="6">
        <v>320618</v>
      </c>
      <c r="D40" s="6">
        <v>45187.654328703706</v>
      </c>
      <c r="E40" s="6">
        <v>45209</v>
      </c>
      <c r="F40" s="6">
        <v>13609471</v>
      </c>
      <c r="G40" s="6">
        <v>13609471</v>
      </c>
    </row>
    <row r="41" spans="1:7" x14ac:dyDescent="0.35">
      <c r="A41" s="6">
        <v>800000118</v>
      </c>
      <c r="B41" s="6" t="s">
        <v>12</v>
      </c>
      <c r="C41" s="6">
        <v>365106</v>
      </c>
      <c r="D41" s="6">
        <v>45306.5781712963</v>
      </c>
      <c r="E41" s="6">
        <v>45327</v>
      </c>
      <c r="F41" s="6">
        <v>174014</v>
      </c>
      <c r="G41" s="6">
        <v>174014</v>
      </c>
    </row>
    <row r="42" spans="1:7" x14ac:dyDescent="0.35">
      <c r="A42" s="6">
        <v>800000118</v>
      </c>
      <c r="B42" s="6" t="s">
        <v>12</v>
      </c>
      <c r="C42" s="6">
        <v>349299</v>
      </c>
      <c r="D42" s="6">
        <v>45263.689780092594</v>
      </c>
      <c r="E42" s="6">
        <v>45275</v>
      </c>
      <c r="F42" s="6">
        <v>1751624</v>
      </c>
      <c r="G42" s="6">
        <v>1604624</v>
      </c>
    </row>
    <row r="43" spans="1:7" x14ac:dyDescent="0.35">
      <c r="A43" s="6">
        <v>800000118</v>
      </c>
      <c r="B43" s="6" t="s">
        <v>12</v>
      </c>
      <c r="C43" s="6">
        <v>274860</v>
      </c>
      <c r="D43" s="6">
        <v>45064.646331018521</v>
      </c>
      <c r="E43" s="6">
        <v>45140</v>
      </c>
      <c r="F43" s="6">
        <v>5345237</v>
      </c>
      <c r="G43" s="6">
        <v>5345237</v>
      </c>
    </row>
    <row r="44" spans="1:7" x14ac:dyDescent="0.35">
      <c r="A44" s="6">
        <v>800000118</v>
      </c>
      <c r="B44" s="6" t="s">
        <v>12</v>
      </c>
      <c r="C44" s="6">
        <v>238387</v>
      </c>
      <c r="D44" s="6">
        <v>44967.732002314813</v>
      </c>
      <c r="E44" s="6">
        <v>45140</v>
      </c>
      <c r="F44" s="6">
        <v>74258</v>
      </c>
      <c r="G44" s="6">
        <v>74258</v>
      </c>
    </row>
    <row r="45" spans="1:7" x14ac:dyDescent="0.35">
      <c r="A45" s="6">
        <v>800000118</v>
      </c>
      <c r="B45" s="6" t="s">
        <v>12</v>
      </c>
      <c r="C45" s="6">
        <v>234062</v>
      </c>
      <c r="D45" s="6">
        <v>44956.689988425926</v>
      </c>
      <c r="E45" s="6">
        <v>44964</v>
      </c>
      <c r="F45" s="6">
        <v>6647280</v>
      </c>
      <c r="G45" s="6">
        <v>6647280</v>
      </c>
    </row>
    <row r="46" spans="1:7" x14ac:dyDescent="0.35">
      <c r="A46" s="6">
        <v>800000118</v>
      </c>
      <c r="B46" s="6" t="s">
        <v>12</v>
      </c>
      <c r="C46" s="6">
        <v>220331</v>
      </c>
      <c r="D46" s="6">
        <v>44904.060729166667</v>
      </c>
      <c r="E46" s="6">
        <v>44946</v>
      </c>
      <c r="F46" s="6">
        <v>1082143</v>
      </c>
      <c r="G46" s="6">
        <v>1082143</v>
      </c>
    </row>
    <row r="47" spans="1:7" x14ac:dyDescent="0.35">
      <c r="A47" s="6">
        <v>800000118</v>
      </c>
      <c r="B47" s="6" t="s">
        <v>12</v>
      </c>
      <c r="C47" s="6">
        <v>421594</v>
      </c>
      <c r="D47" s="6">
        <v>45446.035092592596</v>
      </c>
      <c r="E47" s="6">
        <v>45489</v>
      </c>
      <c r="F47" s="6">
        <v>81885</v>
      </c>
      <c r="G47" s="6">
        <v>81885</v>
      </c>
    </row>
    <row r="48" spans="1:7" x14ac:dyDescent="0.35">
      <c r="A48" s="6">
        <v>800000118</v>
      </c>
      <c r="B48" s="6" t="s">
        <v>12</v>
      </c>
      <c r="C48" s="6">
        <v>422545</v>
      </c>
      <c r="D48" s="6">
        <v>45448.472129629627</v>
      </c>
      <c r="E48" s="6">
        <v>45489</v>
      </c>
      <c r="F48" s="6">
        <v>389335</v>
      </c>
      <c r="G48" s="6">
        <v>389335</v>
      </c>
    </row>
    <row r="49" spans="1:7" x14ac:dyDescent="0.35">
      <c r="A49" s="6">
        <v>800000118</v>
      </c>
      <c r="B49" s="6" t="s">
        <v>12</v>
      </c>
      <c r="C49" s="6">
        <v>414934</v>
      </c>
      <c r="D49" s="6">
        <v>45431.258425925924</v>
      </c>
      <c r="E49" s="6">
        <v>45448</v>
      </c>
      <c r="F49" s="6">
        <v>527710</v>
      </c>
      <c r="G49" s="6">
        <v>527710</v>
      </c>
    </row>
    <row r="50" spans="1:7" x14ac:dyDescent="0.35">
      <c r="A50" s="6">
        <v>800000118</v>
      </c>
      <c r="B50" s="6" t="s">
        <v>12</v>
      </c>
      <c r="C50" s="6">
        <v>409461</v>
      </c>
      <c r="D50" s="6">
        <v>45418.525543981479</v>
      </c>
      <c r="E50" s="6">
        <v>45448</v>
      </c>
      <c r="F50" s="6">
        <v>6316153</v>
      </c>
      <c r="G50" s="6">
        <v>6316153</v>
      </c>
    </row>
    <row r="51" spans="1:7" x14ac:dyDescent="0.35">
      <c r="A51" s="6">
        <v>800000118</v>
      </c>
      <c r="B51" s="6" t="s">
        <v>12</v>
      </c>
      <c r="C51" s="6">
        <v>401856</v>
      </c>
      <c r="D51" s="6">
        <v>45403.527743055558</v>
      </c>
      <c r="E51" s="6">
        <v>45448</v>
      </c>
      <c r="F51" s="6">
        <v>1035485</v>
      </c>
      <c r="G51" s="6">
        <v>1035485</v>
      </c>
    </row>
    <row r="52" spans="1:7" x14ac:dyDescent="0.35">
      <c r="A52" s="6">
        <v>800000118</v>
      </c>
      <c r="B52" s="6" t="s">
        <v>12</v>
      </c>
      <c r="C52" s="6">
        <v>399535</v>
      </c>
      <c r="D52" s="6">
        <v>45400.883553240739</v>
      </c>
      <c r="E52" s="6">
        <v>45419</v>
      </c>
      <c r="F52" s="6">
        <v>81400</v>
      </c>
      <c r="G52" s="6">
        <v>81400</v>
      </c>
    </row>
    <row r="53" spans="1:7" x14ac:dyDescent="0.35">
      <c r="A53" s="6">
        <v>800000118</v>
      </c>
      <c r="B53" s="6" t="s">
        <v>12</v>
      </c>
      <c r="C53" s="6">
        <v>403093</v>
      </c>
      <c r="D53" s="6">
        <v>45405.57230324074</v>
      </c>
      <c r="E53" s="6">
        <v>45448</v>
      </c>
      <c r="F53" s="6">
        <v>116394</v>
      </c>
      <c r="G53" s="6">
        <v>116394</v>
      </c>
    </row>
    <row r="54" spans="1:7" x14ac:dyDescent="0.35">
      <c r="A54" s="6">
        <v>800000118</v>
      </c>
      <c r="B54" s="6" t="s">
        <v>12</v>
      </c>
      <c r="C54" s="6">
        <v>391172</v>
      </c>
      <c r="D54" s="6">
        <v>45368.516412037039</v>
      </c>
      <c r="E54" s="6">
        <v>45448</v>
      </c>
      <c r="F54" s="6">
        <v>315000</v>
      </c>
      <c r="G54" s="6">
        <v>315000</v>
      </c>
    </row>
    <row r="55" spans="1:7" x14ac:dyDescent="0.35">
      <c r="A55" s="6">
        <v>800000118</v>
      </c>
      <c r="B55" s="6" t="s">
        <v>12</v>
      </c>
      <c r="C55" s="6">
        <v>383226</v>
      </c>
      <c r="D55" s="6">
        <v>45349.454131944447</v>
      </c>
      <c r="E55" s="6">
        <v>45448</v>
      </c>
      <c r="F55" s="6">
        <v>81400</v>
      </c>
      <c r="G55" s="6">
        <v>81400</v>
      </c>
    </row>
    <row r="56" spans="1:7" x14ac:dyDescent="0.35">
      <c r="A56" s="6">
        <v>800000118</v>
      </c>
      <c r="B56" s="6" t="s">
        <v>12</v>
      </c>
      <c r="C56" s="6">
        <v>425868</v>
      </c>
      <c r="D56" s="6">
        <v>45456.370324074072</v>
      </c>
      <c r="E56" s="6">
        <v>45463</v>
      </c>
      <c r="F56" s="6">
        <v>26546174</v>
      </c>
      <c r="G56" s="6">
        <v>26546174</v>
      </c>
    </row>
    <row r="57" spans="1:7" x14ac:dyDescent="0.35">
      <c r="A57" s="6">
        <v>800000118</v>
      </c>
      <c r="B57" s="6" t="s">
        <v>12</v>
      </c>
      <c r="C57" s="6">
        <v>425234</v>
      </c>
      <c r="D57" s="6">
        <v>45455.326018518521</v>
      </c>
      <c r="E57" s="6">
        <v>45456</v>
      </c>
      <c r="F57" s="6">
        <v>683814</v>
      </c>
      <c r="G57" s="6">
        <v>683814</v>
      </c>
    </row>
    <row r="58" spans="1:7" x14ac:dyDescent="0.35">
      <c r="A58" s="6">
        <v>800000118</v>
      </c>
      <c r="B58" s="6" t="s">
        <v>12</v>
      </c>
      <c r="C58" s="6">
        <v>324530</v>
      </c>
      <c r="D58" s="6">
        <v>45196.872071759259</v>
      </c>
      <c r="E58" s="6">
        <v>45239</v>
      </c>
      <c r="F58" s="6">
        <v>73890</v>
      </c>
      <c r="G58" s="6">
        <v>73890</v>
      </c>
    </row>
    <row r="59" spans="1:7" x14ac:dyDescent="0.35">
      <c r="A59" s="6">
        <v>800000118</v>
      </c>
      <c r="B59" s="6" t="s">
        <v>12</v>
      </c>
      <c r="C59" s="6">
        <v>372033</v>
      </c>
      <c r="D59" s="6">
        <v>45322.68472222222</v>
      </c>
      <c r="E59" s="6">
        <v>45356</v>
      </c>
      <c r="F59" s="6">
        <v>2133080</v>
      </c>
      <c r="G59" s="6">
        <v>2133080</v>
      </c>
    </row>
    <row r="60" spans="1:7" x14ac:dyDescent="0.35">
      <c r="A60" s="6">
        <v>800000118</v>
      </c>
      <c r="B60" s="6" t="s">
        <v>12</v>
      </c>
      <c r="C60" s="6">
        <v>362628</v>
      </c>
      <c r="D60" s="6">
        <v>45299.798530092594</v>
      </c>
      <c r="E60" s="6">
        <v>45328</v>
      </c>
      <c r="F60" s="6">
        <v>1000219</v>
      </c>
      <c r="G60" s="6">
        <v>1000219</v>
      </c>
    </row>
    <row r="61" spans="1:7" x14ac:dyDescent="0.35">
      <c r="A61" s="6">
        <v>800000118</v>
      </c>
      <c r="B61" s="6" t="s">
        <v>12</v>
      </c>
      <c r="C61" s="6">
        <v>213895</v>
      </c>
      <c r="D61" s="6">
        <v>44883.760925925926</v>
      </c>
      <c r="E61" s="6">
        <v>45049</v>
      </c>
      <c r="F61" s="6">
        <v>3881230</v>
      </c>
      <c r="G61" s="6">
        <v>3881230</v>
      </c>
    </row>
    <row r="62" spans="1:7" x14ac:dyDescent="0.35">
      <c r="A62" s="112" t="s">
        <v>5</v>
      </c>
      <c r="B62" s="112"/>
      <c r="C62" s="112"/>
      <c r="D62" s="112"/>
      <c r="E62" s="112"/>
      <c r="F62" s="7">
        <f>SUM(F10:F61)</f>
        <v>183586334</v>
      </c>
      <c r="G62" s="7">
        <f>SUM(G10:G61)</f>
        <v>182544413</v>
      </c>
    </row>
    <row r="63" spans="1:7" x14ac:dyDescent="0.35">
      <c r="A63"/>
      <c r="B63"/>
      <c r="C63"/>
      <c r="D63"/>
      <c r="E63"/>
      <c r="F63"/>
      <c r="G63"/>
    </row>
    <row r="64" spans="1:7" x14ac:dyDescent="0.35">
      <c r="A64"/>
      <c r="B64"/>
      <c r="C64"/>
      <c r="D64"/>
      <c r="E64"/>
      <c r="F64"/>
      <c r="G64"/>
    </row>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row r="192" customFormat="1" x14ac:dyDescent="0.35"/>
    <row r="193" customFormat="1" x14ac:dyDescent="0.35"/>
    <row r="194" customFormat="1" x14ac:dyDescent="0.35"/>
    <row r="195" customFormat="1" x14ac:dyDescent="0.35"/>
    <row r="196" customFormat="1" x14ac:dyDescent="0.35"/>
    <row r="197" customFormat="1" x14ac:dyDescent="0.35"/>
    <row r="198" customFormat="1" x14ac:dyDescent="0.35"/>
    <row r="199" customFormat="1" x14ac:dyDescent="0.35"/>
    <row r="200" customFormat="1" x14ac:dyDescent="0.35"/>
    <row r="201" customFormat="1" x14ac:dyDescent="0.35"/>
    <row r="202" customFormat="1" x14ac:dyDescent="0.35"/>
    <row r="203" customFormat="1" x14ac:dyDescent="0.35"/>
    <row r="204" customFormat="1" x14ac:dyDescent="0.35"/>
    <row r="205" customFormat="1" x14ac:dyDescent="0.35"/>
    <row r="206" customFormat="1" x14ac:dyDescent="0.35"/>
    <row r="207" customFormat="1" x14ac:dyDescent="0.35"/>
    <row r="208" customFormat="1" x14ac:dyDescent="0.35"/>
    <row r="209" customFormat="1" x14ac:dyDescent="0.35"/>
    <row r="210" customFormat="1" x14ac:dyDescent="0.35"/>
    <row r="211" customFormat="1" x14ac:dyDescent="0.35"/>
    <row r="212" customFormat="1" x14ac:dyDescent="0.35"/>
    <row r="213" customFormat="1" x14ac:dyDescent="0.35"/>
    <row r="214" customFormat="1" x14ac:dyDescent="0.35"/>
    <row r="215" customFormat="1" x14ac:dyDescent="0.35"/>
    <row r="216" customFormat="1" x14ac:dyDescent="0.35"/>
    <row r="217" customFormat="1" x14ac:dyDescent="0.35"/>
    <row r="218" customFormat="1" x14ac:dyDescent="0.35"/>
    <row r="219" customFormat="1" x14ac:dyDescent="0.35"/>
    <row r="220" customFormat="1" x14ac:dyDescent="0.35"/>
    <row r="221" customFormat="1" x14ac:dyDescent="0.35"/>
    <row r="222" customFormat="1" x14ac:dyDescent="0.35"/>
    <row r="223" customFormat="1" x14ac:dyDescent="0.35"/>
    <row r="224" customFormat="1" x14ac:dyDescent="0.35"/>
    <row r="225" customFormat="1" x14ac:dyDescent="0.35"/>
    <row r="226" customFormat="1" x14ac:dyDescent="0.35"/>
    <row r="227" customFormat="1" x14ac:dyDescent="0.35"/>
    <row r="228" customFormat="1" x14ac:dyDescent="0.35"/>
    <row r="229" customFormat="1" x14ac:dyDescent="0.35"/>
    <row r="230" customFormat="1" x14ac:dyDescent="0.35"/>
    <row r="231" customFormat="1" x14ac:dyDescent="0.35"/>
    <row r="232" customFormat="1" x14ac:dyDescent="0.35"/>
    <row r="233" customFormat="1" x14ac:dyDescent="0.35"/>
    <row r="234" customFormat="1" x14ac:dyDescent="0.35"/>
    <row r="235" customFormat="1" x14ac:dyDescent="0.35"/>
    <row r="236" customFormat="1" x14ac:dyDescent="0.35"/>
    <row r="237" customFormat="1" x14ac:dyDescent="0.35"/>
    <row r="238" customFormat="1" x14ac:dyDescent="0.35"/>
    <row r="239" customFormat="1" x14ac:dyDescent="0.35"/>
    <row r="240" customFormat="1" x14ac:dyDescent="0.35"/>
    <row r="241" customFormat="1" x14ac:dyDescent="0.35"/>
    <row r="242" customFormat="1" x14ac:dyDescent="0.35"/>
    <row r="243" customFormat="1" x14ac:dyDescent="0.35"/>
    <row r="244" customFormat="1" x14ac:dyDescent="0.35"/>
    <row r="245" customFormat="1" x14ac:dyDescent="0.35"/>
    <row r="246" customFormat="1" x14ac:dyDescent="0.35"/>
    <row r="247" customFormat="1" x14ac:dyDescent="0.35"/>
    <row r="248" customFormat="1" x14ac:dyDescent="0.35"/>
    <row r="249" customFormat="1" x14ac:dyDescent="0.35"/>
    <row r="250" customFormat="1" x14ac:dyDescent="0.35"/>
    <row r="251" customFormat="1" x14ac:dyDescent="0.35"/>
    <row r="252" customFormat="1" x14ac:dyDescent="0.35"/>
    <row r="253" customFormat="1" x14ac:dyDescent="0.35"/>
    <row r="254" customFormat="1" x14ac:dyDescent="0.35"/>
    <row r="255" customFormat="1" x14ac:dyDescent="0.35"/>
    <row r="256" customFormat="1" x14ac:dyDescent="0.35"/>
    <row r="257" customFormat="1" x14ac:dyDescent="0.35"/>
    <row r="258" customFormat="1" x14ac:dyDescent="0.35"/>
    <row r="259" customFormat="1" x14ac:dyDescent="0.35"/>
    <row r="260" customFormat="1" x14ac:dyDescent="0.35"/>
    <row r="261" customFormat="1" x14ac:dyDescent="0.35"/>
    <row r="262" customFormat="1" x14ac:dyDescent="0.35"/>
    <row r="263" customFormat="1" x14ac:dyDescent="0.35"/>
    <row r="264" customFormat="1" x14ac:dyDescent="0.35"/>
    <row r="265" customFormat="1" x14ac:dyDescent="0.35"/>
    <row r="266" customFormat="1" x14ac:dyDescent="0.35"/>
    <row r="267" customFormat="1" x14ac:dyDescent="0.35"/>
    <row r="268" customFormat="1" x14ac:dyDescent="0.35"/>
    <row r="269" customFormat="1" x14ac:dyDescent="0.35"/>
    <row r="270" customFormat="1" x14ac:dyDescent="0.35"/>
    <row r="271" customFormat="1" x14ac:dyDescent="0.35"/>
    <row r="272" customFormat="1" x14ac:dyDescent="0.35"/>
    <row r="273" customFormat="1" x14ac:dyDescent="0.35"/>
    <row r="274" customFormat="1" x14ac:dyDescent="0.35"/>
    <row r="275" customFormat="1" x14ac:dyDescent="0.35"/>
    <row r="276" customFormat="1" x14ac:dyDescent="0.35"/>
    <row r="277" customFormat="1" x14ac:dyDescent="0.35"/>
    <row r="278" customFormat="1" x14ac:dyDescent="0.35"/>
    <row r="279" customFormat="1" x14ac:dyDescent="0.35"/>
    <row r="280" customFormat="1" x14ac:dyDescent="0.35"/>
    <row r="281" customFormat="1" x14ac:dyDescent="0.35"/>
    <row r="282" customFormat="1" x14ac:dyDescent="0.35"/>
    <row r="283" customFormat="1" x14ac:dyDescent="0.35"/>
    <row r="284" customFormat="1" x14ac:dyDescent="0.35"/>
    <row r="285" customFormat="1" x14ac:dyDescent="0.35"/>
    <row r="286" customFormat="1" x14ac:dyDescent="0.35"/>
    <row r="287" customFormat="1" x14ac:dyDescent="0.35"/>
    <row r="288" customFormat="1" x14ac:dyDescent="0.35"/>
    <row r="289" customFormat="1" x14ac:dyDescent="0.35"/>
    <row r="290" customFormat="1" x14ac:dyDescent="0.35"/>
    <row r="291" customFormat="1" x14ac:dyDescent="0.35"/>
    <row r="292" customFormat="1" x14ac:dyDescent="0.35"/>
    <row r="293" customFormat="1" x14ac:dyDescent="0.35"/>
    <row r="294" customFormat="1" x14ac:dyDescent="0.35"/>
    <row r="295" customFormat="1" x14ac:dyDescent="0.35"/>
    <row r="296" customFormat="1" x14ac:dyDescent="0.35"/>
    <row r="297" customFormat="1" x14ac:dyDescent="0.35"/>
    <row r="298" customFormat="1" x14ac:dyDescent="0.35"/>
    <row r="299" customFormat="1" x14ac:dyDescent="0.35"/>
    <row r="300" customFormat="1" x14ac:dyDescent="0.35"/>
    <row r="301" customFormat="1" x14ac:dyDescent="0.35"/>
    <row r="302" customFormat="1" x14ac:dyDescent="0.35"/>
    <row r="303" customFormat="1" x14ac:dyDescent="0.35"/>
    <row r="304" customFormat="1" x14ac:dyDescent="0.35"/>
    <row r="305" customFormat="1" x14ac:dyDescent="0.35"/>
    <row r="306" customFormat="1" x14ac:dyDescent="0.35"/>
    <row r="307" customFormat="1" x14ac:dyDescent="0.35"/>
    <row r="308" customFormat="1" x14ac:dyDescent="0.35"/>
    <row r="309" customFormat="1" x14ac:dyDescent="0.35"/>
    <row r="310" customFormat="1" x14ac:dyDescent="0.35"/>
    <row r="311" customFormat="1" x14ac:dyDescent="0.35"/>
    <row r="312" customFormat="1" x14ac:dyDescent="0.35"/>
    <row r="313" customFormat="1" x14ac:dyDescent="0.35"/>
    <row r="314" customFormat="1" x14ac:dyDescent="0.35"/>
    <row r="315" customFormat="1" x14ac:dyDescent="0.35"/>
    <row r="316" customFormat="1" x14ac:dyDescent="0.35"/>
    <row r="317" customFormat="1" x14ac:dyDescent="0.35"/>
    <row r="318" customFormat="1" x14ac:dyDescent="0.35"/>
    <row r="319" customFormat="1" x14ac:dyDescent="0.35"/>
    <row r="320" customFormat="1" x14ac:dyDescent="0.35"/>
    <row r="321" customFormat="1" x14ac:dyDescent="0.35"/>
    <row r="322" customFormat="1" x14ac:dyDescent="0.35"/>
    <row r="323" customFormat="1" x14ac:dyDescent="0.35"/>
    <row r="324" customFormat="1" x14ac:dyDescent="0.35"/>
    <row r="325" customFormat="1" x14ac:dyDescent="0.35"/>
    <row r="326" customFormat="1" x14ac:dyDescent="0.35"/>
    <row r="327" customFormat="1" x14ac:dyDescent="0.35"/>
    <row r="328" customFormat="1" x14ac:dyDescent="0.35"/>
    <row r="329" customFormat="1" x14ac:dyDescent="0.35"/>
    <row r="330" customFormat="1" x14ac:dyDescent="0.35"/>
    <row r="331" customFormat="1" x14ac:dyDescent="0.35"/>
    <row r="332" customFormat="1" x14ac:dyDescent="0.35"/>
    <row r="333" customFormat="1" x14ac:dyDescent="0.35"/>
    <row r="334" customFormat="1" x14ac:dyDescent="0.35"/>
    <row r="335" customFormat="1" x14ac:dyDescent="0.35"/>
    <row r="336" customFormat="1" x14ac:dyDescent="0.35"/>
    <row r="337" customFormat="1" x14ac:dyDescent="0.35"/>
    <row r="338" customFormat="1" x14ac:dyDescent="0.35"/>
    <row r="339" customFormat="1" x14ac:dyDescent="0.35"/>
    <row r="340" customFormat="1" x14ac:dyDescent="0.35"/>
    <row r="341" customFormat="1" x14ac:dyDescent="0.35"/>
    <row r="342" customFormat="1" x14ac:dyDescent="0.35"/>
    <row r="343" customFormat="1" x14ac:dyDescent="0.35"/>
    <row r="344" customFormat="1" x14ac:dyDescent="0.35"/>
    <row r="345" customFormat="1" x14ac:dyDescent="0.35"/>
    <row r="346" customFormat="1" x14ac:dyDescent="0.35"/>
    <row r="347" customFormat="1" x14ac:dyDescent="0.35"/>
    <row r="348" customFormat="1" x14ac:dyDescent="0.35"/>
    <row r="349" customFormat="1" x14ac:dyDescent="0.35"/>
    <row r="350" customFormat="1" x14ac:dyDescent="0.35"/>
    <row r="351" customFormat="1" x14ac:dyDescent="0.35"/>
    <row r="352" customFormat="1" x14ac:dyDescent="0.35"/>
    <row r="353" customFormat="1" x14ac:dyDescent="0.35"/>
    <row r="354" customFormat="1" x14ac:dyDescent="0.35"/>
    <row r="355" customFormat="1" x14ac:dyDescent="0.35"/>
    <row r="356" customFormat="1" x14ac:dyDescent="0.35"/>
    <row r="357" customFormat="1" x14ac:dyDescent="0.35"/>
    <row r="358" customFormat="1" x14ac:dyDescent="0.35"/>
    <row r="359" customFormat="1" x14ac:dyDescent="0.35"/>
    <row r="360" customFormat="1" x14ac:dyDescent="0.35"/>
    <row r="361" customFormat="1" x14ac:dyDescent="0.35"/>
    <row r="362" customFormat="1" x14ac:dyDescent="0.35"/>
    <row r="363" customFormat="1" x14ac:dyDescent="0.35"/>
    <row r="364" customFormat="1" x14ac:dyDescent="0.35"/>
    <row r="365" customFormat="1" x14ac:dyDescent="0.35"/>
  </sheetData>
  <mergeCells count="8">
    <mergeCell ref="A62:E62"/>
    <mergeCell ref="A7:G7"/>
    <mergeCell ref="A8:G8"/>
    <mergeCell ref="C1:F3"/>
    <mergeCell ref="C4:F4"/>
    <mergeCell ref="A1:B4"/>
    <mergeCell ref="A5:G5"/>
    <mergeCell ref="A6:G6"/>
  </mergeCells>
  <pageMargins left="0.25" right="0.25" top="0.75" bottom="0.75" header="0.3" footer="0.3"/>
  <pageSetup scale="7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bestFit="1" customWidth="1"/>
    <col min="3" max="3" width="15.36328125" style="10" bestFit="1" customWidth="1"/>
  </cols>
  <sheetData>
    <row r="2" spans="1:3" ht="15" thickBot="1" x14ac:dyDescent="0.4"/>
    <row r="3" spans="1:3" ht="15" thickBot="1" x14ac:dyDescent="0.4">
      <c r="A3" s="30" t="s">
        <v>179</v>
      </c>
      <c r="B3" s="31" t="s">
        <v>181</v>
      </c>
      <c r="C3" s="92" t="s">
        <v>182</v>
      </c>
    </row>
    <row r="4" spans="1:3" x14ac:dyDescent="0.35">
      <c r="A4" s="29" t="s">
        <v>178</v>
      </c>
      <c r="B4" s="28">
        <v>4</v>
      </c>
      <c r="C4" s="93">
        <v>1313445</v>
      </c>
    </row>
    <row r="5" spans="1:3" x14ac:dyDescent="0.35">
      <c r="A5" s="29" t="s">
        <v>147</v>
      </c>
      <c r="B5" s="28">
        <v>31</v>
      </c>
      <c r="C5" s="93">
        <v>159008739</v>
      </c>
    </row>
    <row r="6" spans="1:3" x14ac:dyDescent="0.35">
      <c r="A6" s="29" t="s">
        <v>148</v>
      </c>
      <c r="B6" s="28">
        <v>15</v>
      </c>
      <c r="C6" s="93">
        <v>15810576</v>
      </c>
    </row>
    <row r="7" spans="1:3" ht="15" thickBot="1" x14ac:dyDescent="0.4">
      <c r="A7" s="29" t="s">
        <v>149</v>
      </c>
      <c r="B7" s="28">
        <v>2</v>
      </c>
      <c r="C7" s="93">
        <v>6411653</v>
      </c>
    </row>
    <row r="8" spans="1:3" ht="15" thickBot="1" x14ac:dyDescent="0.4">
      <c r="A8" s="32" t="s">
        <v>180</v>
      </c>
      <c r="B8" s="33">
        <v>52</v>
      </c>
      <c r="C8" s="92">
        <v>182544413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357"/>
  <sheetViews>
    <sheetView showGridLines="0" topLeftCell="A2" zoomScale="80" zoomScaleNormal="80" workbookViewId="0">
      <selection activeCell="A3" sqref="A3"/>
    </sheetView>
  </sheetViews>
  <sheetFormatPr baseColWidth="10" defaultRowHeight="14.5" x14ac:dyDescent="0.35"/>
  <cols>
    <col min="1" max="1" width="10.1796875" style="1" bestFit="1" customWidth="1"/>
    <col min="2" max="2" width="13.1796875" style="1" customWidth="1"/>
    <col min="3" max="3" width="12.6328125" style="1" bestFit="1" customWidth="1"/>
    <col min="4" max="4" width="12.6328125" style="1" customWidth="1"/>
    <col min="5" max="5" width="22.1796875" style="1" bestFit="1" customWidth="1"/>
    <col min="6" max="6" width="18.6328125" style="3" bestFit="1" customWidth="1"/>
    <col min="7" max="8" width="16" style="3" customWidth="1"/>
    <col min="9" max="9" width="16" style="8" customWidth="1"/>
    <col min="10" max="10" width="19.453125" style="8" customWidth="1"/>
    <col min="11" max="11" width="19.453125" style="11" customWidth="1"/>
    <col min="12" max="12" width="10.90625" style="11"/>
    <col min="13" max="13" width="17.7265625" style="11" customWidth="1"/>
    <col min="14" max="14" width="14.36328125" style="11" customWidth="1"/>
    <col min="15" max="16" width="14.1796875" style="11" bestFit="1" customWidth="1"/>
    <col min="17" max="18" width="14.1796875" style="11" customWidth="1"/>
    <col min="19" max="19" width="14.1796875" style="11" bestFit="1" customWidth="1"/>
    <col min="20" max="21" width="11" style="11" bestFit="1" customWidth="1"/>
    <col min="22" max="22" width="13.1796875" style="11" bestFit="1" customWidth="1"/>
    <col min="23" max="23" width="10.90625" style="11"/>
    <col min="24" max="24" width="13.6328125" style="11" bestFit="1" customWidth="1"/>
    <col min="25" max="25" width="19.453125" style="11" customWidth="1"/>
    <col min="26" max="26" width="17" style="11" customWidth="1"/>
    <col min="27" max="27" width="13.54296875" style="11" customWidth="1"/>
    <col min="28" max="28" width="11.81640625" style="11" bestFit="1" customWidth="1"/>
    <col min="29" max="16384" width="10.90625" style="11"/>
  </cols>
  <sheetData>
    <row r="1" spans="1:29" x14ac:dyDescent="0.35">
      <c r="J1" s="8">
        <f>SUBTOTAL(9,J3:J54)</f>
        <v>182544413</v>
      </c>
      <c r="O1" s="8">
        <f>SUBTOTAL(9,O3:O54)</f>
        <v>86561380</v>
      </c>
      <c r="P1" s="8">
        <f>SUBTOTAL(9,P3:P54)</f>
        <v>159155739</v>
      </c>
      <c r="Q1" s="8"/>
      <c r="R1" s="8"/>
      <c r="S1" s="8">
        <f>SUBTOTAL(9,S3:S54)</f>
        <v>86561380</v>
      </c>
      <c r="T1" s="8">
        <f>SUBTOTAL(9,T3:T54)</f>
        <v>0</v>
      </c>
      <c r="U1" s="8">
        <f>SUBTOTAL(9,U3:U54)</f>
        <v>0</v>
      </c>
      <c r="V1" s="8">
        <f>SUBTOTAL(9,V3:V54)</f>
        <v>7725098</v>
      </c>
      <c r="W1" s="8">
        <f>SUBTOTAL(9,W3:W54)</f>
        <v>6411653</v>
      </c>
      <c r="Y1" s="8">
        <f>SUBTOTAL(9,Y3:Y54)</f>
        <v>1313445</v>
      </c>
    </row>
    <row r="2" spans="1:29" s="18" customFormat="1" ht="36" customHeight="1" x14ac:dyDescent="0.35">
      <c r="A2" s="12" t="s">
        <v>0</v>
      </c>
      <c r="B2" s="12" t="s">
        <v>1</v>
      </c>
      <c r="C2" s="12" t="s">
        <v>2</v>
      </c>
      <c r="D2" s="12" t="s">
        <v>19</v>
      </c>
      <c r="E2" s="13" t="s">
        <v>72</v>
      </c>
      <c r="F2" s="14" t="s">
        <v>3</v>
      </c>
      <c r="G2" s="14" t="s">
        <v>13</v>
      </c>
      <c r="H2" s="15" t="s">
        <v>125</v>
      </c>
      <c r="I2" s="16" t="s">
        <v>4</v>
      </c>
      <c r="J2" s="17" t="s">
        <v>18</v>
      </c>
      <c r="K2" s="22" t="s">
        <v>126</v>
      </c>
      <c r="L2" s="16" t="s">
        <v>127</v>
      </c>
      <c r="M2" s="27" t="s">
        <v>146</v>
      </c>
      <c r="N2" s="16" t="s">
        <v>130</v>
      </c>
      <c r="O2" s="23" t="s">
        <v>131</v>
      </c>
      <c r="P2" s="23" t="s">
        <v>132</v>
      </c>
      <c r="Q2" s="23" t="s">
        <v>152</v>
      </c>
      <c r="R2" s="23" t="s">
        <v>175</v>
      </c>
      <c r="S2" s="23" t="s">
        <v>133</v>
      </c>
      <c r="T2" s="23" t="s">
        <v>134</v>
      </c>
      <c r="U2" s="23" t="s">
        <v>135</v>
      </c>
      <c r="V2" s="23" t="s">
        <v>136</v>
      </c>
      <c r="W2" s="22" t="s">
        <v>138</v>
      </c>
      <c r="X2" s="22" t="s">
        <v>139</v>
      </c>
      <c r="Y2" s="25" t="s">
        <v>141</v>
      </c>
      <c r="Z2" s="25" t="s">
        <v>142</v>
      </c>
      <c r="AA2" s="25" t="s">
        <v>143</v>
      </c>
      <c r="AB2" s="25" t="s">
        <v>144</v>
      </c>
      <c r="AC2" s="23" t="s">
        <v>145</v>
      </c>
    </row>
    <row r="3" spans="1:29" x14ac:dyDescent="0.35">
      <c r="A3" s="19">
        <v>800000118</v>
      </c>
      <c r="B3" s="19" t="s">
        <v>12</v>
      </c>
      <c r="C3" s="19">
        <v>174163</v>
      </c>
      <c r="D3" s="19" t="s">
        <v>20</v>
      </c>
      <c r="E3" s="19" t="s">
        <v>73</v>
      </c>
      <c r="F3" s="19">
        <v>44767.413854166669</v>
      </c>
      <c r="G3" s="20">
        <v>44797</v>
      </c>
      <c r="H3" s="20">
        <v>45055</v>
      </c>
      <c r="I3" s="9">
        <v>2119103</v>
      </c>
      <c r="J3" s="9">
        <v>2119103</v>
      </c>
      <c r="K3" s="19" t="s">
        <v>147</v>
      </c>
      <c r="L3" s="19" t="s">
        <v>128</v>
      </c>
      <c r="M3" s="19" t="s">
        <v>147</v>
      </c>
      <c r="N3" s="19" t="e">
        <v>#N/A</v>
      </c>
      <c r="O3" s="9">
        <v>2119103</v>
      </c>
      <c r="P3" s="9">
        <v>2119103</v>
      </c>
      <c r="Q3" s="9" t="s">
        <v>165</v>
      </c>
      <c r="R3" s="9" t="s">
        <v>176</v>
      </c>
      <c r="S3" s="9">
        <v>2119103</v>
      </c>
      <c r="T3" s="9">
        <v>0</v>
      </c>
      <c r="U3" s="9">
        <v>0</v>
      </c>
      <c r="V3" s="9">
        <v>0</v>
      </c>
      <c r="W3" s="19" t="s">
        <v>137</v>
      </c>
      <c r="X3" s="19"/>
      <c r="Y3" s="19"/>
      <c r="Z3" s="19"/>
      <c r="AA3" s="19"/>
      <c r="AB3" s="19"/>
      <c r="AC3" s="20">
        <v>45565</v>
      </c>
    </row>
    <row r="4" spans="1:29" x14ac:dyDescent="0.35">
      <c r="A4" s="19">
        <v>800000118</v>
      </c>
      <c r="B4" s="19" t="s">
        <v>12</v>
      </c>
      <c r="C4" s="19">
        <v>202752</v>
      </c>
      <c r="D4" s="19" t="s">
        <v>21</v>
      </c>
      <c r="E4" s="19" t="s">
        <v>74</v>
      </c>
      <c r="F4" s="19">
        <v>44849.818576388891</v>
      </c>
      <c r="G4" s="20">
        <v>44875</v>
      </c>
      <c r="H4" s="20">
        <v>45055</v>
      </c>
      <c r="I4" s="9">
        <v>2215419</v>
      </c>
      <c r="J4" s="9">
        <v>2215419</v>
      </c>
      <c r="K4" s="19" t="s">
        <v>147</v>
      </c>
      <c r="L4" s="19" t="s">
        <v>128</v>
      </c>
      <c r="M4" s="19" t="s">
        <v>147</v>
      </c>
      <c r="N4" s="19" t="b">
        <v>0</v>
      </c>
      <c r="O4" s="9">
        <v>2215419</v>
      </c>
      <c r="P4" s="9">
        <v>2215419</v>
      </c>
      <c r="Q4" s="9" t="s">
        <v>166</v>
      </c>
      <c r="R4" s="9" t="s">
        <v>176</v>
      </c>
      <c r="S4" s="9">
        <v>2215419</v>
      </c>
      <c r="T4" s="9">
        <v>0</v>
      </c>
      <c r="U4" s="9">
        <v>0</v>
      </c>
      <c r="V4" s="9">
        <v>0</v>
      </c>
      <c r="W4" s="19"/>
      <c r="X4" s="19"/>
      <c r="Y4" s="19"/>
      <c r="Z4" s="19"/>
      <c r="AA4" s="19"/>
      <c r="AB4" s="19"/>
      <c r="AC4" s="20">
        <v>45565</v>
      </c>
    </row>
    <row r="5" spans="1:29" x14ac:dyDescent="0.35">
      <c r="A5" s="19">
        <v>800000118</v>
      </c>
      <c r="B5" s="19" t="s">
        <v>12</v>
      </c>
      <c r="C5" s="19">
        <v>167893</v>
      </c>
      <c r="D5" s="19" t="s">
        <v>22</v>
      </c>
      <c r="E5" s="19" t="s">
        <v>75</v>
      </c>
      <c r="F5" s="19">
        <v>44750.650567129633</v>
      </c>
      <c r="G5" s="20">
        <v>44797</v>
      </c>
      <c r="H5" s="20">
        <v>45055</v>
      </c>
      <c r="I5" s="9">
        <v>2856833</v>
      </c>
      <c r="J5" s="9">
        <v>2856833</v>
      </c>
      <c r="K5" s="19" t="s">
        <v>147</v>
      </c>
      <c r="L5" s="19" t="s">
        <v>128</v>
      </c>
      <c r="M5" s="19" t="s">
        <v>147</v>
      </c>
      <c r="N5" s="19" t="e">
        <v>#N/A</v>
      </c>
      <c r="O5" s="9">
        <v>2856833</v>
      </c>
      <c r="P5" s="9">
        <v>2856833</v>
      </c>
      <c r="Q5" s="9" t="s">
        <v>167</v>
      </c>
      <c r="R5" s="9" t="s">
        <v>176</v>
      </c>
      <c r="S5" s="9">
        <v>2856833</v>
      </c>
      <c r="T5" s="9">
        <v>0</v>
      </c>
      <c r="U5" s="9">
        <v>0</v>
      </c>
      <c r="V5" s="9">
        <v>0</v>
      </c>
      <c r="W5" s="19"/>
      <c r="X5" s="19"/>
      <c r="Y5" s="19"/>
      <c r="Z5" s="19"/>
      <c r="AA5" s="19"/>
      <c r="AB5" s="19"/>
      <c r="AC5" s="20">
        <v>45565</v>
      </c>
    </row>
    <row r="6" spans="1:29" x14ac:dyDescent="0.35">
      <c r="A6" s="19">
        <v>800000118</v>
      </c>
      <c r="B6" s="19" t="s">
        <v>12</v>
      </c>
      <c r="C6" s="19">
        <v>215451</v>
      </c>
      <c r="D6" s="19" t="s">
        <v>23</v>
      </c>
      <c r="E6" s="19" t="s">
        <v>76</v>
      </c>
      <c r="F6" s="19">
        <v>44888.772893518515</v>
      </c>
      <c r="G6" s="20">
        <v>44901</v>
      </c>
      <c r="H6" s="20">
        <v>45055</v>
      </c>
      <c r="I6" s="9">
        <v>2846255</v>
      </c>
      <c r="J6" s="9">
        <v>2846255</v>
      </c>
      <c r="K6" s="19" t="s">
        <v>147</v>
      </c>
      <c r="L6" s="19" t="s">
        <v>128</v>
      </c>
      <c r="M6" s="19" t="s">
        <v>147</v>
      </c>
      <c r="N6" s="19" t="b">
        <v>0</v>
      </c>
      <c r="O6" s="9">
        <v>2846255</v>
      </c>
      <c r="P6" s="9">
        <v>2846255</v>
      </c>
      <c r="Q6" s="9" t="s">
        <v>166</v>
      </c>
      <c r="R6" s="9" t="s">
        <v>176</v>
      </c>
      <c r="S6" s="9">
        <v>2846255</v>
      </c>
      <c r="T6" s="9">
        <v>0</v>
      </c>
      <c r="U6" s="9">
        <v>0</v>
      </c>
      <c r="V6" s="9">
        <v>0</v>
      </c>
      <c r="W6" s="19"/>
      <c r="X6" s="19"/>
      <c r="Y6" s="19"/>
      <c r="Z6" s="19"/>
      <c r="AA6" s="19"/>
      <c r="AB6" s="19"/>
      <c r="AC6" s="20">
        <v>45565</v>
      </c>
    </row>
    <row r="7" spans="1:29" x14ac:dyDescent="0.35">
      <c r="A7" s="19">
        <v>800000118</v>
      </c>
      <c r="B7" s="19" t="s">
        <v>12</v>
      </c>
      <c r="C7" s="19">
        <v>103840</v>
      </c>
      <c r="D7" s="19" t="s">
        <v>24</v>
      </c>
      <c r="E7" s="19" t="s">
        <v>77</v>
      </c>
      <c r="F7" s="19">
        <v>44545.482361111113</v>
      </c>
      <c r="G7" s="20">
        <v>44578</v>
      </c>
      <c r="H7" s="20" t="e">
        <v>#N/A</v>
      </c>
      <c r="I7" s="9">
        <v>157718</v>
      </c>
      <c r="J7" s="9">
        <v>157718</v>
      </c>
      <c r="K7" s="19" t="s">
        <v>148</v>
      </c>
      <c r="L7" s="19" t="e">
        <v>#N/A</v>
      </c>
      <c r="M7" s="19" t="s">
        <v>148</v>
      </c>
      <c r="N7" s="19" t="e">
        <v>#N/A</v>
      </c>
      <c r="O7" s="9">
        <v>0</v>
      </c>
      <c r="P7" s="9">
        <v>0</v>
      </c>
      <c r="Q7" s="9"/>
      <c r="R7" s="9"/>
      <c r="S7" s="9">
        <v>0</v>
      </c>
      <c r="T7" s="9">
        <v>0</v>
      </c>
      <c r="U7" s="9">
        <v>0</v>
      </c>
      <c r="V7" s="9">
        <v>0</v>
      </c>
      <c r="W7" s="19"/>
      <c r="X7" s="19"/>
      <c r="Y7" s="19"/>
      <c r="Z7" s="19"/>
      <c r="AA7" s="19"/>
      <c r="AB7" s="19"/>
      <c r="AC7" s="20">
        <v>45565</v>
      </c>
    </row>
    <row r="8" spans="1:29" x14ac:dyDescent="0.35">
      <c r="A8" s="19">
        <v>800000118</v>
      </c>
      <c r="B8" s="19" t="s">
        <v>12</v>
      </c>
      <c r="C8" s="19">
        <v>99958</v>
      </c>
      <c r="D8" s="19" t="s">
        <v>25</v>
      </c>
      <c r="E8" s="19" t="s">
        <v>78</v>
      </c>
      <c r="F8" s="19">
        <v>44532.616099537037</v>
      </c>
      <c r="G8" s="20">
        <v>44578</v>
      </c>
      <c r="H8" s="20" t="e">
        <v>#N/A</v>
      </c>
      <c r="I8" s="9">
        <v>219458</v>
      </c>
      <c r="J8" s="9">
        <v>219458</v>
      </c>
      <c r="K8" s="19" t="s">
        <v>148</v>
      </c>
      <c r="L8" s="19" t="e">
        <v>#N/A</v>
      </c>
      <c r="M8" s="19" t="s">
        <v>148</v>
      </c>
      <c r="N8" s="19" t="e">
        <v>#N/A</v>
      </c>
      <c r="O8" s="9">
        <v>0</v>
      </c>
      <c r="P8" s="9">
        <v>0</v>
      </c>
      <c r="Q8" s="9"/>
      <c r="R8" s="9"/>
      <c r="S8" s="9">
        <v>0</v>
      </c>
      <c r="T8" s="9">
        <v>0</v>
      </c>
      <c r="U8" s="9">
        <v>0</v>
      </c>
      <c r="V8" s="9">
        <v>0</v>
      </c>
      <c r="W8" s="19"/>
      <c r="X8" s="19"/>
      <c r="Y8" s="19"/>
      <c r="Z8" s="19"/>
      <c r="AA8" s="19"/>
      <c r="AB8" s="19"/>
      <c r="AC8" s="20">
        <v>45565</v>
      </c>
    </row>
    <row r="9" spans="1:29" x14ac:dyDescent="0.35">
      <c r="A9" s="19">
        <v>800000118</v>
      </c>
      <c r="B9" s="19" t="s">
        <v>12</v>
      </c>
      <c r="C9" s="19">
        <v>185164</v>
      </c>
      <c r="D9" s="19" t="s">
        <v>26</v>
      </c>
      <c r="E9" s="19" t="s">
        <v>79</v>
      </c>
      <c r="F9" s="19">
        <v>44797.673530092594</v>
      </c>
      <c r="G9" s="20">
        <v>44813</v>
      </c>
      <c r="H9" s="20">
        <v>45055</v>
      </c>
      <c r="I9" s="9">
        <v>3051440</v>
      </c>
      <c r="J9" s="9">
        <v>3051440</v>
      </c>
      <c r="K9" s="19" t="s">
        <v>147</v>
      </c>
      <c r="L9" s="19" t="s">
        <v>128</v>
      </c>
      <c r="M9" s="19" t="s">
        <v>147</v>
      </c>
      <c r="N9" s="19" t="e">
        <v>#N/A</v>
      </c>
      <c r="O9" s="9">
        <v>3051440</v>
      </c>
      <c r="P9" s="9">
        <v>3051440</v>
      </c>
      <c r="Q9" s="9" t="s">
        <v>168</v>
      </c>
      <c r="R9" s="9" t="s">
        <v>176</v>
      </c>
      <c r="S9" s="9">
        <v>3051440</v>
      </c>
      <c r="T9" s="9">
        <v>0</v>
      </c>
      <c r="U9" s="9">
        <v>0</v>
      </c>
      <c r="V9" s="9">
        <v>0</v>
      </c>
      <c r="W9" s="19"/>
      <c r="X9" s="19"/>
      <c r="Y9" s="19"/>
      <c r="Z9" s="19"/>
      <c r="AA9" s="19"/>
      <c r="AB9" s="19"/>
      <c r="AC9" s="20">
        <v>45565</v>
      </c>
    </row>
    <row r="10" spans="1:29" x14ac:dyDescent="0.35">
      <c r="A10" s="19">
        <v>800000118</v>
      </c>
      <c r="B10" s="19" t="s">
        <v>12</v>
      </c>
      <c r="C10" s="19">
        <v>131858</v>
      </c>
      <c r="D10" s="19" t="s">
        <v>27</v>
      </c>
      <c r="E10" s="19" t="s">
        <v>80</v>
      </c>
      <c r="F10" s="19">
        <v>44637.683692129627</v>
      </c>
      <c r="G10" s="20">
        <v>44719</v>
      </c>
      <c r="H10" s="20">
        <v>45055</v>
      </c>
      <c r="I10" s="9">
        <v>7211725</v>
      </c>
      <c r="J10" s="9">
        <v>7211725</v>
      </c>
      <c r="K10" s="19" t="s">
        <v>147</v>
      </c>
      <c r="L10" s="19" t="s">
        <v>128</v>
      </c>
      <c r="M10" s="19" t="s">
        <v>147</v>
      </c>
      <c r="N10" s="19" t="b">
        <v>0</v>
      </c>
      <c r="O10" s="9">
        <v>7211725</v>
      </c>
      <c r="P10" s="9">
        <v>7211725</v>
      </c>
      <c r="Q10" s="9" t="s">
        <v>169</v>
      </c>
      <c r="R10" s="9" t="s">
        <v>176</v>
      </c>
      <c r="S10" s="9">
        <v>7211725</v>
      </c>
      <c r="T10" s="9">
        <v>0</v>
      </c>
      <c r="U10" s="9">
        <v>0</v>
      </c>
      <c r="V10" s="9">
        <v>0</v>
      </c>
      <c r="W10" s="19"/>
      <c r="X10" s="19"/>
      <c r="Y10" s="19"/>
      <c r="Z10" s="19"/>
      <c r="AA10" s="19"/>
      <c r="AB10" s="19"/>
      <c r="AC10" s="20">
        <v>45565</v>
      </c>
    </row>
    <row r="11" spans="1:29" x14ac:dyDescent="0.35">
      <c r="A11" s="19">
        <v>800000118</v>
      </c>
      <c r="B11" s="19" t="s">
        <v>12</v>
      </c>
      <c r="C11" s="19">
        <v>128261</v>
      </c>
      <c r="D11" s="19" t="s">
        <v>28</v>
      </c>
      <c r="E11" s="19" t="s">
        <v>81</v>
      </c>
      <c r="F11" s="19">
        <v>44627.430266203701</v>
      </c>
      <c r="G11" s="20">
        <v>44719</v>
      </c>
      <c r="H11" s="20">
        <v>45055</v>
      </c>
      <c r="I11" s="9">
        <v>25916722</v>
      </c>
      <c r="J11" s="9">
        <v>25916722</v>
      </c>
      <c r="K11" s="19" t="s">
        <v>147</v>
      </c>
      <c r="L11" s="19" t="s">
        <v>128</v>
      </c>
      <c r="M11" s="19" t="s">
        <v>147</v>
      </c>
      <c r="N11" s="19" t="b">
        <v>0</v>
      </c>
      <c r="O11" s="9">
        <v>25916722</v>
      </c>
      <c r="P11" s="9">
        <v>25916722</v>
      </c>
      <c r="Q11" s="9" t="s">
        <v>169</v>
      </c>
      <c r="R11" s="9" t="s">
        <v>176</v>
      </c>
      <c r="S11" s="9">
        <v>25916722</v>
      </c>
      <c r="T11" s="9">
        <v>0</v>
      </c>
      <c r="U11" s="9">
        <v>0</v>
      </c>
      <c r="V11" s="9">
        <v>0</v>
      </c>
      <c r="W11" s="19"/>
      <c r="X11" s="19"/>
      <c r="Y11" s="19"/>
      <c r="Z11" s="19"/>
      <c r="AA11" s="19"/>
      <c r="AB11" s="19"/>
      <c r="AC11" s="20">
        <v>45565</v>
      </c>
    </row>
    <row r="12" spans="1:29" x14ac:dyDescent="0.35">
      <c r="A12" s="19">
        <v>800000118</v>
      </c>
      <c r="B12" s="19" t="s">
        <v>12</v>
      </c>
      <c r="C12" s="19">
        <v>116301</v>
      </c>
      <c r="D12" s="19" t="s">
        <v>29</v>
      </c>
      <c r="E12" s="19" t="s">
        <v>82</v>
      </c>
      <c r="F12" s="19">
        <v>44587.742395833331</v>
      </c>
      <c r="G12" s="20">
        <v>44600</v>
      </c>
      <c r="H12" s="20">
        <v>45055</v>
      </c>
      <c r="I12" s="9">
        <v>13122715</v>
      </c>
      <c r="J12" s="9">
        <v>13122715</v>
      </c>
      <c r="K12" s="19" t="s">
        <v>147</v>
      </c>
      <c r="L12" s="19" t="s">
        <v>128</v>
      </c>
      <c r="M12" s="19" t="s">
        <v>147</v>
      </c>
      <c r="N12" s="19" t="e">
        <v>#N/A</v>
      </c>
      <c r="O12" s="9">
        <v>13122715</v>
      </c>
      <c r="P12" s="9">
        <v>13122715</v>
      </c>
      <c r="Q12" s="9" t="s">
        <v>169</v>
      </c>
      <c r="R12" s="9" t="s">
        <v>176</v>
      </c>
      <c r="S12" s="9">
        <v>13122715</v>
      </c>
      <c r="T12" s="9">
        <v>0</v>
      </c>
      <c r="U12" s="9">
        <v>0</v>
      </c>
      <c r="V12" s="9">
        <v>0</v>
      </c>
      <c r="W12" s="19"/>
      <c r="X12" s="19"/>
      <c r="Y12" s="19"/>
      <c r="Z12" s="19"/>
      <c r="AA12" s="19"/>
      <c r="AB12" s="19"/>
      <c r="AC12" s="20">
        <v>45565</v>
      </c>
    </row>
    <row r="13" spans="1:29" x14ac:dyDescent="0.35">
      <c r="A13" s="19">
        <v>800000118</v>
      </c>
      <c r="B13" s="19" t="s">
        <v>12</v>
      </c>
      <c r="C13" s="19">
        <v>113010</v>
      </c>
      <c r="D13" s="19" t="s">
        <v>30</v>
      </c>
      <c r="E13" s="19" t="s">
        <v>83</v>
      </c>
      <c r="F13" s="19">
        <v>44578.314363425925</v>
      </c>
      <c r="G13" s="20">
        <v>44593</v>
      </c>
      <c r="H13" s="20" t="e">
        <v>#N/A</v>
      </c>
      <c r="I13" s="9">
        <v>120400</v>
      </c>
      <c r="J13" s="9">
        <v>120400</v>
      </c>
      <c r="K13" s="19" t="s">
        <v>148</v>
      </c>
      <c r="L13" s="19" t="e">
        <v>#N/A</v>
      </c>
      <c r="M13" s="19" t="s">
        <v>148</v>
      </c>
      <c r="N13" s="19" t="e">
        <v>#N/A</v>
      </c>
      <c r="O13" s="9">
        <v>0</v>
      </c>
      <c r="P13" s="9">
        <v>0</v>
      </c>
      <c r="Q13" s="9"/>
      <c r="R13" s="9"/>
      <c r="S13" s="9">
        <v>0</v>
      </c>
      <c r="T13" s="9">
        <v>0</v>
      </c>
      <c r="U13" s="9">
        <v>0</v>
      </c>
      <c r="V13" s="9">
        <v>0</v>
      </c>
      <c r="W13" s="19"/>
      <c r="X13" s="19"/>
      <c r="Y13" s="19"/>
      <c r="Z13" s="19"/>
      <c r="AA13" s="19"/>
      <c r="AB13" s="19"/>
      <c r="AC13" s="20">
        <v>45565</v>
      </c>
    </row>
    <row r="14" spans="1:29" x14ac:dyDescent="0.35">
      <c r="A14" s="19">
        <v>800000118</v>
      </c>
      <c r="B14" s="19" t="s">
        <v>12</v>
      </c>
      <c r="C14" s="19">
        <v>190838</v>
      </c>
      <c r="D14" s="19" t="s">
        <v>31</v>
      </c>
      <c r="E14" s="19" t="s">
        <v>84</v>
      </c>
      <c r="F14" s="19">
        <v>44814.160451388889</v>
      </c>
      <c r="G14" s="20">
        <v>44846</v>
      </c>
      <c r="H14" s="20">
        <v>45055</v>
      </c>
      <c r="I14" s="9">
        <v>110931</v>
      </c>
      <c r="J14" s="9">
        <v>110931</v>
      </c>
      <c r="K14" s="19" t="s">
        <v>147</v>
      </c>
      <c r="L14" s="19" t="s">
        <v>128</v>
      </c>
      <c r="M14" s="19" t="s">
        <v>147</v>
      </c>
      <c r="N14" s="19" t="b">
        <v>0</v>
      </c>
      <c r="O14" s="9">
        <v>110931</v>
      </c>
      <c r="P14" s="9">
        <v>110931</v>
      </c>
      <c r="Q14" s="9" t="s">
        <v>170</v>
      </c>
      <c r="R14" s="9" t="s">
        <v>176</v>
      </c>
      <c r="S14" s="9">
        <v>110931</v>
      </c>
      <c r="T14" s="9">
        <v>0</v>
      </c>
      <c r="U14" s="9">
        <v>0</v>
      </c>
      <c r="V14" s="9">
        <v>0</v>
      </c>
      <c r="W14" s="19"/>
      <c r="X14" s="19"/>
      <c r="Y14" s="19"/>
      <c r="Z14" s="19"/>
      <c r="AA14" s="19"/>
      <c r="AB14" s="19"/>
      <c r="AC14" s="20">
        <v>45565</v>
      </c>
    </row>
    <row r="15" spans="1:29" x14ac:dyDescent="0.35">
      <c r="A15" s="19">
        <v>800000118</v>
      </c>
      <c r="B15" s="19" t="s">
        <v>12</v>
      </c>
      <c r="C15" s="19">
        <v>99973</v>
      </c>
      <c r="D15" s="19" t="s">
        <v>32</v>
      </c>
      <c r="E15" s="19" t="s">
        <v>85</v>
      </c>
      <c r="F15" s="19">
        <v>44532.626203703701</v>
      </c>
      <c r="G15" s="20">
        <v>44578</v>
      </c>
      <c r="H15" s="20" t="e">
        <v>#N/A</v>
      </c>
      <c r="I15" s="9">
        <v>80800</v>
      </c>
      <c r="J15" s="9">
        <v>80800</v>
      </c>
      <c r="K15" s="19" t="s">
        <v>148</v>
      </c>
      <c r="L15" s="19" t="e">
        <v>#N/A</v>
      </c>
      <c r="M15" s="19" t="s">
        <v>148</v>
      </c>
      <c r="N15" s="19" t="e">
        <v>#N/A</v>
      </c>
      <c r="O15" s="9">
        <v>0</v>
      </c>
      <c r="P15" s="9">
        <v>0</v>
      </c>
      <c r="Q15" s="9"/>
      <c r="R15" s="9"/>
      <c r="S15" s="9">
        <v>0</v>
      </c>
      <c r="T15" s="9">
        <v>0</v>
      </c>
      <c r="U15" s="9">
        <v>0</v>
      </c>
      <c r="V15" s="9">
        <v>0</v>
      </c>
      <c r="W15" s="19"/>
      <c r="X15" s="19"/>
      <c r="Y15" s="19"/>
      <c r="Z15" s="19"/>
      <c r="AA15" s="19"/>
      <c r="AB15" s="19"/>
      <c r="AC15" s="20">
        <v>45565</v>
      </c>
    </row>
    <row r="16" spans="1:29" x14ac:dyDescent="0.35">
      <c r="A16" s="19">
        <v>800000118</v>
      </c>
      <c r="B16" s="19" t="s">
        <v>12</v>
      </c>
      <c r="C16" s="19">
        <v>42974</v>
      </c>
      <c r="D16" s="19" t="s">
        <v>33</v>
      </c>
      <c r="E16" s="19" t="s">
        <v>86</v>
      </c>
      <c r="F16" s="19">
        <v>44332.190659722219</v>
      </c>
      <c r="G16" s="20">
        <v>44470</v>
      </c>
      <c r="H16" s="20" t="e">
        <v>#N/A</v>
      </c>
      <c r="I16" s="9">
        <v>59700</v>
      </c>
      <c r="J16" s="9">
        <v>59700</v>
      </c>
      <c r="K16" s="19" t="s">
        <v>148</v>
      </c>
      <c r="L16" s="19" t="e">
        <v>#N/A</v>
      </c>
      <c r="M16" s="19" t="s">
        <v>148</v>
      </c>
      <c r="N16" s="19" t="e">
        <v>#N/A</v>
      </c>
      <c r="O16" s="9">
        <v>0</v>
      </c>
      <c r="P16" s="9">
        <v>0</v>
      </c>
      <c r="Q16" s="9"/>
      <c r="R16" s="9"/>
      <c r="S16" s="9">
        <v>0</v>
      </c>
      <c r="T16" s="9">
        <v>0</v>
      </c>
      <c r="U16" s="9">
        <v>0</v>
      </c>
      <c r="V16" s="9">
        <v>0</v>
      </c>
      <c r="W16" s="19"/>
      <c r="X16" s="19"/>
      <c r="Y16" s="19"/>
      <c r="Z16" s="19"/>
      <c r="AA16" s="19"/>
      <c r="AB16" s="19"/>
      <c r="AC16" s="20">
        <v>45565</v>
      </c>
    </row>
    <row r="17" spans="1:29" x14ac:dyDescent="0.35">
      <c r="A17" s="19">
        <v>800000118</v>
      </c>
      <c r="B17" s="19" t="s">
        <v>12</v>
      </c>
      <c r="C17" s="19">
        <v>133412</v>
      </c>
      <c r="D17" s="19" t="s">
        <v>34</v>
      </c>
      <c r="E17" s="19" t="s">
        <v>87</v>
      </c>
      <c r="F17" s="19">
        <v>44643.063032407408</v>
      </c>
      <c r="G17" s="20">
        <v>44882</v>
      </c>
      <c r="H17" s="20">
        <v>45055</v>
      </c>
      <c r="I17" s="9">
        <v>632897</v>
      </c>
      <c r="J17" s="9">
        <v>632897</v>
      </c>
      <c r="K17" s="19" t="s">
        <v>147</v>
      </c>
      <c r="L17" s="19" t="s">
        <v>128</v>
      </c>
      <c r="M17" s="19" t="s">
        <v>147</v>
      </c>
      <c r="N17" s="19" t="b">
        <v>0</v>
      </c>
      <c r="O17" s="9">
        <v>632897</v>
      </c>
      <c r="P17" s="9">
        <v>632897</v>
      </c>
      <c r="Q17" s="9" t="s">
        <v>170</v>
      </c>
      <c r="R17" s="9" t="s">
        <v>176</v>
      </c>
      <c r="S17" s="9">
        <v>632897</v>
      </c>
      <c r="T17" s="9">
        <v>0</v>
      </c>
      <c r="U17" s="9">
        <v>0</v>
      </c>
      <c r="V17" s="9">
        <v>0</v>
      </c>
      <c r="W17" s="19"/>
      <c r="X17" s="19"/>
      <c r="Y17" s="19"/>
      <c r="Z17" s="19"/>
      <c r="AA17" s="19"/>
      <c r="AB17" s="19"/>
      <c r="AC17" s="20">
        <v>45565</v>
      </c>
    </row>
    <row r="18" spans="1:29" x14ac:dyDescent="0.35">
      <c r="A18" s="19">
        <v>800000118</v>
      </c>
      <c r="B18" s="19" t="s">
        <v>12</v>
      </c>
      <c r="C18" s="19">
        <v>98813</v>
      </c>
      <c r="D18" s="19" t="s">
        <v>35</v>
      </c>
      <c r="E18" s="19" t="s">
        <v>88</v>
      </c>
      <c r="F18" s="19">
        <v>44529.209618055553</v>
      </c>
      <c r="G18" s="20">
        <v>44546</v>
      </c>
      <c r="H18" s="20" t="e">
        <v>#N/A</v>
      </c>
      <c r="I18" s="9">
        <v>287924</v>
      </c>
      <c r="J18" s="9">
        <v>287924</v>
      </c>
      <c r="K18" s="19" t="s">
        <v>148</v>
      </c>
      <c r="L18" s="19" t="e">
        <v>#N/A</v>
      </c>
      <c r="M18" s="19" t="s">
        <v>148</v>
      </c>
      <c r="N18" s="19" t="e">
        <v>#N/A</v>
      </c>
      <c r="O18" s="9">
        <v>0</v>
      </c>
      <c r="P18" s="9">
        <v>0</v>
      </c>
      <c r="Q18" s="9"/>
      <c r="R18" s="9"/>
      <c r="S18" s="9">
        <v>0</v>
      </c>
      <c r="T18" s="9">
        <v>0</v>
      </c>
      <c r="U18" s="9">
        <v>0</v>
      </c>
      <c r="V18" s="9">
        <v>0</v>
      </c>
      <c r="W18" s="19"/>
      <c r="X18" s="19"/>
      <c r="Y18" s="19"/>
      <c r="Z18" s="19"/>
      <c r="AA18" s="19"/>
      <c r="AB18" s="19"/>
      <c r="AC18" s="20">
        <v>45565</v>
      </c>
    </row>
    <row r="19" spans="1:29" x14ac:dyDescent="0.35">
      <c r="A19" s="19">
        <v>800000118</v>
      </c>
      <c r="B19" s="19" t="s">
        <v>12</v>
      </c>
      <c r="C19" s="19">
        <v>110700</v>
      </c>
      <c r="D19" s="19" t="s">
        <v>36</v>
      </c>
      <c r="E19" s="19" t="s">
        <v>89</v>
      </c>
      <c r="F19" s="19">
        <v>44569.076099537036</v>
      </c>
      <c r="G19" s="20">
        <v>44595</v>
      </c>
      <c r="H19" s="20" t="e">
        <v>#N/A</v>
      </c>
      <c r="I19" s="9">
        <v>249090</v>
      </c>
      <c r="J19" s="9">
        <v>249090</v>
      </c>
      <c r="K19" s="19" t="s">
        <v>148</v>
      </c>
      <c r="L19" s="19" t="e">
        <v>#N/A</v>
      </c>
      <c r="M19" s="19" t="s">
        <v>148</v>
      </c>
      <c r="N19" s="19" t="e">
        <v>#N/A</v>
      </c>
      <c r="O19" s="9">
        <v>0</v>
      </c>
      <c r="P19" s="9">
        <v>0</v>
      </c>
      <c r="Q19" s="9"/>
      <c r="R19" s="9"/>
      <c r="S19" s="9">
        <v>0</v>
      </c>
      <c r="T19" s="9">
        <v>0</v>
      </c>
      <c r="U19" s="9">
        <v>0</v>
      </c>
      <c r="V19" s="9">
        <v>0</v>
      </c>
      <c r="W19" s="19"/>
      <c r="X19" s="19"/>
      <c r="Y19" s="19"/>
      <c r="Z19" s="19"/>
      <c r="AA19" s="19"/>
      <c r="AB19" s="19"/>
      <c r="AC19" s="20">
        <v>45565</v>
      </c>
    </row>
    <row r="20" spans="1:29" x14ac:dyDescent="0.35">
      <c r="A20" s="19">
        <v>800000118</v>
      </c>
      <c r="B20" s="19" t="s">
        <v>12</v>
      </c>
      <c r="C20" s="19">
        <v>123624</v>
      </c>
      <c r="D20" s="19" t="s">
        <v>37</v>
      </c>
      <c r="E20" s="19" t="s">
        <v>90</v>
      </c>
      <c r="F20" s="19">
        <v>44611.688090277778</v>
      </c>
      <c r="G20" s="20">
        <v>44719</v>
      </c>
      <c r="H20" s="20">
        <v>45055</v>
      </c>
      <c r="I20" s="9">
        <v>3287845</v>
      </c>
      <c r="J20" s="9">
        <v>3187845</v>
      </c>
      <c r="K20" s="19" t="s">
        <v>147</v>
      </c>
      <c r="L20" s="19" t="s">
        <v>128</v>
      </c>
      <c r="M20" s="19" t="s">
        <v>147</v>
      </c>
      <c r="N20" s="19" t="b">
        <v>0</v>
      </c>
      <c r="O20" s="9">
        <v>3187845</v>
      </c>
      <c r="P20" s="9">
        <v>3187845</v>
      </c>
      <c r="Q20" s="9" t="s">
        <v>166</v>
      </c>
      <c r="R20" s="9" t="s">
        <v>176</v>
      </c>
      <c r="S20" s="9">
        <v>3187845</v>
      </c>
      <c r="T20" s="9">
        <v>0</v>
      </c>
      <c r="U20" s="9">
        <v>0</v>
      </c>
      <c r="V20" s="9">
        <v>0</v>
      </c>
      <c r="W20" s="19"/>
      <c r="X20" s="19"/>
      <c r="Y20" s="19"/>
      <c r="Z20" s="19"/>
      <c r="AA20" s="19"/>
      <c r="AB20" s="19"/>
      <c r="AC20" s="20">
        <v>45565</v>
      </c>
    </row>
    <row r="21" spans="1:29" x14ac:dyDescent="0.35">
      <c r="A21" s="19">
        <v>800000118</v>
      </c>
      <c r="B21" s="19" t="s">
        <v>12</v>
      </c>
      <c r="C21" s="19">
        <v>59361</v>
      </c>
      <c r="D21" s="19" t="s">
        <v>38</v>
      </c>
      <c r="E21" s="19" t="s">
        <v>91</v>
      </c>
      <c r="F21" s="19">
        <v>44394.718912037039</v>
      </c>
      <c r="G21" s="20">
        <v>44470</v>
      </c>
      <c r="H21" s="20" t="e">
        <v>#N/A</v>
      </c>
      <c r="I21" s="9">
        <v>5020184</v>
      </c>
      <c r="J21" s="9">
        <v>5020184</v>
      </c>
      <c r="K21" s="19" t="s">
        <v>148</v>
      </c>
      <c r="L21" s="19" t="e">
        <v>#N/A</v>
      </c>
      <c r="M21" s="19" t="s">
        <v>148</v>
      </c>
      <c r="N21" s="19" t="e">
        <v>#N/A</v>
      </c>
      <c r="O21" s="9">
        <v>0</v>
      </c>
      <c r="P21" s="9">
        <v>0</v>
      </c>
      <c r="Q21" s="9"/>
      <c r="R21" s="9"/>
      <c r="S21" s="9">
        <v>0</v>
      </c>
      <c r="T21" s="9">
        <v>0</v>
      </c>
      <c r="U21" s="9">
        <v>0</v>
      </c>
      <c r="V21" s="9">
        <v>0</v>
      </c>
      <c r="W21" s="19"/>
      <c r="X21" s="19"/>
      <c r="Y21" s="19"/>
      <c r="Z21" s="19"/>
      <c r="AA21" s="19"/>
      <c r="AB21" s="19"/>
      <c r="AC21" s="20">
        <v>45565</v>
      </c>
    </row>
    <row r="22" spans="1:29" x14ac:dyDescent="0.35">
      <c r="A22" s="19">
        <v>800000118</v>
      </c>
      <c r="B22" s="19" t="s">
        <v>12</v>
      </c>
      <c r="C22" s="19">
        <v>60566</v>
      </c>
      <c r="D22" s="19" t="s">
        <v>39</v>
      </c>
      <c r="E22" s="19" t="s">
        <v>92</v>
      </c>
      <c r="F22" s="19">
        <v>44399.549675925926</v>
      </c>
      <c r="G22" s="20">
        <v>44470</v>
      </c>
      <c r="H22" s="20" t="e">
        <v>#N/A</v>
      </c>
      <c r="I22" s="9">
        <v>184100</v>
      </c>
      <c r="J22" s="9">
        <v>184100</v>
      </c>
      <c r="K22" s="19" t="s">
        <v>148</v>
      </c>
      <c r="L22" s="19" t="e">
        <v>#N/A</v>
      </c>
      <c r="M22" s="19" t="s">
        <v>148</v>
      </c>
      <c r="N22" s="19" t="e">
        <v>#N/A</v>
      </c>
      <c r="O22" s="9">
        <v>0</v>
      </c>
      <c r="P22" s="9">
        <v>0</v>
      </c>
      <c r="Q22" s="9"/>
      <c r="R22" s="9"/>
      <c r="S22" s="9">
        <v>0</v>
      </c>
      <c r="T22" s="9">
        <v>0</v>
      </c>
      <c r="U22" s="9">
        <v>0</v>
      </c>
      <c r="V22" s="9">
        <v>0</v>
      </c>
      <c r="W22" s="19"/>
      <c r="X22" s="19"/>
      <c r="Y22" s="19"/>
      <c r="Z22" s="19"/>
      <c r="AA22" s="19"/>
      <c r="AB22" s="19"/>
      <c r="AC22" s="20">
        <v>45565</v>
      </c>
    </row>
    <row r="23" spans="1:29" x14ac:dyDescent="0.35">
      <c r="A23" s="19">
        <v>800000118</v>
      </c>
      <c r="B23" s="19" t="s">
        <v>12</v>
      </c>
      <c r="C23" s="19">
        <v>16100</v>
      </c>
      <c r="D23" s="19" t="s">
        <v>40</v>
      </c>
      <c r="E23" s="19" t="s">
        <v>93</v>
      </c>
      <c r="F23" s="19">
        <v>44198.687175925923</v>
      </c>
      <c r="G23" s="20">
        <v>44299</v>
      </c>
      <c r="H23" s="20" t="e">
        <v>#N/A</v>
      </c>
      <c r="I23" s="9">
        <v>2886114</v>
      </c>
      <c r="J23" s="9">
        <v>2095693</v>
      </c>
      <c r="K23" s="19" t="s">
        <v>148</v>
      </c>
      <c r="L23" s="19" t="e">
        <v>#N/A</v>
      </c>
      <c r="M23" s="19" t="s">
        <v>148</v>
      </c>
      <c r="N23" s="19" t="e">
        <v>#N/A</v>
      </c>
      <c r="O23" s="9">
        <v>0</v>
      </c>
      <c r="P23" s="9">
        <v>0</v>
      </c>
      <c r="Q23" s="9"/>
      <c r="R23" s="9"/>
      <c r="S23" s="9">
        <v>0</v>
      </c>
      <c r="T23" s="9">
        <v>0</v>
      </c>
      <c r="U23" s="9">
        <v>0</v>
      </c>
      <c r="V23" s="9">
        <v>0</v>
      </c>
      <c r="W23" s="19"/>
      <c r="X23" s="19"/>
      <c r="Y23" s="19"/>
      <c r="Z23" s="19"/>
      <c r="AA23" s="19"/>
      <c r="AB23" s="19"/>
      <c r="AC23" s="20">
        <v>45565</v>
      </c>
    </row>
    <row r="24" spans="1:29" x14ac:dyDescent="0.35">
      <c r="A24" s="19">
        <v>800000118</v>
      </c>
      <c r="B24" s="19" t="s">
        <v>12</v>
      </c>
      <c r="C24" s="19">
        <v>94328</v>
      </c>
      <c r="D24" s="19" t="s">
        <v>41</v>
      </c>
      <c r="E24" s="19" t="s">
        <v>94</v>
      </c>
      <c r="F24" s="19">
        <v>44515.413553240738</v>
      </c>
      <c r="G24" s="20">
        <v>44532</v>
      </c>
      <c r="H24" s="20" t="e">
        <v>#N/A</v>
      </c>
      <c r="I24" s="9">
        <v>59700</v>
      </c>
      <c r="J24" s="9">
        <v>59700</v>
      </c>
      <c r="K24" s="19" t="s">
        <v>148</v>
      </c>
      <c r="L24" s="19" t="e">
        <v>#N/A</v>
      </c>
      <c r="M24" s="19" t="s">
        <v>148</v>
      </c>
      <c r="N24" s="19" t="e">
        <v>#N/A</v>
      </c>
      <c r="O24" s="9">
        <v>0</v>
      </c>
      <c r="P24" s="9">
        <v>0</v>
      </c>
      <c r="Q24" s="9"/>
      <c r="R24" s="9"/>
      <c r="S24" s="9">
        <v>0</v>
      </c>
      <c r="T24" s="9">
        <v>0</v>
      </c>
      <c r="U24" s="9">
        <v>0</v>
      </c>
      <c r="V24" s="9">
        <v>0</v>
      </c>
      <c r="W24" s="19"/>
      <c r="X24" s="19"/>
      <c r="Y24" s="19"/>
      <c r="Z24" s="19"/>
      <c r="AA24" s="19"/>
      <c r="AB24" s="19"/>
      <c r="AC24" s="20">
        <v>45565</v>
      </c>
    </row>
    <row r="25" spans="1:29" x14ac:dyDescent="0.35">
      <c r="A25" s="19">
        <v>800000118</v>
      </c>
      <c r="B25" s="19" t="s">
        <v>12</v>
      </c>
      <c r="C25" s="19">
        <v>76739</v>
      </c>
      <c r="D25" s="19" t="s">
        <v>42</v>
      </c>
      <c r="E25" s="19" t="s">
        <v>95</v>
      </c>
      <c r="F25" s="19">
        <v>44456.71497685185</v>
      </c>
      <c r="G25" s="20">
        <v>44510</v>
      </c>
      <c r="H25" s="20" t="e">
        <v>#N/A</v>
      </c>
      <c r="I25" s="9">
        <v>1224045</v>
      </c>
      <c r="J25" s="9">
        <v>1224045</v>
      </c>
      <c r="K25" s="19" t="s">
        <v>148</v>
      </c>
      <c r="L25" s="19" t="e">
        <v>#N/A</v>
      </c>
      <c r="M25" s="19" t="s">
        <v>148</v>
      </c>
      <c r="N25" s="19" t="e">
        <v>#N/A</v>
      </c>
      <c r="O25" s="9">
        <v>0</v>
      </c>
      <c r="P25" s="9">
        <v>0</v>
      </c>
      <c r="Q25" s="9"/>
      <c r="R25" s="9"/>
      <c r="S25" s="9">
        <v>0</v>
      </c>
      <c r="T25" s="9">
        <v>0</v>
      </c>
      <c r="U25" s="9">
        <v>0</v>
      </c>
      <c r="V25" s="9">
        <v>0</v>
      </c>
      <c r="W25" s="19"/>
      <c r="X25" s="19"/>
      <c r="Y25" s="19"/>
      <c r="Z25" s="19"/>
      <c r="AA25" s="19"/>
      <c r="AB25" s="19"/>
      <c r="AC25" s="20">
        <v>45565</v>
      </c>
    </row>
    <row r="26" spans="1:29" x14ac:dyDescent="0.35">
      <c r="A26" s="19">
        <v>800000118</v>
      </c>
      <c r="B26" s="19" t="s">
        <v>12</v>
      </c>
      <c r="C26" s="19">
        <v>24956</v>
      </c>
      <c r="D26" s="19" t="s">
        <v>43</v>
      </c>
      <c r="E26" s="19" t="s">
        <v>96</v>
      </c>
      <c r="F26" s="19">
        <v>44245.945914351854</v>
      </c>
      <c r="G26" s="20">
        <v>44270</v>
      </c>
      <c r="H26" s="20" t="e">
        <v>#N/A</v>
      </c>
      <c r="I26" s="9">
        <v>3858715</v>
      </c>
      <c r="J26" s="9">
        <v>3858715</v>
      </c>
      <c r="K26" s="19" t="s">
        <v>148</v>
      </c>
      <c r="L26" s="19" t="e">
        <v>#N/A</v>
      </c>
      <c r="M26" s="19" t="s">
        <v>148</v>
      </c>
      <c r="N26" s="19" t="e">
        <v>#N/A</v>
      </c>
      <c r="O26" s="9">
        <v>0</v>
      </c>
      <c r="P26" s="9">
        <v>0</v>
      </c>
      <c r="Q26" s="9"/>
      <c r="R26" s="9"/>
      <c r="S26" s="9">
        <v>0</v>
      </c>
      <c r="T26" s="9">
        <v>0</v>
      </c>
      <c r="U26" s="9">
        <v>0</v>
      </c>
      <c r="V26" s="9">
        <v>0</v>
      </c>
      <c r="W26" s="19"/>
      <c r="X26" s="19"/>
      <c r="Y26" s="19"/>
      <c r="Z26" s="19"/>
      <c r="AA26" s="19"/>
      <c r="AB26" s="19"/>
      <c r="AC26" s="20">
        <v>45565</v>
      </c>
    </row>
    <row r="27" spans="1:29" x14ac:dyDescent="0.35">
      <c r="A27" s="19">
        <v>800000118</v>
      </c>
      <c r="B27" s="19" t="s">
        <v>12</v>
      </c>
      <c r="C27" s="19">
        <v>79220</v>
      </c>
      <c r="D27" s="19" t="s">
        <v>44</v>
      </c>
      <c r="E27" s="19" t="s">
        <v>97</v>
      </c>
      <c r="F27" s="19">
        <v>44465.620659722219</v>
      </c>
      <c r="G27" s="20">
        <v>44510</v>
      </c>
      <c r="H27" s="20" t="e">
        <v>#N/A</v>
      </c>
      <c r="I27" s="9">
        <v>2111164</v>
      </c>
      <c r="J27" s="9">
        <v>2111164</v>
      </c>
      <c r="K27" s="19" t="s">
        <v>148</v>
      </c>
      <c r="L27" s="19" t="e">
        <v>#N/A</v>
      </c>
      <c r="M27" s="19" t="s">
        <v>148</v>
      </c>
      <c r="N27" s="19" t="e">
        <v>#N/A</v>
      </c>
      <c r="O27" s="9">
        <v>0</v>
      </c>
      <c r="P27" s="9">
        <v>0</v>
      </c>
      <c r="Q27" s="9"/>
      <c r="R27" s="9"/>
      <c r="S27" s="9">
        <v>0</v>
      </c>
      <c r="T27" s="9">
        <v>0</v>
      </c>
      <c r="U27" s="9">
        <v>0</v>
      </c>
      <c r="V27" s="9">
        <v>0</v>
      </c>
      <c r="W27" s="19"/>
      <c r="X27" s="19"/>
      <c r="Y27" s="19"/>
      <c r="Z27" s="19"/>
      <c r="AA27" s="19"/>
      <c r="AB27" s="19"/>
      <c r="AC27" s="20">
        <v>45565</v>
      </c>
    </row>
    <row r="28" spans="1:29" x14ac:dyDescent="0.35">
      <c r="A28" s="19">
        <v>800000118</v>
      </c>
      <c r="B28" s="19" t="s">
        <v>12</v>
      </c>
      <c r="C28" s="19">
        <v>175960</v>
      </c>
      <c r="D28" s="19" t="s">
        <v>45</v>
      </c>
      <c r="E28" s="19" t="s">
        <v>98</v>
      </c>
      <c r="F28" s="19">
        <v>44771.37835648148</v>
      </c>
      <c r="G28" s="20">
        <v>44846</v>
      </c>
      <c r="H28" s="20">
        <v>45055</v>
      </c>
      <c r="I28" s="9">
        <v>3949244</v>
      </c>
      <c r="J28" s="9">
        <v>3949244</v>
      </c>
      <c r="K28" s="19" t="s">
        <v>147</v>
      </c>
      <c r="L28" s="19" t="s">
        <v>128</v>
      </c>
      <c r="M28" s="19" t="s">
        <v>147</v>
      </c>
      <c r="N28" s="19" t="b">
        <v>0</v>
      </c>
      <c r="O28" s="9">
        <v>3949244</v>
      </c>
      <c r="P28" s="9">
        <v>3949244</v>
      </c>
      <c r="Q28" s="9" t="s">
        <v>171</v>
      </c>
      <c r="R28" s="9" t="s">
        <v>176</v>
      </c>
      <c r="S28" s="9">
        <v>3949244</v>
      </c>
      <c r="T28" s="9">
        <v>0</v>
      </c>
      <c r="U28" s="9">
        <v>0</v>
      </c>
      <c r="V28" s="9">
        <v>0</v>
      </c>
      <c r="W28" s="19"/>
      <c r="X28" s="19"/>
      <c r="Y28" s="19"/>
      <c r="Z28" s="19"/>
      <c r="AA28" s="19"/>
      <c r="AB28" s="19"/>
      <c r="AC28" s="20">
        <v>45565</v>
      </c>
    </row>
    <row r="29" spans="1:29" x14ac:dyDescent="0.35">
      <c r="A29" s="19">
        <v>800000118</v>
      </c>
      <c r="B29" s="19" t="s">
        <v>12</v>
      </c>
      <c r="C29" s="19">
        <v>456853</v>
      </c>
      <c r="D29" s="19" t="s">
        <v>46</v>
      </c>
      <c r="E29" s="19" t="s">
        <v>99</v>
      </c>
      <c r="F29" s="19">
        <v>45530.407465277778</v>
      </c>
      <c r="G29" s="20">
        <v>45546</v>
      </c>
      <c r="H29" s="20">
        <v>45546.442132951386</v>
      </c>
      <c r="I29" s="9">
        <v>27016234</v>
      </c>
      <c r="J29" s="9">
        <v>27016234</v>
      </c>
      <c r="K29" s="19" t="s">
        <v>147</v>
      </c>
      <c r="L29" s="19" t="s">
        <v>128</v>
      </c>
      <c r="M29" s="19" t="e">
        <v>#N/A</v>
      </c>
      <c r="N29" s="19" t="b">
        <v>0</v>
      </c>
      <c r="O29" s="9">
        <v>0</v>
      </c>
      <c r="P29" s="9">
        <v>27016234</v>
      </c>
      <c r="Q29" s="9" t="s">
        <v>164</v>
      </c>
      <c r="R29" s="9" t="e">
        <v>#N/A</v>
      </c>
      <c r="S29" s="9">
        <v>0</v>
      </c>
      <c r="T29" s="9">
        <v>0</v>
      </c>
      <c r="U29" s="9">
        <v>0</v>
      </c>
      <c r="V29" s="9">
        <v>0</v>
      </c>
      <c r="W29" s="19"/>
      <c r="X29" s="19"/>
      <c r="Y29" s="19"/>
      <c r="Z29" s="19"/>
      <c r="AA29" s="19"/>
      <c r="AB29" s="19"/>
      <c r="AC29" s="20">
        <v>45565</v>
      </c>
    </row>
    <row r="30" spans="1:29" x14ac:dyDescent="0.35">
      <c r="A30" s="19">
        <v>800000118</v>
      </c>
      <c r="B30" s="19" t="s">
        <v>12</v>
      </c>
      <c r="C30" s="19">
        <v>423423</v>
      </c>
      <c r="D30" s="19" t="s">
        <v>47</v>
      </c>
      <c r="E30" s="19" t="s">
        <v>100</v>
      </c>
      <c r="F30" s="19">
        <v>45450.316145833334</v>
      </c>
      <c r="G30" s="20">
        <v>45489</v>
      </c>
      <c r="H30" s="20">
        <v>45505.291666666664</v>
      </c>
      <c r="I30" s="9">
        <v>100000</v>
      </c>
      <c r="J30" s="9">
        <v>95500</v>
      </c>
      <c r="K30" s="19" t="s">
        <v>149</v>
      </c>
      <c r="L30" s="19" t="s">
        <v>129</v>
      </c>
      <c r="M30" s="19" t="s">
        <v>149</v>
      </c>
      <c r="N30" s="19" t="b">
        <v>0</v>
      </c>
      <c r="O30" s="9">
        <v>100000</v>
      </c>
      <c r="P30" s="9">
        <v>0</v>
      </c>
      <c r="Q30" s="9"/>
      <c r="R30" s="9"/>
      <c r="S30" s="9">
        <v>100000</v>
      </c>
      <c r="T30" s="9">
        <v>0</v>
      </c>
      <c r="U30" s="9">
        <v>0</v>
      </c>
      <c r="V30" s="9">
        <v>95500</v>
      </c>
      <c r="W30" s="24">
        <v>95500</v>
      </c>
      <c r="X30" s="19">
        <v>1222506220</v>
      </c>
      <c r="Y30" s="19"/>
      <c r="Z30" s="19"/>
      <c r="AA30" s="19"/>
      <c r="AB30" s="19"/>
      <c r="AC30" s="20">
        <v>45565</v>
      </c>
    </row>
    <row r="31" spans="1:29" x14ac:dyDescent="0.35">
      <c r="A31" s="19">
        <v>800000118</v>
      </c>
      <c r="B31" s="19" t="s">
        <v>12</v>
      </c>
      <c r="C31" s="19">
        <v>340914</v>
      </c>
      <c r="D31" s="19" t="s">
        <v>48</v>
      </c>
      <c r="E31" s="19" t="s">
        <v>101</v>
      </c>
      <c r="F31" s="19">
        <v>45243.111377314817</v>
      </c>
      <c r="G31" s="20">
        <v>45265</v>
      </c>
      <c r="H31" s="20">
        <v>45265.385664351852</v>
      </c>
      <c r="I31" s="9">
        <v>542944</v>
      </c>
      <c r="J31" s="9">
        <v>542944</v>
      </c>
      <c r="K31" s="19" t="s">
        <v>147</v>
      </c>
      <c r="L31" s="19" t="s">
        <v>128</v>
      </c>
      <c r="M31" s="19" t="s">
        <v>147</v>
      </c>
      <c r="N31" s="19" t="b">
        <v>0</v>
      </c>
      <c r="O31" s="9">
        <v>0</v>
      </c>
      <c r="P31" s="9">
        <v>542944</v>
      </c>
      <c r="Q31" s="9" t="s">
        <v>153</v>
      </c>
      <c r="R31" s="9" t="s">
        <v>176</v>
      </c>
      <c r="S31" s="9">
        <v>0</v>
      </c>
      <c r="T31" s="9">
        <v>0</v>
      </c>
      <c r="U31" s="9">
        <v>0</v>
      </c>
      <c r="V31" s="9">
        <v>0</v>
      </c>
      <c r="W31" s="19"/>
      <c r="X31" s="19"/>
      <c r="Y31" s="19"/>
      <c r="Z31" s="19"/>
      <c r="AA31" s="19"/>
      <c r="AB31" s="19"/>
      <c r="AC31" s="20">
        <v>45565</v>
      </c>
    </row>
    <row r="32" spans="1:29" x14ac:dyDescent="0.35">
      <c r="A32" s="19">
        <v>800000118</v>
      </c>
      <c r="B32" s="19" t="s">
        <v>12</v>
      </c>
      <c r="C32" s="19">
        <v>335746</v>
      </c>
      <c r="D32" s="19" t="s">
        <v>49</v>
      </c>
      <c r="E32" s="19" t="s">
        <v>102</v>
      </c>
      <c r="F32" s="19">
        <v>45227.35361111111</v>
      </c>
      <c r="G32" s="20">
        <v>45265</v>
      </c>
      <c r="H32" s="20">
        <v>45265.389797256947</v>
      </c>
      <c r="I32" s="9">
        <v>139719</v>
      </c>
      <c r="J32" s="9">
        <v>139719</v>
      </c>
      <c r="K32" s="19" t="s">
        <v>147</v>
      </c>
      <c r="L32" s="19" t="s">
        <v>128</v>
      </c>
      <c r="M32" s="19" t="s">
        <v>147</v>
      </c>
      <c r="N32" s="19" t="b">
        <v>0</v>
      </c>
      <c r="O32" s="9">
        <v>0</v>
      </c>
      <c r="P32" s="9">
        <v>139719</v>
      </c>
      <c r="Q32" s="9" t="s">
        <v>153</v>
      </c>
      <c r="R32" s="9" t="s">
        <v>176</v>
      </c>
      <c r="S32" s="9">
        <v>0</v>
      </c>
      <c r="T32" s="9">
        <v>0</v>
      </c>
      <c r="U32" s="9">
        <v>0</v>
      </c>
      <c r="V32" s="9">
        <v>0</v>
      </c>
      <c r="W32" s="19"/>
      <c r="X32" s="19"/>
      <c r="Y32" s="19"/>
      <c r="Z32" s="19"/>
      <c r="AA32" s="19"/>
      <c r="AB32" s="19"/>
      <c r="AC32" s="20">
        <v>45565</v>
      </c>
    </row>
    <row r="33" spans="1:29" x14ac:dyDescent="0.35">
      <c r="A33" s="19">
        <v>800000118</v>
      </c>
      <c r="B33" s="19" t="s">
        <v>12</v>
      </c>
      <c r="C33" s="19">
        <v>320618</v>
      </c>
      <c r="D33" s="19" t="s">
        <v>50</v>
      </c>
      <c r="E33" s="19" t="s">
        <v>103</v>
      </c>
      <c r="F33" s="19">
        <v>45187.654328703706</v>
      </c>
      <c r="G33" s="20">
        <v>45209</v>
      </c>
      <c r="H33" s="20">
        <v>45204.384321527781</v>
      </c>
      <c r="I33" s="9">
        <v>13609471</v>
      </c>
      <c r="J33" s="9">
        <v>13609471</v>
      </c>
      <c r="K33" s="19" t="s">
        <v>147</v>
      </c>
      <c r="L33" s="19" t="s">
        <v>128</v>
      </c>
      <c r="M33" s="19" t="s">
        <v>147</v>
      </c>
      <c r="N33" s="19" t="b">
        <v>0</v>
      </c>
      <c r="O33" s="9">
        <v>0</v>
      </c>
      <c r="P33" s="9">
        <v>13609471</v>
      </c>
      <c r="Q33" s="9" t="s">
        <v>154</v>
      </c>
      <c r="R33" s="9" t="s">
        <v>176</v>
      </c>
      <c r="S33" s="9">
        <v>0</v>
      </c>
      <c r="T33" s="9">
        <v>0</v>
      </c>
      <c r="U33" s="9">
        <v>0</v>
      </c>
      <c r="V33" s="9">
        <v>0</v>
      </c>
      <c r="W33" s="19"/>
      <c r="X33" s="19"/>
      <c r="Y33" s="19"/>
      <c r="Z33" s="19"/>
      <c r="AA33" s="19"/>
      <c r="AB33" s="19"/>
      <c r="AC33" s="20">
        <v>45565</v>
      </c>
    </row>
    <row r="34" spans="1:29" x14ac:dyDescent="0.35">
      <c r="A34" s="19">
        <v>800000118</v>
      </c>
      <c r="B34" s="19" t="s">
        <v>12</v>
      </c>
      <c r="C34" s="19">
        <v>365106</v>
      </c>
      <c r="D34" s="19" t="s">
        <v>51</v>
      </c>
      <c r="E34" s="19" t="s">
        <v>104</v>
      </c>
      <c r="F34" s="19">
        <v>45306.5781712963</v>
      </c>
      <c r="G34" s="20">
        <v>45327</v>
      </c>
      <c r="H34" s="20">
        <v>45324.401780092594</v>
      </c>
      <c r="I34" s="9">
        <v>174014</v>
      </c>
      <c r="J34" s="9">
        <v>174014</v>
      </c>
      <c r="K34" s="19" t="s">
        <v>147</v>
      </c>
      <c r="L34" s="19" t="s">
        <v>128</v>
      </c>
      <c r="M34" s="19" t="s">
        <v>147</v>
      </c>
      <c r="N34" s="19" t="b">
        <v>0</v>
      </c>
      <c r="O34" s="9">
        <v>0</v>
      </c>
      <c r="P34" s="9">
        <v>174014</v>
      </c>
      <c r="Q34" s="9" t="s">
        <v>155</v>
      </c>
      <c r="R34" s="9" t="s">
        <v>176</v>
      </c>
      <c r="S34" s="9">
        <v>0</v>
      </c>
      <c r="T34" s="9">
        <v>0</v>
      </c>
      <c r="U34" s="9">
        <v>0</v>
      </c>
      <c r="V34" s="9">
        <v>0</v>
      </c>
      <c r="W34" s="19"/>
      <c r="X34" s="19"/>
      <c r="Y34" s="19"/>
      <c r="Z34" s="19"/>
      <c r="AA34" s="19"/>
      <c r="AB34" s="19"/>
      <c r="AC34" s="20">
        <v>45565</v>
      </c>
    </row>
    <row r="35" spans="1:29" x14ac:dyDescent="0.35">
      <c r="A35" s="19">
        <v>800000118</v>
      </c>
      <c r="B35" s="19" t="s">
        <v>12</v>
      </c>
      <c r="C35" s="19">
        <v>349299</v>
      </c>
      <c r="D35" s="19" t="s">
        <v>52</v>
      </c>
      <c r="E35" s="19" t="s">
        <v>105</v>
      </c>
      <c r="F35" s="19">
        <v>45263.689780092594</v>
      </c>
      <c r="G35" s="20">
        <v>45275</v>
      </c>
      <c r="H35" s="20">
        <v>45324.426366122687</v>
      </c>
      <c r="I35" s="9">
        <v>1751624</v>
      </c>
      <c r="J35" s="9">
        <v>1604624</v>
      </c>
      <c r="K35" s="19" t="s">
        <v>147</v>
      </c>
      <c r="L35" s="19" t="s">
        <v>128</v>
      </c>
      <c r="M35" s="19" t="s">
        <v>147</v>
      </c>
      <c r="N35" s="19" t="b">
        <v>0</v>
      </c>
      <c r="O35" s="9">
        <v>0</v>
      </c>
      <c r="P35" s="9">
        <v>1751624</v>
      </c>
      <c r="Q35" s="9" t="s">
        <v>156</v>
      </c>
      <c r="R35" s="9" t="s">
        <v>177</v>
      </c>
      <c r="S35" s="9">
        <v>0</v>
      </c>
      <c r="T35" s="9">
        <v>0</v>
      </c>
      <c r="U35" s="9">
        <v>0</v>
      </c>
      <c r="V35" s="9">
        <v>0</v>
      </c>
      <c r="W35" s="19"/>
      <c r="X35" s="19"/>
      <c r="Y35" s="19"/>
      <c r="Z35" s="19"/>
      <c r="AA35" s="19"/>
      <c r="AB35" s="19"/>
      <c r="AC35" s="20">
        <v>45565</v>
      </c>
    </row>
    <row r="36" spans="1:29" x14ac:dyDescent="0.35">
      <c r="A36" s="19">
        <v>800000118</v>
      </c>
      <c r="B36" s="19" t="s">
        <v>12</v>
      </c>
      <c r="C36" s="19">
        <v>274860</v>
      </c>
      <c r="D36" s="19" t="s">
        <v>53</v>
      </c>
      <c r="E36" s="19" t="s">
        <v>106</v>
      </c>
      <c r="F36" s="19">
        <v>45064.646331018521</v>
      </c>
      <c r="G36" s="20">
        <v>45140</v>
      </c>
      <c r="H36" s="20">
        <v>45140.416325081016</v>
      </c>
      <c r="I36" s="9">
        <v>5345237</v>
      </c>
      <c r="J36" s="9">
        <v>5345237</v>
      </c>
      <c r="K36" s="19" t="s">
        <v>147</v>
      </c>
      <c r="L36" s="19" t="s">
        <v>128</v>
      </c>
      <c r="M36" s="19" t="s">
        <v>147</v>
      </c>
      <c r="N36" s="19" t="b">
        <v>0</v>
      </c>
      <c r="O36" s="9">
        <v>0</v>
      </c>
      <c r="P36" s="9">
        <v>5345237</v>
      </c>
      <c r="Q36" s="9" t="s">
        <v>157</v>
      </c>
      <c r="R36" s="9" t="s">
        <v>177</v>
      </c>
      <c r="S36" s="9">
        <v>0</v>
      </c>
      <c r="T36" s="9">
        <v>0</v>
      </c>
      <c r="U36" s="9">
        <v>0</v>
      </c>
      <c r="V36" s="9">
        <v>0</v>
      </c>
      <c r="W36" s="19"/>
      <c r="X36" s="19"/>
      <c r="Y36" s="19"/>
      <c r="Z36" s="19"/>
      <c r="AA36" s="19"/>
      <c r="AB36" s="19"/>
      <c r="AC36" s="20">
        <v>45565</v>
      </c>
    </row>
    <row r="37" spans="1:29" x14ac:dyDescent="0.35">
      <c r="A37" s="19">
        <v>800000118</v>
      </c>
      <c r="B37" s="19" t="s">
        <v>12</v>
      </c>
      <c r="C37" s="19">
        <v>238387</v>
      </c>
      <c r="D37" s="19" t="s">
        <v>54</v>
      </c>
      <c r="E37" s="19" t="s">
        <v>107</v>
      </c>
      <c r="F37" s="19">
        <v>44967.732002314813</v>
      </c>
      <c r="G37" s="20">
        <v>45140</v>
      </c>
      <c r="H37" s="20">
        <v>45140.400816168978</v>
      </c>
      <c r="I37" s="9">
        <v>74258</v>
      </c>
      <c r="J37" s="9">
        <v>74258</v>
      </c>
      <c r="K37" s="19" t="s">
        <v>147</v>
      </c>
      <c r="L37" s="19" t="s">
        <v>128</v>
      </c>
      <c r="M37" s="19" t="s">
        <v>147</v>
      </c>
      <c r="N37" s="19" t="b">
        <v>0</v>
      </c>
      <c r="O37" s="9">
        <v>0</v>
      </c>
      <c r="P37" s="9">
        <v>74258</v>
      </c>
      <c r="Q37" s="9" t="s">
        <v>158</v>
      </c>
      <c r="R37" s="9" t="s">
        <v>176</v>
      </c>
      <c r="S37" s="9">
        <v>0</v>
      </c>
      <c r="T37" s="9">
        <v>0</v>
      </c>
      <c r="U37" s="9">
        <v>0</v>
      </c>
      <c r="V37" s="9">
        <v>0</v>
      </c>
      <c r="W37" s="19"/>
      <c r="X37" s="19"/>
      <c r="Y37" s="19"/>
      <c r="Z37" s="19"/>
      <c r="AA37" s="19"/>
      <c r="AB37" s="19"/>
      <c r="AC37" s="20">
        <v>45565</v>
      </c>
    </row>
    <row r="38" spans="1:29" x14ac:dyDescent="0.35">
      <c r="A38" s="19">
        <v>800000118</v>
      </c>
      <c r="B38" s="19" t="s">
        <v>12</v>
      </c>
      <c r="C38" s="19">
        <v>234062</v>
      </c>
      <c r="D38" s="19" t="s">
        <v>55</v>
      </c>
      <c r="E38" s="19" t="s">
        <v>108</v>
      </c>
      <c r="F38" s="19">
        <v>44956.689988425926</v>
      </c>
      <c r="G38" s="20">
        <v>44964</v>
      </c>
      <c r="H38" s="20">
        <v>44977</v>
      </c>
      <c r="I38" s="9">
        <v>6647280</v>
      </c>
      <c r="J38" s="9">
        <v>6647280</v>
      </c>
      <c r="K38" s="19" t="s">
        <v>147</v>
      </c>
      <c r="L38" s="19" t="s">
        <v>128</v>
      </c>
      <c r="M38" s="19" t="s">
        <v>147</v>
      </c>
      <c r="N38" s="19" t="b">
        <v>0</v>
      </c>
      <c r="O38" s="9">
        <v>6647280</v>
      </c>
      <c r="P38" s="9">
        <v>6647280</v>
      </c>
      <c r="Q38" s="9" t="s">
        <v>172</v>
      </c>
      <c r="R38" s="9" t="s">
        <v>177</v>
      </c>
      <c r="S38" s="9">
        <v>6647280</v>
      </c>
      <c r="T38" s="9">
        <v>0</v>
      </c>
      <c r="U38" s="9">
        <v>0</v>
      </c>
      <c r="V38" s="9">
        <v>0</v>
      </c>
      <c r="W38" s="19"/>
      <c r="X38" s="19"/>
      <c r="Y38" s="19"/>
      <c r="Z38" s="19"/>
      <c r="AA38" s="19"/>
      <c r="AB38" s="19"/>
      <c r="AC38" s="20">
        <v>45565</v>
      </c>
    </row>
    <row r="39" spans="1:29" x14ac:dyDescent="0.35">
      <c r="A39" s="19">
        <v>800000118</v>
      </c>
      <c r="B39" s="19" t="s">
        <v>12</v>
      </c>
      <c r="C39" s="19">
        <v>220331</v>
      </c>
      <c r="D39" s="19" t="s">
        <v>56</v>
      </c>
      <c r="E39" s="19" t="s">
        <v>109</v>
      </c>
      <c r="F39" s="19">
        <v>44904.060729166667</v>
      </c>
      <c r="G39" s="20">
        <v>44946</v>
      </c>
      <c r="H39" s="20">
        <v>45055</v>
      </c>
      <c r="I39" s="9">
        <v>1082143</v>
      </c>
      <c r="J39" s="9">
        <v>1082143</v>
      </c>
      <c r="K39" s="19" t="s">
        <v>147</v>
      </c>
      <c r="L39" s="19" t="s">
        <v>128</v>
      </c>
      <c r="M39" s="19" t="s">
        <v>147</v>
      </c>
      <c r="N39" s="19" t="b">
        <v>0</v>
      </c>
      <c r="O39" s="9">
        <v>1082143</v>
      </c>
      <c r="P39" s="9">
        <v>1082143</v>
      </c>
      <c r="Q39" s="9" t="s">
        <v>173</v>
      </c>
      <c r="R39" s="9" t="s">
        <v>177</v>
      </c>
      <c r="S39" s="9">
        <v>1082143</v>
      </c>
      <c r="T39" s="9">
        <v>0</v>
      </c>
      <c r="U39" s="9">
        <v>0</v>
      </c>
      <c r="V39" s="9">
        <v>0</v>
      </c>
      <c r="W39" s="19"/>
      <c r="X39" s="19"/>
      <c r="Y39" s="19"/>
      <c r="Z39" s="19"/>
      <c r="AA39" s="19"/>
      <c r="AB39" s="19"/>
      <c r="AC39" s="20">
        <v>45565</v>
      </c>
    </row>
    <row r="40" spans="1:29" x14ac:dyDescent="0.35">
      <c r="A40" s="19">
        <v>800000118</v>
      </c>
      <c r="B40" s="19" t="s">
        <v>12</v>
      </c>
      <c r="C40" s="19">
        <v>421594</v>
      </c>
      <c r="D40" s="19" t="s">
        <v>57</v>
      </c>
      <c r="E40" s="19" t="s">
        <v>110</v>
      </c>
      <c r="F40" s="19">
        <v>45446.035092592596</v>
      </c>
      <c r="G40" s="20">
        <v>45489</v>
      </c>
      <c r="H40" s="20" t="e">
        <v>#N/A</v>
      </c>
      <c r="I40" s="9">
        <v>81885</v>
      </c>
      <c r="J40" s="9">
        <v>81885</v>
      </c>
      <c r="K40" s="19" t="s">
        <v>148</v>
      </c>
      <c r="L40" s="19" t="s">
        <v>151</v>
      </c>
      <c r="M40" s="19" t="s">
        <v>148</v>
      </c>
      <c r="N40" s="19" t="e">
        <v>#N/A</v>
      </c>
      <c r="O40" s="9">
        <v>0</v>
      </c>
      <c r="P40" s="9">
        <v>0</v>
      </c>
      <c r="Q40" s="9"/>
      <c r="R40" s="9"/>
      <c r="S40" s="9">
        <v>0</v>
      </c>
      <c r="T40" s="9">
        <v>0</v>
      </c>
      <c r="U40" s="9">
        <v>0</v>
      </c>
      <c r="V40" s="9">
        <v>0</v>
      </c>
      <c r="W40" s="19"/>
      <c r="X40" s="19"/>
      <c r="Y40" s="19"/>
      <c r="Z40" s="19"/>
      <c r="AA40" s="19"/>
      <c r="AB40" s="19"/>
      <c r="AC40" s="20">
        <v>45565</v>
      </c>
    </row>
    <row r="41" spans="1:29" x14ac:dyDescent="0.35">
      <c r="A41" s="19">
        <v>800000118</v>
      </c>
      <c r="B41" s="19" t="s">
        <v>12</v>
      </c>
      <c r="C41" s="19">
        <v>422545</v>
      </c>
      <c r="D41" s="19" t="s">
        <v>58</v>
      </c>
      <c r="E41" s="19" t="s">
        <v>111</v>
      </c>
      <c r="F41" s="19">
        <v>45448.472129629627</v>
      </c>
      <c r="G41" s="20">
        <v>45489</v>
      </c>
      <c r="H41" s="20">
        <v>45505.291666666664</v>
      </c>
      <c r="I41" s="9">
        <v>389335</v>
      </c>
      <c r="J41" s="9">
        <v>389335</v>
      </c>
      <c r="K41" s="19" t="s">
        <v>178</v>
      </c>
      <c r="L41" s="19" t="s">
        <v>129</v>
      </c>
      <c r="M41" s="19" t="s">
        <v>149</v>
      </c>
      <c r="N41" s="19" t="b">
        <v>0</v>
      </c>
      <c r="O41" s="9">
        <v>389335</v>
      </c>
      <c r="P41" s="9">
        <v>0</v>
      </c>
      <c r="Q41" s="9"/>
      <c r="R41" s="9"/>
      <c r="S41" s="9">
        <v>389335</v>
      </c>
      <c r="T41" s="9">
        <v>0</v>
      </c>
      <c r="U41" s="9">
        <v>0</v>
      </c>
      <c r="V41" s="9">
        <v>389335</v>
      </c>
      <c r="W41" s="19"/>
      <c r="X41" s="19"/>
      <c r="Y41" s="24">
        <v>389335</v>
      </c>
      <c r="Z41" s="19">
        <v>4800065535</v>
      </c>
      <c r="AA41" s="19" t="s">
        <v>140</v>
      </c>
      <c r="AB41" s="26">
        <v>1313445</v>
      </c>
      <c r="AC41" s="20">
        <v>45565</v>
      </c>
    </row>
    <row r="42" spans="1:29" x14ac:dyDescent="0.35">
      <c r="A42" s="19">
        <v>800000118</v>
      </c>
      <c r="B42" s="19" t="s">
        <v>12</v>
      </c>
      <c r="C42" s="19">
        <v>414934</v>
      </c>
      <c r="D42" s="19" t="s">
        <v>59</v>
      </c>
      <c r="E42" s="19" t="s">
        <v>112</v>
      </c>
      <c r="F42" s="19">
        <v>45431.258425925924</v>
      </c>
      <c r="G42" s="20">
        <v>45448</v>
      </c>
      <c r="H42" s="20">
        <v>45447.354848067131</v>
      </c>
      <c r="I42" s="9">
        <v>527710</v>
      </c>
      <c r="J42" s="9">
        <v>527710</v>
      </c>
      <c r="K42" s="19" t="s">
        <v>178</v>
      </c>
      <c r="L42" s="19" t="s">
        <v>129</v>
      </c>
      <c r="M42" s="19" t="s">
        <v>149</v>
      </c>
      <c r="N42" s="19" t="b">
        <v>0</v>
      </c>
      <c r="O42" s="9">
        <v>527710</v>
      </c>
      <c r="P42" s="9">
        <v>0</v>
      </c>
      <c r="Q42" s="9"/>
      <c r="R42" s="9"/>
      <c r="S42" s="9">
        <v>527710</v>
      </c>
      <c r="T42" s="9">
        <v>0</v>
      </c>
      <c r="U42" s="9">
        <v>0</v>
      </c>
      <c r="V42" s="9">
        <v>527710</v>
      </c>
      <c r="W42" s="19"/>
      <c r="X42" s="19"/>
      <c r="Y42" s="24">
        <v>527710</v>
      </c>
      <c r="Z42" s="19">
        <v>4800065535</v>
      </c>
      <c r="AA42" s="19" t="s">
        <v>140</v>
      </c>
      <c r="AB42" s="26">
        <v>1313445</v>
      </c>
      <c r="AC42" s="20">
        <v>45565</v>
      </c>
    </row>
    <row r="43" spans="1:29" x14ac:dyDescent="0.35">
      <c r="A43" s="19">
        <v>800000118</v>
      </c>
      <c r="B43" s="19" t="s">
        <v>12</v>
      </c>
      <c r="C43" s="19">
        <v>409461</v>
      </c>
      <c r="D43" s="19" t="s">
        <v>60</v>
      </c>
      <c r="E43" s="19" t="s">
        <v>113</v>
      </c>
      <c r="F43" s="19">
        <v>45418.525543981479</v>
      </c>
      <c r="G43" s="20">
        <v>45448</v>
      </c>
      <c r="H43" s="20">
        <v>45447.353615127315</v>
      </c>
      <c r="I43" s="9">
        <v>6316153</v>
      </c>
      <c r="J43" s="9">
        <v>6316153</v>
      </c>
      <c r="K43" s="19" t="s">
        <v>149</v>
      </c>
      <c r="L43" s="19" t="s">
        <v>129</v>
      </c>
      <c r="M43" s="19" t="s">
        <v>150</v>
      </c>
      <c r="N43" s="19" t="b">
        <v>0</v>
      </c>
      <c r="O43" s="9">
        <v>6316153</v>
      </c>
      <c r="P43" s="9">
        <v>0</v>
      </c>
      <c r="Q43" s="9"/>
      <c r="R43" s="9"/>
      <c r="S43" s="9">
        <v>6316153</v>
      </c>
      <c r="T43" s="9">
        <v>0</v>
      </c>
      <c r="U43" s="9">
        <v>0</v>
      </c>
      <c r="V43" s="9">
        <v>6316153</v>
      </c>
      <c r="W43" s="24">
        <v>6316153</v>
      </c>
      <c r="X43" s="19">
        <v>1222519403</v>
      </c>
      <c r="Y43" s="19"/>
      <c r="Z43" s="19"/>
      <c r="AA43" s="19"/>
      <c r="AB43" s="19"/>
      <c r="AC43" s="20">
        <v>45565</v>
      </c>
    </row>
    <row r="44" spans="1:29" x14ac:dyDescent="0.35">
      <c r="A44" s="19">
        <v>800000118</v>
      </c>
      <c r="B44" s="19" t="s">
        <v>12</v>
      </c>
      <c r="C44" s="19">
        <v>401856</v>
      </c>
      <c r="D44" s="19" t="s">
        <v>61</v>
      </c>
      <c r="E44" s="19" t="s">
        <v>114</v>
      </c>
      <c r="F44" s="19">
        <v>45403.527743055558</v>
      </c>
      <c r="G44" s="20">
        <v>45448</v>
      </c>
      <c r="H44" s="20">
        <v>45447.351214618058</v>
      </c>
      <c r="I44" s="9">
        <v>1035485</v>
      </c>
      <c r="J44" s="9">
        <v>1035485</v>
      </c>
      <c r="K44" s="19" t="s">
        <v>147</v>
      </c>
      <c r="L44" s="19" t="s">
        <v>128</v>
      </c>
      <c r="M44" s="19" t="s">
        <v>147</v>
      </c>
      <c r="N44" s="19" t="b">
        <v>0</v>
      </c>
      <c r="O44" s="9">
        <v>0</v>
      </c>
      <c r="P44" s="9">
        <v>1035485</v>
      </c>
      <c r="Q44" s="9" t="s">
        <v>159</v>
      </c>
      <c r="R44" s="9" t="s">
        <v>176</v>
      </c>
      <c r="S44" s="9">
        <v>0</v>
      </c>
      <c r="T44" s="9">
        <v>0</v>
      </c>
      <c r="U44" s="9">
        <v>0</v>
      </c>
      <c r="V44" s="9">
        <v>0</v>
      </c>
      <c r="W44" s="19"/>
      <c r="X44" s="19"/>
      <c r="Y44" s="19"/>
      <c r="Z44" s="19"/>
      <c r="AA44" s="19"/>
      <c r="AB44" s="19"/>
      <c r="AC44" s="20">
        <v>45565</v>
      </c>
    </row>
    <row r="45" spans="1:29" x14ac:dyDescent="0.35">
      <c r="A45" s="19">
        <v>800000118</v>
      </c>
      <c r="B45" s="19" t="s">
        <v>12</v>
      </c>
      <c r="C45" s="19">
        <v>399535</v>
      </c>
      <c r="D45" s="19" t="s">
        <v>62</v>
      </c>
      <c r="E45" s="19" t="s">
        <v>115</v>
      </c>
      <c r="F45" s="19">
        <v>45400.883553240739</v>
      </c>
      <c r="G45" s="20">
        <v>45419</v>
      </c>
      <c r="H45" s="20">
        <v>45415.378353703702</v>
      </c>
      <c r="I45" s="9">
        <v>81400</v>
      </c>
      <c r="J45" s="9">
        <v>81400</v>
      </c>
      <c r="K45" s="19" t="s">
        <v>147</v>
      </c>
      <c r="L45" s="19" t="s">
        <v>128</v>
      </c>
      <c r="M45" s="19" t="s">
        <v>147</v>
      </c>
      <c r="N45" s="19" t="b">
        <v>0</v>
      </c>
      <c r="O45" s="9">
        <v>0</v>
      </c>
      <c r="P45" s="9">
        <v>81400</v>
      </c>
      <c r="Q45" s="9" t="s">
        <v>160</v>
      </c>
      <c r="R45" s="9" t="s">
        <v>176</v>
      </c>
      <c r="S45" s="9">
        <v>0</v>
      </c>
      <c r="T45" s="9">
        <v>0</v>
      </c>
      <c r="U45" s="9">
        <v>0</v>
      </c>
      <c r="V45" s="9">
        <v>0</v>
      </c>
      <c r="W45" s="19"/>
      <c r="X45" s="19"/>
      <c r="Y45" s="19"/>
      <c r="Z45" s="19"/>
      <c r="AA45" s="19"/>
      <c r="AB45" s="19"/>
      <c r="AC45" s="20">
        <v>45565</v>
      </c>
    </row>
    <row r="46" spans="1:29" x14ac:dyDescent="0.35">
      <c r="A46" s="19">
        <v>800000118</v>
      </c>
      <c r="B46" s="19" t="s">
        <v>12</v>
      </c>
      <c r="C46" s="19">
        <v>403093</v>
      </c>
      <c r="D46" s="19" t="s">
        <v>63</v>
      </c>
      <c r="E46" s="19" t="s">
        <v>116</v>
      </c>
      <c r="F46" s="19">
        <v>45405.57230324074</v>
      </c>
      <c r="G46" s="20">
        <v>45448</v>
      </c>
      <c r="H46" s="20">
        <v>45447.35255462963</v>
      </c>
      <c r="I46" s="9">
        <v>116394</v>
      </c>
      <c r="J46" s="9">
        <v>116394</v>
      </c>
      <c r="K46" s="19" t="s">
        <v>147</v>
      </c>
      <c r="L46" s="19" t="s">
        <v>128</v>
      </c>
      <c r="M46" s="19" t="s">
        <v>147</v>
      </c>
      <c r="N46" s="19" t="b">
        <v>0</v>
      </c>
      <c r="O46" s="9">
        <v>0</v>
      </c>
      <c r="P46" s="9">
        <v>116394</v>
      </c>
      <c r="Q46" s="9" t="s">
        <v>159</v>
      </c>
      <c r="R46" s="9" t="s">
        <v>176</v>
      </c>
      <c r="S46" s="9">
        <v>0</v>
      </c>
      <c r="T46" s="9">
        <v>0</v>
      </c>
      <c r="U46" s="9">
        <v>0</v>
      </c>
      <c r="V46" s="9">
        <v>0</v>
      </c>
      <c r="W46" s="19"/>
      <c r="X46" s="19"/>
      <c r="Y46" s="19"/>
      <c r="Z46" s="19"/>
      <c r="AA46" s="19"/>
      <c r="AB46" s="19"/>
      <c r="AC46" s="20">
        <v>45565</v>
      </c>
    </row>
    <row r="47" spans="1:29" x14ac:dyDescent="0.35">
      <c r="A47" s="19">
        <v>800000118</v>
      </c>
      <c r="B47" s="19" t="s">
        <v>12</v>
      </c>
      <c r="C47" s="19">
        <v>391172</v>
      </c>
      <c r="D47" s="19" t="s">
        <v>64</v>
      </c>
      <c r="E47" s="19" t="s">
        <v>117</v>
      </c>
      <c r="F47" s="19">
        <v>45368.516412037039</v>
      </c>
      <c r="G47" s="20">
        <v>45448</v>
      </c>
      <c r="H47" s="20">
        <v>45447.34841859954</v>
      </c>
      <c r="I47" s="9">
        <v>315000</v>
      </c>
      <c r="J47" s="9">
        <v>315000</v>
      </c>
      <c r="K47" s="19" t="s">
        <v>178</v>
      </c>
      <c r="L47" s="19" t="s">
        <v>129</v>
      </c>
      <c r="M47" s="19" t="s">
        <v>149</v>
      </c>
      <c r="N47" s="19" t="b">
        <v>0</v>
      </c>
      <c r="O47" s="9">
        <v>315000</v>
      </c>
      <c r="P47" s="9">
        <v>0</v>
      </c>
      <c r="Q47" s="9"/>
      <c r="R47" s="9"/>
      <c r="S47" s="9">
        <v>315000</v>
      </c>
      <c r="T47" s="9">
        <v>0</v>
      </c>
      <c r="U47" s="9">
        <v>0</v>
      </c>
      <c r="V47" s="9">
        <v>315000</v>
      </c>
      <c r="W47" s="19"/>
      <c r="X47" s="19"/>
      <c r="Y47" s="24">
        <v>315000</v>
      </c>
      <c r="Z47" s="19">
        <v>4800065535</v>
      </c>
      <c r="AA47" s="19" t="s">
        <v>140</v>
      </c>
      <c r="AB47" s="26">
        <v>1313445</v>
      </c>
      <c r="AC47" s="20">
        <v>45565</v>
      </c>
    </row>
    <row r="48" spans="1:29" x14ac:dyDescent="0.35">
      <c r="A48" s="19">
        <v>800000118</v>
      </c>
      <c r="B48" s="19" t="s">
        <v>12</v>
      </c>
      <c r="C48" s="19">
        <v>383226</v>
      </c>
      <c r="D48" s="19" t="s">
        <v>65</v>
      </c>
      <c r="E48" s="19" t="s">
        <v>118</v>
      </c>
      <c r="F48" s="19">
        <v>45349.454131944447</v>
      </c>
      <c r="G48" s="20">
        <v>45448</v>
      </c>
      <c r="H48" s="20">
        <v>45447.350030520836</v>
      </c>
      <c r="I48" s="9">
        <v>81400</v>
      </c>
      <c r="J48" s="9">
        <v>81400</v>
      </c>
      <c r="K48" s="19" t="s">
        <v>178</v>
      </c>
      <c r="L48" s="19" t="s">
        <v>129</v>
      </c>
      <c r="M48" s="19" t="s">
        <v>149</v>
      </c>
      <c r="N48" s="19" t="b">
        <v>0</v>
      </c>
      <c r="O48" s="9">
        <v>81400</v>
      </c>
      <c r="P48" s="9">
        <v>0</v>
      </c>
      <c r="Q48" s="9"/>
      <c r="R48" s="9"/>
      <c r="S48" s="9">
        <v>81400</v>
      </c>
      <c r="T48" s="9">
        <v>0</v>
      </c>
      <c r="U48" s="9">
        <v>0</v>
      </c>
      <c r="V48" s="9">
        <v>81400</v>
      </c>
      <c r="W48" s="19"/>
      <c r="X48" s="19"/>
      <c r="Y48" s="24">
        <v>81400</v>
      </c>
      <c r="Z48" s="19">
        <v>4800065535</v>
      </c>
      <c r="AA48" s="19" t="s">
        <v>140</v>
      </c>
      <c r="AB48" s="26">
        <v>1313445</v>
      </c>
      <c r="AC48" s="20">
        <v>45565</v>
      </c>
    </row>
    <row r="49" spans="1:29" x14ac:dyDescent="0.35">
      <c r="A49" s="19">
        <v>800000118</v>
      </c>
      <c r="B49" s="19" t="s">
        <v>12</v>
      </c>
      <c r="C49" s="19">
        <v>425868</v>
      </c>
      <c r="D49" s="19" t="s">
        <v>66</v>
      </c>
      <c r="E49" s="19" t="s">
        <v>119</v>
      </c>
      <c r="F49" s="19">
        <v>45456.370324074072</v>
      </c>
      <c r="G49" s="20">
        <v>45463</v>
      </c>
      <c r="H49" s="20">
        <v>45566.291666666664</v>
      </c>
      <c r="I49" s="9">
        <v>26546174</v>
      </c>
      <c r="J49" s="9">
        <v>26546174</v>
      </c>
      <c r="K49" s="19" t="s">
        <v>147</v>
      </c>
      <c r="L49" s="19" t="s">
        <v>128</v>
      </c>
      <c r="M49" s="19" t="s">
        <v>150</v>
      </c>
      <c r="N49" s="19" t="b">
        <v>0</v>
      </c>
      <c r="O49" s="9">
        <v>0</v>
      </c>
      <c r="P49" s="9">
        <v>26546174</v>
      </c>
      <c r="Q49" s="9" t="s">
        <v>161</v>
      </c>
      <c r="R49" s="9" t="s">
        <v>176</v>
      </c>
      <c r="S49" s="9">
        <v>0</v>
      </c>
      <c r="T49" s="9">
        <v>0</v>
      </c>
      <c r="U49" s="9">
        <v>0</v>
      </c>
      <c r="V49" s="9">
        <v>0</v>
      </c>
      <c r="W49" s="19"/>
      <c r="X49" s="19"/>
      <c r="Y49" s="19"/>
      <c r="Z49" s="19"/>
      <c r="AA49" s="19"/>
      <c r="AB49" s="19"/>
      <c r="AC49" s="20">
        <v>45565</v>
      </c>
    </row>
    <row r="50" spans="1:29" x14ac:dyDescent="0.35">
      <c r="A50" s="19">
        <v>800000118</v>
      </c>
      <c r="B50" s="19" t="s">
        <v>12</v>
      </c>
      <c r="C50" s="19">
        <v>425234</v>
      </c>
      <c r="D50" s="19" t="s">
        <v>67</v>
      </c>
      <c r="E50" s="19" t="s">
        <v>120</v>
      </c>
      <c r="F50" s="19">
        <v>45455.326018518521</v>
      </c>
      <c r="G50" s="20">
        <v>45456</v>
      </c>
      <c r="H50" s="20">
        <v>45456.415238657406</v>
      </c>
      <c r="I50" s="9">
        <v>683814</v>
      </c>
      <c r="J50" s="9">
        <v>683814</v>
      </c>
      <c r="K50" s="19" t="s">
        <v>147</v>
      </c>
      <c r="L50" s="19" t="s">
        <v>128</v>
      </c>
      <c r="M50" s="19" t="s">
        <v>147</v>
      </c>
      <c r="N50" s="19" t="b">
        <v>0</v>
      </c>
      <c r="O50" s="9">
        <v>0</v>
      </c>
      <c r="P50" s="9">
        <v>683814</v>
      </c>
      <c r="Q50" s="9" t="s">
        <v>159</v>
      </c>
      <c r="R50" s="9" t="s">
        <v>176</v>
      </c>
      <c r="S50" s="9">
        <v>0</v>
      </c>
      <c r="T50" s="9">
        <v>0</v>
      </c>
      <c r="U50" s="9">
        <v>0</v>
      </c>
      <c r="V50" s="9">
        <v>0</v>
      </c>
      <c r="W50" s="19"/>
      <c r="X50" s="19"/>
      <c r="Y50" s="19"/>
      <c r="Z50" s="19"/>
      <c r="AA50" s="19"/>
      <c r="AB50" s="19"/>
      <c r="AC50" s="20">
        <v>45565</v>
      </c>
    </row>
    <row r="51" spans="1:29" x14ac:dyDescent="0.35">
      <c r="A51" s="19">
        <v>800000118</v>
      </c>
      <c r="B51" s="19" t="s">
        <v>12</v>
      </c>
      <c r="C51" s="19">
        <v>324530</v>
      </c>
      <c r="D51" s="19" t="s">
        <v>68</v>
      </c>
      <c r="E51" s="19" t="s">
        <v>121</v>
      </c>
      <c r="F51" s="19">
        <v>45196.872071759259</v>
      </c>
      <c r="G51" s="20">
        <v>45239</v>
      </c>
      <c r="H51" s="20">
        <v>45239.339635567128</v>
      </c>
      <c r="I51" s="9">
        <v>73890</v>
      </c>
      <c r="J51" s="9">
        <v>73890</v>
      </c>
      <c r="K51" s="19" t="s">
        <v>147</v>
      </c>
      <c r="L51" s="19" t="s">
        <v>128</v>
      </c>
      <c r="M51" s="19" t="s">
        <v>147</v>
      </c>
      <c r="N51" s="19" t="b">
        <v>0</v>
      </c>
      <c r="O51" s="9">
        <v>0</v>
      </c>
      <c r="P51" s="9">
        <v>73890</v>
      </c>
      <c r="Q51" s="9" t="s">
        <v>162</v>
      </c>
      <c r="R51" s="9" t="s">
        <v>176</v>
      </c>
      <c r="S51" s="9">
        <v>0</v>
      </c>
      <c r="T51" s="9">
        <v>0</v>
      </c>
      <c r="U51" s="9">
        <v>0</v>
      </c>
      <c r="V51" s="9">
        <v>0</v>
      </c>
      <c r="W51" s="19"/>
      <c r="X51" s="19"/>
      <c r="Y51" s="19"/>
      <c r="Z51" s="19"/>
      <c r="AA51" s="19"/>
      <c r="AB51" s="19"/>
      <c r="AC51" s="20">
        <v>45565</v>
      </c>
    </row>
    <row r="52" spans="1:29" x14ac:dyDescent="0.35">
      <c r="A52" s="19">
        <v>800000118</v>
      </c>
      <c r="B52" s="19" t="s">
        <v>12</v>
      </c>
      <c r="C52" s="19">
        <v>372033</v>
      </c>
      <c r="D52" s="19" t="s">
        <v>69</v>
      </c>
      <c r="E52" s="19" t="s">
        <v>122</v>
      </c>
      <c r="F52" s="19">
        <v>45322.68472222222</v>
      </c>
      <c r="G52" s="20">
        <v>45356</v>
      </c>
      <c r="H52" s="20">
        <v>45352.646825000003</v>
      </c>
      <c r="I52" s="9">
        <v>2133080</v>
      </c>
      <c r="J52" s="9">
        <v>2133080</v>
      </c>
      <c r="K52" s="19" t="s">
        <v>147</v>
      </c>
      <c r="L52" s="19" t="s">
        <v>128</v>
      </c>
      <c r="M52" s="19" t="s">
        <v>147</v>
      </c>
      <c r="N52" s="19" t="b">
        <v>0</v>
      </c>
      <c r="O52" s="9">
        <v>0</v>
      </c>
      <c r="P52" s="9">
        <v>2133080</v>
      </c>
      <c r="Q52" s="9" t="s">
        <v>163</v>
      </c>
      <c r="R52" s="9" t="s">
        <v>176</v>
      </c>
      <c r="S52" s="9">
        <v>0</v>
      </c>
      <c r="T52" s="9">
        <v>0</v>
      </c>
      <c r="U52" s="9">
        <v>0</v>
      </c>
      <c r="V52" s="9">
        <v>0</v>
      </c>
      <c r="W52" s="19"/>
      <c r="X52" s="19"/>
      <c r="Y52" s="19"/>
      <c r="Z52" s="19"/>
      <c r="AA52" s="19"/>
      <c r="AB52" s="19"/>
      <c r="AC52" s="20">
        <v>45565</v>
      </c>
    </row>
    <row r="53" spans="1:29" x14ac:dyDescent="0.35">
      <c r="A53" s="19">
        <v>800000118</v>
      </c>
      <c r="B53" s="19" t="s">
        <v>12</v>
      </c>
      <c r="C53" s="19">
        <v>362628</v>
      </c>
      <c r="D53" s="19" t="s">
        <v>70</v>
      </c>
      <c r="E53" s="19" t="s">
        <v>123</v>
      </c>
      <c r="F53" s="19">
        <v>45299.798530092594</v>
      </c>
      <c r="G53" s="20">
        <v>45328</v>
      </c>
      <c r="H53" s="20">
        <v>45328.403466631942</v>
      </c>
      <c r="I53" s="9">
        <v>1000219</v>
      </c>
      <c r="J53" s="9">
        <v>1000219</v>
      </c>
      <c r="K53" s="19" t="s">
        <v>147</v>
      </c>
      <c r="L53" s="19" t="s">
        <v>128</v>
      </c>
      <c r="M53" s="19" t="s">
        <v>147</v>
      </c>
      <c r="N53" s="19" t="b">
        <v>0</v>
      </c>
      <c r="O53" s="9">
        <v>0</v>
      </c>
      <c r="P53" s="9">
        <v>1000219</v>
      </c>
      <c r="Q53" s="9" t="s">
        <v>155</v>
      </c>
      <c r="R53" s="9" t="s">
        <v>176</v>
      </c>
      <c r="S53" s="9">
        <v>0</v>
      </c>
      <c r="T53" s="9">
        <v>0</v>
      </c>
      <c r="U53" s="9">
        <v>0</v>
      </c>
      <c r="V53" s="9">
        <v>0</v>
      </c>
      <c r="W53" s="19"/>
      <c r="X53" s="19"/>
      <c r="Y53" s="19"/>
      <c r="Z53" s="19"/>
      <c r="AA53" s="19"/>
      <c r="AB53" s="19"/>
      <c r="AC53" s="20">
        <v>45565</v>
      </c>
    </row>
    <row r="54" spans="1:29" x14ac:dyDescent="0.35">
      <c r="A54" s="19">
        <v>800000118</v>
      </c>
      <c r="B54" s="19" t="s">
        <v>12</v>
      </c>
      <c r="C54" s="19">
        <v>213895</v>
      </c>
      <c r="D54" s="19" t="s">
        <v>71</v>
      </c>
      <c r="E54" s="19" t="s">
        <v>124</v>
      </c>
      <c r="F54" s="19">
        <v>44883.760925925926</v>
      </c>
      <c r="G54" s="20">
        <v>45049</v>
      </c>
      <c r="H54" s="20">
        <v>45054</v>
      </c>
      <c r="I54" s="9">
        <v>3881230</v>
      </c>
      <c r="J54" s="9">
        <v>3881230</v>
      </c>
      <c r="K54" s="19" t="s">
        <v>147</v>
      </c>
      <c r="L54" s="19" t="s">
        <v>128</v>
      </c>
      <c r="M54" s="19" t="s">
        <v>147</v>
      </c>
      <c r="N54" s="19" t="b">
        <v>0</v>
      </c>
      <c r="O54" s="9">
        <v>3881230</v>
      </c>
      <c r="P54" s="9">
        <v>3881230</v>
      </c>
      <c r="Q54" s="9" t="s">
        <v>174</v>
      </c>
      <c r="R54" s="9" t="s">
        <v>176</v>
      </c>
      <c r="S54" s="9">
        <v>3881230</v>
      </c>
      <c r="T54" s="9">
        <v>0</v>
      </c>
      <c r="U54" s="9">
        <v>0</v>
      </c>
      <c r="V54" s="9">
        <v>0</v>
      </c>
      <c r="W54" s="19"/>
      <c r="X54" s="19"/>
      <c r="Y54" s="19"/>
      <c r="Z54" s="19"/>
      <c r="AA54" s="19"/>
      <c r="AB54" s="19"/>
      <c r="AC54" s="20">
        <v>45565</v>
      </c>
    </row>
    <row r="55" spans="1:29" x14ac:dyDescent="0.35">
      <c r="A55" s="11"/>
      <c r="B55" s="11"/>
      <c r="C55" s="11"/>
      <c r="D55" s="11"/>
      <c r="E55" s="11"/>
      <c r="F55" s="11"/>
      <c r="G55" s="21"/>
      <c r="H55" s="21"/>
      <c r="I55" s="10"/>
      <c r="J55" s="10"/>
    </row>
    <row r="56" spans="1:29" x14ac:dyDescent="0.35">
      <c r="A56" s="11"/>
      <c r="B56" s="11"/>
      <c r="C56" s="11"/>
      <c r="D56" s="11"/>
      <c r="E56" s="11"/>
      <c r="F56" s="11"/>
      <c r="G56" s="21"/>
      <c r="H56" s="21"/>
      <c r="I56" s="10"/>
      <c r="J56" s="10"/>
    </row>
    <row r="57" spans="1:29" x14ac:dyDescent="0.35">
      <c r="A57" s="11"/>
      <c r="B57" s="11"/>
      <c r="C57" s="11"/>
      <c r="D57" s="11"/>
      <c r="E57" s="11"/>
      <c r="F57" s="11"/>
      <c r="G57" s="21"/>
      <c r="H57" s="21"/>
      <c r="I57" s="10"/>
      <c r="J57" s="10"/>
    </row>
    <row r="58" spans="1:29" x14ac:dyDescent="0.35">
      <c r="A58" s="11"/>
      <c r="B58" s="11"/>
      <c r="C58" s="11"/>
      <c r="D58" s="11"/>
      <c r="E58" s="11"/>
      <c r="F58" s="11"/>
      <c r="G58" s="21"/>
      <c r="H58" s="21"/>
      <c r="I58" s="10"/>
      <c r="J58" s="10"/>
    </row>
    <row r="59" spans="1:29" x14ac:dyDescent="0.35">
      <c r="A59" s="11"/>
      <c r="B59" s="11"/>
      <c r="C59" s="11"/>
      <c r="D59" s="11"/>
      <c r="E59" s="11"/>
      <c r="F59" s="11"/>
      <c r="G59" s="21"/>
      <c r="H59" s="21"/>
      <c r="I59" s="10"/>
      <c r="J59" s="10"/>
    </row>
    <row r="60" spans="1:29" x14ac:dyDescent="0.35">
      <c r="A60" s="11"/>
      <c r="B60" s="11"/>
      <c r="C60" s="11"/>
      <c r="D60" s="11"/>
      <c r="E60" s="11"/>
      <c r="F60" s="11"/>
      <c r="G60" s="21"/>
      <c r="H60" s="21"/>
      <c r="I60" s="10"/>
      <c r="J60" s="10"/>
    </row>
    <row r="61" spans="1:29" x14ac:dyDescent="0.35">
      <c r="A61" s="11"/>
      <c r="B61" s="11"/>
      <c r="C61" s="11"/>
      <c r="D61" s="11"/>
      <c r="E61" s="11"/>
      <c r="F61" s="11"/>
      <c r="G61" s="21"/>
      <c r="H61" s="21"/>
      <c r="I61" s="10"/>
      <c r="J61" s="10"/>
    </row>
    <row r="62" spans="1:29" x14ac:dyDescent="0.35">
      <c r="A62" s="11"/>
      <c r="B62" s="11"/>
      <c r="C62" s="11"/>
      <c r="D62" s="11"/>
      <c r="E62" s="11"/>
      <c r="F62" s="11"/>
      <c r="G62" s="21"/>
      <c r="H62" s="21"/>
      <c r="I62" s="10"/>
      <c r="J62" s="10"/>
    </row>
    <row r="63" spans="1:29" x14ac:dyDescent="0.35">
      <c r="A63" s="11"/>
      <c r="B63" s="11"/>
      <c r="C63" s="11"/>
      <c r="D63" s="11"/>
      <c r="E63" s="11"/>
      <c r="F63" s="11"/>
      <c r="G63" s="21"/>
      <c r="H63" s="21"/>
      <c r="I63" s="10"/>
      <c r="J63" s="10"/>
    </row>
    <row r="64" spans="1:29" x14ac:dyDescent="0.35">
      <c r="A64" s="11"/>
      <c r="B64" s="11"/>
      <c r="C64" s="11"/>
      <c r="D64" s="11"/>
      <c r="E64" s="11"/>
      <c r="F64" s="11"/>
      <c r="G64" s="21"/>
      <c r="H64" s="21"/>
      <c r="I64" s="10"/>
      <c r="J64" s="10"/>
    </row>
    <row r="65" spans="1:10" x14ac:dyDescent="0.35">
      <c r="A65" s="11"/>
      <c r="B65" s="11"/>
      <c r="C65" s="11"/>
      <c r="D65" s="11"/>
      <c r="E65" s="11"/>
      <c r="F65" s="11"/>
      <c r="G65" s="21"/>
      <c r="H65" s="21"/>
      <c r="I65" s="10"/>
      <c r="J65" s="10"/>
    </row>
    <row r="66" spans="1:10" x14ac:dyDescent="0.35">
      <c r="A66" s="11"/>
      <c r="B66" s="11"/>
      <c r="C66" s="11"/>
      <c r="D66" s="11"/>
      <c r="E66" s="11"/>
      <c r="F66" s="11"/>
      <c r="G66" s="21"/>
      <c r="H66" s="21"/>
      <c r="I66" s="10"/>
      <c r="J66" s="10"/>
    </row>
    <row r="67" spans="1:10" x14ac:dyDescent="0.35">
      <c r="A67" s="11"/>
      <c r="B67" s="11"/>
      <c r="C67" s="11"/>
      <c r="D67" s="11"/>
      <c r="E67" s="11"/>
      <c r="F67" s="11"/>
      <c r="G67" s="21"/>
      <c r="H67" s="21"/>
      <c r="I67" s="10"/>
      <c r="J67" s="10"/>
    </row>
    <row r="68" spans="1:10" x14ac:dyDescent="0.35">
      <c r="A68" s="11"/>
      <c r="B68" s="11"/>
      <c r="C68" s="11"/>
      <c r="D68" s="11"/>
      <c r="E68" s="11"/>
      <c r="F68" s="11"/>
      <c r="G68" s="21"/>
      <c r="H68" s="21"/>
      <c r="I68" s="10"/>
      <c r="J68" s="10"/>
    </row>
    <row r="69" spans="1:10" x14ac:dyDescent="0.35">
      <c r="A69" s="11"/>
      <c r="B69" s="11"/>
      <c r="C69" s="11"/>
      <c r="D69" s="11"/>
      <c r="E69" s="11"/>
      <c r="F69" s="11"/>
      <c r="G69" s="21"/>
      <c r="H69" s="21"/>
      <c r="I69" s="10"/>
      <c r="J69" s="10"/>
    </row>
    <row r="70" spans="1:10" x14ac:dyDescent="0.35">
      <c r="A70" s="11"/>
      <c r="B70" s="11"/>
      <c r="C70" s="11"/>
      <c r="D70" s="11"/>
      <c r="E70" s="11"/>
      <c r="F70" s="11"/>
      <c r="G70" s="21"/>
      <c r="H70" s="21"/>
      <c r="I70" s="10"/>
      <c r="J70" s="10"/>
    </row>
    <row r="71" spans="1:10" x14ac:dyDescent="0.35">
      <c r="A71" s="11"/>
      <c r="B71" s="11"/>
      <c r="C71" s="11"/>
      <c r="D71" s="11"/>
      <c r="E71" s="11"/>
      <c r="F71" s="11"/>
      <c r="G71" s="21"/>
      <c r="H71" s="21"/>
      <c r="I71" s="10"/>
      <c r="J71" s="10"/>
    </row>
    <row r="72" spans="1:10" x14ac:dyDescent="0.35">
      <c r="A72" s="11"/>
      <c r="B72" s="11"/>
      <c r="C72" s="11"/>
      <c r="D72" s="11"/>
      <c r="E72" s="11"/>
      <c r="F72" s="11"/>
      <c r="G72" s="21"/>
      <c r="H72" s="21"/>
      <c r="I72" s="10"/>
      <c r="J72" s="10"/>
    </row>
    <row r="73" spans="1:10" x14ac:dyDescent="0.35">
      <c r="A73" s="11"/>
      <c r="B73" s="11"/>
      <c r="C73" s="11"/>
      <c r="D73" s="11"/>
      <c r="E73" s="11"/>
      <c r="F73" s="11"/>
      <c r="G73" s="21"/>
      <c r="H73" s="21"/>
      <c r="I73" s="10"/>
      <c r="J73" s="10"/>
    </row>
    <row r="74" spans="1:10" x14ac:dyDescent="0.35">
      <c r="A74" s="11"/>
      <c r="B74" s="11"/>
      <c r="C74" s="11"/>
      <c r="D74" s="11"/>
      <c r="E74" s="11"/>
      <c r="F74" s="11"/>
      <c r="G74" s="21"/>
      <c r="H74" s="21"/>
      <c r="I74" s="10"/>
      <c r="J74" s="10"/>
    </row>
    <row r="75" spans="1:10" x14ac:dyDescent="0.35">
      <c r="A75" s="11"/>
      <c r="B75" s="11"/>
      <c r="C75" s="11"/>
      <c r="D75" s="11"/>
      <c r="E75" s="11"/>
      <c r="F75" s="11"/>
      <c r="G75" s="21"/>
      <c r="H75" s="21"/>
      <c r="I75" s="10"/>
      <c r="J75" s="10"/>
    </row>
    <row r="76" spans="1:10" x14ac:dyDescent="0.35">
      <c r="A76" s="11"/>
      <c r="B76" s="11"/>
      <c r="C76" s="11"/>
      <c r="D76" s="11"/>
      <c r="E76" s="11"/>
      <c r="F76" s="11"/>
      <c r="G76" s="21"/>
      <c r="H76" s="21"/>
      <c r="I76" s="10"/>
      <c r="J76" s="10"/>
    </row>
    <row r="77" spans="1:10" x14ac:dyDescent="0.35">
      <c r="A77" s="11"/>
      <c r="B77" s="11"/>
      <c r="C77" s="11"/>
      <c r="D77" s="11"/>
      <c r="E77" s="11"/>
      <c r="F77" s="11"/>
      <c r="G77" s="21"/>
      <c r="H77" s="21"/>
      <c r="I77" s="10"/>
      <c r="J77" s="10"/>
    </row>
    <row r="78" spans="1:10" x14ac:dyDescent="0.35">
      <c r="A78" s="11"/>
      <c r="B78" s="11"/>
      <c r="C78" s="11"/>
      <c r="D78" s="11"/>
      <c r="E78" s="11"/>
      <c r="F78" s="11"/>
      <c r="G78" s="21"/>
      <c r="H78" s="21"/>
      <c r="I78" s="10"/>
      <c r="J78" s="10"/>
    </row>
    <row r="79" spans="1:10" x14ac:dyDescent="0.35">
      <c r="A79" s="11"/>
      <c r="B79" s="11"/>
      <c r="C79" s="11"/>
      <c r="D79" s="11"/>
      <c r="E79" s="11"/>
      <c r="F79" s="11"/>
      <c r="G79" s="21"/>
      <c r="H79" s="21"/>
      <c r="I79" s="10"/>
      <c r="J79" s="10"/>
    </row>
    <row r="80" spans="1:10" x14ac:dyDescent="0.35">
      <c r="A80" s="11"/>
      <c r="B80" s="11"/>
      <c r="C80" s="11"/>
      <c r="D80" s="11"/>
      <c r="E80" s="11"/>
      <c r="F80" s="11"/>
      <c r="G80" s="21"/>
      <c r="H80" s="21"/>
      <c r="I80" s="10"/>
      <c r="J80" s="10"/>
    </row>
    <row r="81" spans="1:10" x14ac:dyDescent="0.35">
      <c r="A81" s="11"/>
      <c r="B81" s="11"/>
      <c r="C81" s="11"/>
      <c r="D81" s="11"/>
      <c r="E81" s="11"/>
      <c r="F81" s="11"/>
      <c r="G81" s="21"/>
      <c r="H81" s="21"/>
      <c r="I81" s="10"/>
      <c r="J81" s="10"/>
    </row>
    <row r="82" spans="1:10" x14ac:dyDescent="0.35">
      <c r="A82" s="11"/>
      <c r="B82" s="11"/>
      <c r="C82" s="11"/>
      <c r="D82" s="11"/>
      <c r="E82" s="11"/>
      <c r="F82" s="11"/>
      <c r="G82" s="21"/>
      <c r="H82" s="21"/>
      <c r="I82" s="10"/>
      <c r="J82" s="10"/>
    </row>
    <row r="83" spans="1:10" x14ac:dyDescent="0.35">
      <c r="A83" s="11"/>
      <c r="B83" s="11"/>
      <c r="C83" s="11"/>
      <c r="D83" s="11"/>
      <c r="E83" s="11"/>
      <c r="F83" s="11"/>
      <c r="G83" s="21"/>
      <c r="H83" s="21"/>
      <c r="I83" s="10"/>
      <c r="J83" s="10"/>
    </row>
    <row r="84" spans="1:10" x14ac:dyDescent="0.35">
      <c r="A84" s="11"/>
      <c r="B84" s="11"/>
      <c r="C84" s="11"/>
      <c r="D84" s="11"/>
      <c r="E84" s="11"/>
      <c r="F84" s="11"/>
      <c r="G84" s="21"/>
      <c r="H84" s="21"/>
      <c r="I84" s="10"/>
      <c r="J84" s="10"/>
    </row>
    <row r="85" spans="1:10" x14ac:dyDescent="0.35">
      <c r="A85" s="11"/>
      <c r="B85" s="11"/>
      <c r="C85" s="11"/>
      <c r="D85" s="11"/>
      <c r="E85" s="11"/>
      <c r="F85" s="11"/>
      <c r="G85" s="21"/>
      <c r="H85" s="21"/>
      <c r="I85" s="10"/>
      <c r="J85" s="10"/>
    </row>
    <row r="86" spans="1:10" x14ac:dyDescent="0.35">
      <c r="A86" s="11"/>
      <c r="B86" s="11"/>
      <c r="C86" s="11"/>
      <c r="D86" s="11"/>
      <c r="E86" s="11"/>
      <c r="F86" s="11"/>
      <c r="G86" s="21"/>
      <c r="H86" s="21"/>
      <c r="I86" s="10"/>
      <c r="J86" s="10"/>
    </row>
    <row r="87" spans="1:10" x14ac:dyDescent="0.35">
      <c r="A87" s="11"/>
      <c r="B87" s="11"/>
      <c r="C87" s="11"/>
      <c r="D87" s="11"/>
      <c r="E87" s="11"/>
      <c r="F87" s="11"/>
      <c r="G87" s="21"/>
      <c r="H87" s="21"/>
      <c r="I87" s="10"/>
      <c r="J87" s="10"/>
    </row>
    <row r="88" spans="1:10" x14ac:dyDescent="0.35">
      <c r="A88" s="11"/>
      <c r="B88" s="11"/>
      <c r="C88" s="11"/>
      <c r="D88" s="11"/>
      <c r="E88" s="11"/>
      <c r="F88" s="11"/>
      <c r="G88" s="21"/>
      <c r="H88" s="21"/>
      <c r="I88" s="10"/>
      <c r="J88" s="10"/>
    </row>
    <row r="89" spans="1:10" x14ac:dyDescent="0.35">
      <c r="A89" s="11"/>
      <c r="B89" s="11"/>
      <c r="C89" s="11"/>
      <c r="D89" s="11"/>
      <c r="E89" s="11"/>
      <c r="F89" s="11"/>
      <c r="G89" s="21"/>
      <c r="H89" s="21"/>
      <c r="I89" s="10"/>
      <c r="J89" s="10"/>
    </row>
    <row r="90" spans="1:10" x14ac:dyDescent="0.35">
      <c r="A90" s="11"/>
      <c r="B90" s="11"/>
      <c r="C90" s="11"/>
      <c r="D90" s="11"/>
      <c r="E90" s="11"/>
      <c r="F90" s="11"/>
      <c r="G90" s="21"/>
      <c r="H90" s="21"/>
      <c r="I90" s="10"/>
      <c r="J90" s="10"/>
    </row>
    <row r="91" spans="1:10" x14ac:dyDescent="0.35">
      <c r="A91" s="11"/>
      <c r="B91" s="11"/>
      <c r="C91" s="11"/>
      <c r="D91" s="11"/>
      <c r="E91" s="11"/>
      <c r="F91" s="11"/>
      <c r="G91" s="21"/>
      <c r="H91" s="21"/>
      <c r="I91" s="10"/>
      <c r="J91" s="10"/>
    </row>
    <row r="92" spans="1:10" x14ac:dyDescent="0.35">
      <c r="A92" s="11"/>
      <c r="B92" s="11"/>
      <c r="C92" s="11"/>
      <c r="D92" s="11"/>
      <c r="E92" s="11"/>
      <c r="F92" s="11"/>
      <c r="G92" s="21"/>
      <c r="H92" s="21"/>
      <c r="I92" s="10"/>
      <c r="J92" s="10"/>
    </row>
    <row r="93" spans="1:10" x14ac:dyDescent="0.35">
      <c r="A93" s="11"/>
      <c r="B93" s="11"/>
      <c r="C93" s="11"/>
      <c r="D93" s="11"/>
      <c r="E93" s="11"/>
      <c r="F93" s="11"/>
      <c r="G93" s="21"/>
      <c r="H93" s="21"/>
      <c r="I93" s="10"/>
      <c r="J93" s="10"/>
    </row>
    <row r="94" spans="1:10" x14ac:dyDescent="0.35">
      <c r="A94" s="11"/>
      <c r="B94" s="11"/>
      <c r="C94" s="11"/>
      <c r="D94" s="11"/>
      <c r="E94" s="11"/>
      <c r="F94" s="11"/>
      <c r="G94" s="21"/>
      <c r="H94" s="21"/>
      <c r="I94" s="10"/>
      <c r="J94" s="10"/>
    </row>
    <row r="95" spans="1:10" x14ac:dyDescent="0.35">
      <c r="A95" s="11"/>
      <c r="B95" s="11"/>
      <c r="C95" s="11"/>
      <c r="D95" s="11"/>
      <c r="E95" s="11"/>
      <c r="F95" s="11"/>
      <c r="G95" s="21"/>
      <c r="H95" s="21"/>
      <c r="I95" s="10"/>
      <c r="J95" s="10"/>
    </row>
    <row r="96" spans="1:10" x14ac:dyDescent="0.35">
      <c r="A96" s="11"/>
      <c r="B96" s="11"/>
      <c r="C96" s="11"/>
      <c r="D96" s="11"/>
      <c r="E96" s="11"/>
      <c r="F96" s="11"/>
      <c r="G96" s="21"/>
      <c r="H96" s="21"/>
      <c r="I96" s="10"/>
      <c r="J96" s="10"/>
    </row>
    <row r="97" spans="1:10" x14ac:dyDescent="0.35">
      <c r="A97" s="11"/>
      <c r="B97" s="11"/>
      <c r="C97" s="11"/>
      <c r="D97" s="11"/>
      <c r="E97" s="11"/>
      <c r="F97" s="11"/>
      <c r="G97" s="21"/>
      <c r="H97" s="21"/>
      <c r="I97" s="10"/>
      <c r="J97" s="10"/>
    </row>
    <row r="98" spans="1:10" x14ac:dyDescent="0.35">
      <c r="A98" s="11"/>
      <c r="B98" s="11"/>
      <c r="C98" s="11"/>
      <c r="D98" s="11"/>
      <c r="E98" s="11"/>
      <c r="F98" s="11"/>
      <c r="G98" s="21"/>
      <c r="H98" s="21"/>
      <c r="I98" s="10"/>
      <c r="J98" s="10"/>
    </row>
    <row r="99" spans="1:10" x14ac:dyDescent="0.35">
      <c r="A99" s="11"/>
      <c r="B99" s="11"/>
      <c r="C99" s="11"/>
      <c r="D99" s="11"/>
      <c r="E99" s="11"/>
      <c r="F99" s="11"/>
      <c r="G99" s="21"/>
      <c r="H99" s="21"/>
      <c r="I99" s="10"/>
      <c r="J99" s="10"/>
    </row>
    <row r="100" spans="1:10" x14ac:dyDescent="0.35">
      <c r="A100" s="11"/>
      <c r="B100" s="11"/>
      <c r="C100" s="11"/>
      <c r="D100" s="11"/>
      <c r="E100" s="11"/>
      <c r="F100" s="11"/>
      <c r="G100" s="21"/>
      <c r="H100" s="21"/>
      <c r="I100" s="10"/>
      <c r="J100" s="10"/>
    </row>
    <row r="101" spans="1:10" x14ac:dyDescent="0.35">
      <c r="A101" s="11"/>
      <c r="B101" s="11"/>
      <c r="C101" s="11"/>
      <c r="D101" s="11"/>
      <c r="E101" s="11"/>
      <c r="F101" s="11"/>
      <c r="G101" s="21"/>
      <c r="H101" s="21"/>
      <c r="I101" s="10"/>
      <c r="J101" s="10"/>
    </row>
    <row r="102" spans="1:10" x14ac:dyDescent="0.35">
      <c r="A102" s="11"/>
      <c r="B102" s="11"/>
      <c r="C102" s="11"/>
      <c r="D102" s="11"/>
      <c r="E102" s="11"/>
      <c r="F102" s="11"/>
      <c r="G102" s="21"/>
      <c r="H102" s="21"/>
      <c r="I102" s="10"/>
      <c r="J102" s="10"/>
    </row>
    <row r="103" spans="1:10" x14ac:dyDescent="0.35">
      <c r="A103" s="11"/>
      <c r="B103" s="11"/>
      <c r="C103" s="11"/>
      <c r="D103" s="11"/>
      <c r="E103" s="11"/>
      <c r="F103" s="11"/>
      <c r="G103" s="21"/>
      <c r="H103" s="21"/>
      <c r="I103" s="10"/>
      <c r="J103" s="10"/>
    </row>
    <row r="104" spans="1:10" x14ac:dyDescent="0.35">
      <c r="A104" s="11"/>
      <c r="B104" s="11"/>
      <c r="C104" s="11"/>
      <c r="D104" s="11"/>
      <c r="E104" s="11"/>
      <c r="F104" s="11"/>
      <c r="G104" s="21"/>
      <c r="H104" s="21"/>
      <c r="I104" s="10"/>
      <c r="J104" s="10"/>
    </row>
    <row r="105" spans="1:10" x14ac:dyDescent="0.35">
      <c r="A105" s="11"/>
      <c r="B105" s="11"/>
      <c r="C105" s="11"/>
      <c r="D105" s="11"/>
      <c r="E105" s="11"/>
      <c r="F105" s="11"/>
      <c r="G105" s="21"/>
      <c r="H105" s="21"/>
      <c r="I105" s="10"/>
      <c r="J105" s="10"/>
    </row>
    <row r="106" spans="1:10" x14ac:dyDescent="0.35">
      <c r="A106" s="11"/>
      <c r="B106" s="11"/>
      <c r="C106" s="11"/>
      <c r="D106" s="11"/>
      <c r="E106" s="11"/>
      <c r="F106" s="11"/>
      <c r="G106" s="21"/>
      <c r="H106" s="21"/>
      <c r="I106" s="10"/>
      <c r="J106" s="10"/>
    </row>
    <row r="107" spans="1:10" x14ac:dyDescent="0.35">
      <c r="A107" s="11"/>
      <c r="B107" s="11"/>
      <c r="C107" s="11"/>
      <c r="D107" s="11"/>
      <c r="E107" s="11"/>
      <c r="F107" s="11"/>
      <c r="G107" s="21"/>
      <c r="H107" s="21"/>
      <c r="I107" s="10"/>
      <c r="J107" s="10"/>
    </row>
    <row r="108" spans="1:10" x14ac:dyDescent="0.35">
      <c r="A108" s="11"/>
      <c r="B108" s="11"/>
      <c r="C108" s="11"/>
      <c r="D108" s="11"/>
      <c r="E108" s="11"/>
      <c r="F108" s="11"/>
      <c r="G108" s="21"/>
      <c r="H108" s="21"/>
      <c r="I108" s="10"/>
      <c r="J108" s="10"/>
    </row>
    <row r="109" spans="1:10" x14ac:dyDescent="0.35">
      <c r="A109" s="11"/>
      <c r="B109" s="11"/>
      <c r="C109" s="11"/>
      <c r="D109" s="11"/>
      <c r="E109" s="11"/>
      <c r="F109" s="11"/>
      <c r="G109" s="21"/>
      <c r="H109" s="21"/>
      <c r="I109" s="10"/>
      <c r="J109" s="10"/>
    </row>
    <row r="110" spans="1:10" x14ac:dyDescent="0.35">
      <c r="A110" s="11"/>
      <c r="B110" s="11"/>
      <c r="C110" s="11"/>
      <c r="D110" s="11"/>
      <c r="E110" s="11"/>
      <c r="F110" s="11"/>
      <c r="G110" s="21"/>
      <c r="H110" s="21"/>
      <c r="I110" s="10"/>
      <c r="J110" s="10"/>
    </row>
    <row r="111" spans="1:10" x14ac:dyDescent="0.35">
      <c r="A111" s="11"/>
      <c r="B111" s="11"/>
      <c r="C111" s="11"/>
      <c r="D111" s="11"/>
      <c r="E111" s="11"/>
      <c r="F111" s="11"/>
      <c r="G111" s="21"/>
      <c r="H111" s="21"/>
      <c r="I111" s="10"/>
      <c r="J111" s="10"/>
    </row>
    <row r="112" spans="1:10" x14ac:dyDescent="0.35">
      <c r="A112" s="11"/>
      <c r="B112" s="11"/>
      <c r="C112" s="11"/>
      <c r="D112" s="11"/>
      <c r="E112" s="11"/>
      <c r="F112" s="11"/>
      <c r="G112" s="21"/>
      <c r="H112" s="21"/>
      <c r="I112" s="10"/>
      <c r="J112" s="10"/>
    </row>
    <row r="113" spans="1:10" x14ac:dyDescent="0.35">
      <c r="A113" s="11"/>
      <c r="B113" s="11"/>
      <c r="C113" s="11"/>
      <c r="D113" s="11"/>
      <c r="E113" s="11"/>
      <c r="F113" s="11"/>
      <c r="G113" s="21"/>
      <c r="H113" s="21"/>
      <c r="I113" s="10"/>
      <c r="J113" s="10"/>
    </row>
    <row r="114" spans="1:10" x14ac:dyDescent="0.35">
      <c r="A114" s="11"/>
      <c r="B114" s="11"/>
      <c r="C114" s="11"/>
      <c r="D114" s="11"/>
      <c r="E114" s="11"/>
      <c r="F114" s="11"/>
      <c r="G114" s="21"/>
      <c r="H114" s="21"/>
      <c r="I114" s="10"/>
      <c r="J114" s="10"/>
    </row>
    <row r="115" spans="1:10" x14ac:dyDescent="0.35">
      <c r="A115" s="11"/>
      <c r="B115" s="11"/>
      <c r="C115" s="11"/>
      <c r="D115" s="11"/>
      <c r="E115" s="11"/>
      <c r="F115" s="11"/>
      <c r="G115" s="21"/>
      <c r="H115" s="21"/>
      <c r="I115" s="10"/>
      <c r="J115" s="10"/>
    </row>
    <row r="116" spans="1:10" x14ac:dyDescent="0.35">
      <c r="A116" s="11"/>
      <c r="B116" s="11"/>
      <c r="C116" s="11"/>
      <c r="D116" s="11"/>
      <c r="E116" s="11"/>
      <c r="F116" s="11"/>
      <c r="G116" s="21"/>
      <c r="H116" s="21"/>
      <c r="I116" s="10"/>
      <c r="J116" s="10"/>
    </row>
    <row r="117" spans="1:10" x14ac:dyDescent="0.35">
      <c r="A117" s="11"/>
      <c r="B117" s="11"/>
      <c r="C117" s="11"/>
      <c r="D117" s="11"/>
      <c r="E117" s="11"/>
      <c r="F117" s="11"/>
      <c r="G117" s="21"/>
      <c r="H117" s="21"/>
      <c r="I117" s="10"/>
      <c r="J117" s="10"/>
    </row>
    <row r="118" spans="1:10" x14ac:dyDescent="0.35">
      <c r="A118" s="11"/>
      <c r="B118" s="11"/>
      <c r="C118" s="11"/>
      <c r="D118" s="11"/>
      <c r="E118" s="11"/>
      <c r="F118" s="11"/>
      <c r="G118" s="21"/>
      <c r="H118" s="21"/>
      <c r="I118" s="10"/>
      <c r="J118" s="10"/>
    </row>
    <row r="119" spans="1:10" x14ac:dyDescent="0.35">
      <c r="A119" s="11"/>
      <c r="B119" s="11"/>
      <c r="C119" s="11"/>
      <c r="D119" s="11"/>
      <c r="E119" s="11"/>
      <c r="F119" s="11"/>
      <c r="G119" s="21"/>
      <c r="H119" s="21"/>
      <c r="I119" s="10"/>
      <c r="J119" s="10"/>
    </row>
    <row r="120" spans="1:10" x14ac:dyDescent="0.35">
      <c r="A120" s="11"/>
      <c r="B120" s="11"/>
      <c r="C120" s="11"/>
      <c r="D120" s="11"/>
      <c r="E120" s="11"/>
      <c r="F120" s="11"/>
      <c r="G120" s="21"/>
      <c r="H120" s="21"/>
      <c r="I120" s="10"/>
      <c r="J120" s="10"/>
    </row>
    <row r="121" spans="1:10" x14ac:dyDescent="0.35">
      <c r="A121" s="11"/>
      <c r="B121" s="11"/>
      <c r="C121" s="11"/>
      <c r="D121" s="11"/>
      <c r="E121" s="11"/>
      <c r="F121" s="11"/>
      <c r="G121" s="21"/>
      <c r="H121" s="21"/>
      <c r="I121" s="10"/>
      <c r="J121" s="10"/>
    </row>
    <row r="122" spans="1:10" x14ac:dyDescent="0.35">
      <c r="A122" s="11"/>
      <c r="B122" s="11"/>
      <c r="C122" s="11"/>
      <c r="D122" s="11"/>
      <c r="E122" s="11"/>
      <c r="F122" s="11"/>
      <c r="G122" s="21"/>
      <c r="H122" s="21"/>
      <c r="I122" s="10"/>
      <c r="J122" s="10"/>
    </row>
    <row r="123" spans="1:10" x14ac:dyDescent="0.35">
      <c r="A123" s="11"/>
      <c r="B123" s="11"/>
      <c r="C123" s="11"/>
      <c r="D123" s="11"/>
      <c r="E123" s="11"/>
      <c r="F123" s="11"/>
      <c r="G123" s="21"/>
      <c r="H123" s="21"/>
      <c r="I123" s="10"/>
      <c r="J123" s="10"/>
    </row>
    <row r="124" spans="1:10" x14ac:dyDescent="0.35">
      <c r="A124" s="11"/>
      <c r="B124" s="11"/>
      <c r="C124" s="11"/>
      <c r="D124" s="11"/>
      <c r="E124" s="11"/>
      <c r="F124" s="11"/>
      <c r="G124" s="21"/>
      <c r="H124" s="21"/>
      <c r="I124" s="10"/>
      <c r="J124" s="10"/>
    </row>
    <row r="125" spans="1:10" x14ac:dyDescent="0.35">
      <c r="A125" s="11"/>
      <c r="B125" s="11"/>
      <c r="C125" s="11"/>
      <c r="D125" s="11"/>
      <c r="E125" s="11"/>
      <c r="F125" s="11"/>
      <c r="G125" s="21"/>
      <c r="H125" s="21"/>
      <c r="I125" s="10"/>
      <c r="J125" s="10"/>
    </row>
    <row r="126" spans="1:10" x14ac:dyDescent="0.35">
      <c r="A126" s="11"/>
      <c r="B126" s="11"/>
      <c r="C126" s="11"/>
      <c r="D126" s="11"/>
      <c r="E126" s="11"/>
      <c r="F126" s="11"/>
      <c r="G126" s="21"/>
      <c r="H126" s="21"/>
      <c r="I126" s="10"/>
      <c r="J126" s="10"/>
    </row>
    <row r="127" spans="1:10" x14ac:dyDescent="0.35">
      <c r="A127" s="11"/>
      <c r="B127" s="11"/>
      <c r="C127" s="11"/>
      <c r="D127" s="11"/>
      <c r="E127" s="11"/>
      <c r="F127" s="11"/>
      <c r="G127" s="21"/>
      <c r="H127" s="21"/>
      <c r="I127" s="10"/>
      <c r="J127" s="10"/>
    </row>
    <row r="128" spans="1:10" x14ac:dyDescent="0.35">
      <c r="A128" s="11"/>
      <c r="B128" s="11"/>
      <c r="C128" s="11"/>
      <c r="D128" s="11"/>
      <c r="E128" s="11"/>
      <c r="F128" s="11"/>
      <c r="G128" s="21"/>
      <c r="H128" s="21"/>
      <c r="I128" s="10"/>
      <c r="J128" s="10"/>
    </row>
    <row r="129" spans="1:10" x14ac:dyDescent="0.35">
      <c r="A129" s="11"/>
      <c r="B129" s="11"/>
      <c r="C129" s="11"/>
      <c r="D129" s="11"/>
      <c r="E129" s="11"/>
      <c r="F129" s="11"/>
      <c r="G129" s="21"/>
      <c r="H129" s="21"/>
      <c r="I129" s="10"/>
      <c r="J129" s="10"/>
    </row>
    <row r="130" spans="1:10" x14ac:dyDescent="0.35">
      <c r="A130" s="11"/>
      <c r="B130" s="11"/>
      <c r="C130" s="11"/>
      <c r="D130" s="11"/>
      <c r="E130" s="11"/>
      <c r="F130" s="11"/>
      <c r="G130" s="21"/>
      <c r="H130" s="21"/>
      <c r="I130" s="10"/>
      <c r="J130" s="10"/>
    </row>
    <row r="131" spans="1:10" x14ac:dyDescent="0.35">
      <c r="A131" s="11"/>
      <c r="B131" s="11"/>
      <c r="C131" s="11"/>
      <c r="D131" s="11"/>
      <c r="E131" s="11"/>
      <c r="F131" s="11"/>
      <c r="G131" s="21"/>
      <c r="H131" s="21"/>
      <c r="I131" s="10"/>
      <c r="J131" s="10"/>
    </row>
    <row r="132" spans="1:10" x14ac:dyDescent="0.35">
      <c r="A132" s="11"/>
      <c r="B132" s="11"/>
      <c r="C132" s="11"/>
      <c r="D132" s="11"/>
      <c r="E132" s="11"/>
      <c r="F132" s="11"/>
      <c r="G132" s="21"/>
      <c r="H132" s="21"/>
      <c r="I132" s="10"/>
      <c r="J132" s="10"/>
    </row>
    <row r="133" spans="1:10" x14ac:dyDescent="0.35">
      <c r="A133" s="11"/>
      <c r="B133" s="11"/>
      <c r="C133" s="11"/>
      <c r="D133" s="11"/>
      <c r="E133" s="11"/>
      <c r="F133" s="11"/>
      <c r="G133" s="21"/>
      <c r="H133" s="21"/>
      <c r="I133" s="10"/>
      <c r="J133" s="10"/>
    </row>
    <row r="134" spans="1:10" x14ac:dyDescent="0.35">
      <c r="A134" s="11"/>
      <c r="B134" s="11"/>
      <c r="C134" s="11"/>
      <c r="D134" s="11"/>
      <c r="E134" s="11"/>
      <c r="F134" s="11"/>
      <c r="G134" s="21"/>
      <c r="H134" s="21"/>
      <c r="I134" s="10"/>
      <c r="J134" s="10"/>
    </row>
    <row r="135" spans="1:10" x14ac:dyDescent="0.35">
      <c r="A135" s="11"/>
      <c r="B135" s="11"/>
      <c r="C135" s="11"/>
      <c r="D135" s="11"/>
      <c r="E135" s="11"/>
      <c r="F135" s="11"/>
      <c r="G135" s="21"/>
      <c r="H135" s="21"/>
      <c r="I135" s="10"/>
      <c r="J135" s="10"/>
    </row>
    <row r="136" spans="1:10" x14ac:dyDescent="0.35">
      <c r="A136" s="11"/>
      <c r="B136" s="11"/>
      <c r="C136" s="11"/>
      <c r="D136" s="11"/>
      <c r="E136" s="11"/>
      <c r="F136" s="11"/>
      <c r="G136" s="21"/>
      <c r="H136" s="21"/>
      <c r="I136" s="10"/>
      <c r="J136" s="10"/>
    </row>
    <row r="137" spans="1:10" x14ac:dyDescent="0.35">
      <c r="A137" s="11"/>
      <c r="B137" s="11"/>
      <c r="C137" s="11"/>
      <c r="D137" s="11"/>
      <c r="E137" s="11"/>
      <c r="F137" s="11"/>
      <c r="G137" s="21"/>
      <c r="H137" s="21"/>
      <c r="I137" s="10"/>
      <c r="J137" s="10"/>
    </row>
    <row r="138" spans="1:10" x14ac:dyDescent="0.35">
      <c r="A138" s="11"/>
      <c r="B138" s="11"/>
      <c r="C138" s="11"/>
      <c r="D138" s="11"/>
      <c r="E138" s="11"/>
      <c r="F138" s="11"/>
      <c r="G138" s="21"/>
      <c r="H138" s="21"/>
      <c r="I138" s="10"/>
      <c r="J138" s="10"/>
    </row>
    <row r="139" spans="1:10" x14ac:dyDescent="0.35">
      <c r="A139" s="11"/>
      <c r="B139" s="11"/>
      <c r="C139" s="11"/>
      <c r="D139" s="11"/>
      <c r="E139" s="11"/>
      <c r="F139" s="11"/>
      <c r="G139" s="21"/>
      <c r="H139" s="21"/>
      <c r="I139" s="10"/>
      <c r="J139" s="10"/>
    </row>
    <row r="140" spans="1:10" x14ac:dyDescent="0.35">
      <c r="A140" s="11"/>
      <c r="B140" s="11"/>
      <c r="C140" s="11"/>
      <c r="D140" s="11"/>
      <c r="E140" s="11"/>
      <c r="F140" s="11"/>
      <c r="G140" s="21"/>
      <c r="H140" s="21"/>
      <c r="I140" s="10"/>
      <c r="J140" s="10"/>
    </row>
    <row r="141" spans="1:10" x14ac:dyDescent="0.35">
      <c r="A141" s="11"/>
      <c r="B141" s="11"/>
      <c r="C141" s="11"/>
      <c r="D141" s="11"/>
      <c r="E141" s="11"/>
      <c r="F141" s="11"/>
      <c r="G141" s="21"/>
      <c r="H141" s="21"/>
      <c r="I141" s="10"/>
      <c r="J141" s="10"/>
    </row>
    <row r="142" spans="1:10" x14ac:dyDescent="0.35">
      <c r="A142" s="11"/>
      <c r="B142" s="11"/>
      <c r="C142" s="11"/>
      <c r="D142" s="11"/>
      <c r="E142" s="11"/>
      <c r="F142" s="11"/>
      <c r="G142" s="21"/>
      <c r="H142" s="21"/>
      <c r="I142" s="10"/>
      <c r="J142" s="10"/>
    </row>
    <row r="143" spans="1:10" x14ac:dyDescent="0.35">
      <c r="A143" s="11"/>
      <c r="B143" s="11"/>
      <c r="C143" s="11"/>
      <c r="D143" s="11"/>
      <c r="E143" s="11"/>
      <c r="F143" s="11"/>
      <c r="G143" s="21"/>
      <c r="H143" s="21"/>
      <c r="I143" s="10"/>
      <c r="J143" s="10"/>
    </row>
    <row r="144" spans="1:10" x14ac:dyDescent="0.35">
      <c r="A144" s="11"/>
      <c r="B144" s="11"/>
      <c r="C144" s="11"/>
      <c r="D144" s="11"/>
      <c r="E144" s="11"/>
      <c r="F144" s="11"/>
      <c r="G144" s="21"/>
      <c r="H144" s="21"/>
      <c r="I144" s="10"/>
      <c r="J144" s="10"/>
    </row>
    <row r="145" spans="1:10" x14ac:dyDescent="0.35">
      <c r="A145" s="11"/>
      <c r="B145" s="11"/>
      <c r="C145" s="11"/>
      <c r="D145" s="11"/>
      <c r="E145" s="11"/>
      <c r="F145" s="11"/>
      <c r="G145" s="21"/>
      <c r="H145" s="21"/>
      <c r="I145" s="10"/>
      <c r="J145" s="10"/>
    </row>
    <row r="146" spans="1:10" x14ac:dyDescent="0.35">
      <c r="A146" s="11"/>
      <c r="B146" s="11"/>
      <c r="C146" s="11"/>
      <c r="D146" s="11"/>
      <c r="E146" s="11"/>
      <c r="F146" s="11"/>
      <c r="G146" s="21"/>
      <c r="H146" s="21"/>
      <c r="I146" s="10"/>
      <c r="J146" s="10"/>
    </row>
    <row r="147" spans="1:10" x14ac:dyDescent="0.35">
      <c r="A147" s="11"/>
      <c r="B147" s="11"/>
      <c r="C147" s="11"/>
      <c r="D147" s="11"/>
      <c r="E147" s="11"/>
      <c r="F147" s="11"/>
      <c r="G147" s="21"/>
      <c r="H147" s="21"/>
      <c r="I147" s="10"/>
      <c r="J147" s="10"/>
    </row>
    <row r="148" spans="1:10" x14ac:dyDescent="0.35">
      <c r="A148" s="11"/>
      <c r="B148" s="11"/>
      <c r="C148" s="11"/>
      <c r="D148" s="11"/>
      <c r="E148" s="11"/>
      <c r="F148" s="11"/>
      <c r="G148" s="21"/>
      <c r="H148" s="21"/>
      <c r="I148" s="10"/>
      <c r="J148" s="10"/>
    </row>
    <row r="149" spans="1:10" x14ac:dyDescent="0.35">
      <c r="A149" s="11"/>
      <c r="B149" s="11"/>
      <c r="C149" s="11"/>
      <c r="D149" s="11"/>
      <c r="E149" s="11"/>
      <c r="F149" s="11"/>
      <c r="G149" s="21"/>
      <c r="H149" s="21"/>
      <c r="I149" s="10"/>
      <c r="J149" s="10"/>
    </row>
    <row r="150" spans="1:10" x14ac:dyDescent="0.35">
      <c r="A150" s="11"/>
      <c r="B150" s="11"/>
      <c r="C150" s="11"/>
      <c r="D150" s="11"/>
      <c r="E150" s="11"/>
      <c r="F150" s="11"/>
      <c r="G150" s="21"/>
      <c r="H150" s="21"/>
      <c r="I150" s="10"/>
      <c r="J150" s="10"/>
    </row>
    <row r="151" spans="1:10" x14ac:dyDescent="0.35">
      <c r="A151" s="11"/>
      <c r="B151" s="11"/>
      <c r="C151" s="11"/>
      <c r="D151" s="11"/>
      <c r="E151" s="11"/>
      <c r="F151" s="11"/>
      <c r="G151" s="21"/>
      <c r="H151" s="21"/>
      <c r="I151" s="10"/>
      <c r="J151" s="10"/>
    </row>
    <row r="152" spans="1:10" x14ac:dyDescent="0.35">
      <c r="A152" s="11"/>
      <c r="B152" s="11"/>
      <c r="C152" s="11"/>
      <c r="D152" s="11"/>
      <c r="E152" s="11"/>
      <c r="F152" s="11"/>
      <c r="G152" s="21"/>
      <c r="H152" s="21"/>
      <c r="I152" s="10"/>
      <c r="J152" s="10"/>
    </row>
    <row r="153" spans="1:10" x14ac:dyDescent="0.35">
      <c r="A153" s="11"/>
      <c r="B153" s="11"/>
      <c r="C153" s="11"/>
      <c r="D153" s="11"/>
      <c r="E153" s="11"/>
      <c r="F153" s="11"/>
      <c r="G153" s="21"/>
      <c r="H153" s="21"/>
      <c r="I153" s="10"/>
      <c r="J153" s="10"/>
    </row>
    <row r="154" spans="1:10" x14ac:dyDescent="0.35">
      <c r="A154" s="11"/>
      <c r="B154" s="11"/>
      <c r="C154" s="11"/>
      <c r="D154" s="11"/>
      <c r="E154" s="11"/>
      <c r="F154" s="11"/>
      <c r="G154" s="21"/>
      <c r="H154" s="21"/>
      <c r="I154" s="10"/>
      <c r="J154" s="10"/>
    </row>
    <row r="155" spans="1:10" x14ac:dyDescent="0.35">
      <c r="A155" s="11"/>
      <c r="B155" s="11"/>
      <c r="C155" s="11"/>
      <c r="D155" s="11"/>
      <c r="E155" s="11"/>
      <c r="F155" s="11"/>
      <c r="G155" s="21"/>
      <c r="H155" s="21"/>
      <c r="I155" s="10"/>
      <c r="J155" s="10"/>
    </row>
    <row r="156" spans="1:10" x14ac:dyDescent="0.35">
      <c r="A156" s="11"/>
      <c r="B156" s="11"/>
      <c r="C156" s="11"/>
      <c r="D156" s="11"/>
      <c r="E156" s="11"/>
      <c r="F156" s="11"/>
      <c r="G156" s="21"/>
      <c r="H156" s="21"/>
      <c r="I156" s="10"/>
      <c r="J156" s="10"/>
    </row>
    <row r="157" spans="1:10" x14ac:dyDescent="0.35">
      <c r="A157" s="11"/>
      <c r="B157" s="11"/>
      <c r="C157" s="11"/>
      <c r="D157" s="11"/>
      <c r="E157" s="11"/>
      <c r="F157" s="11"/>
      <c r="G157" s="21"/>
      <c r="H157" s="21"/>
      <c r="I157" s="10"/>
      <c r="J157" s="10"/>
    </row>
    <row r="158" spans="1:10" x14ac:dyDescent="0.35">
      <c r="A158" s="11"/>
      <c r="B158" s="11"/>
      <c r="C158" s="11"/>
      <c r="D158" s="11"/>
      <c r="E158" s="11"/>
      <c r="F158" s="11"/>
      <c r="G158" s="21"/>
      <c r="H158" s="21"/>
      <c r="I158" s="10"/>
      <c r="J158" s="10"/>
    </row>
    <row r="159" spans="1:10" x14ac:dyDescent="0.35">
      <c r="A159" s="11"/>
      <c r="B159" s="11"/>
      <c r="C159" s="11"/>
      <c r="D159" s="11"/>
      <c r="E159" s="11"/>
      <c r="F159" s="11"/>
      <c r="G159" s="21"/>
      <c r="H159" s="21"/>
      <c r="I159" s="10"/>
      <c r="J159" s="10"/>
    </row>
    <row r="160" spans="1:10" x14ac:dyDescent="0.35">
      <c r="A160" s="11"/>
      <c r="B160" s="11"/>
      <c r="C160" s="11"/>
      <c r="D160" s="11"/>
      <c r="E160" s="11"/>
      <c r="F160" s="11"/>
      <c r="G160" s="21"/>
      <c r="H160" s="21"/>
      <c r="I160" s="10"/>
      <c r="J160" s="10"/>
    </row>
    <row r="161" spans="1:10" x14ac:dyDescent="0.35">
      <c r="A161" s="11"/>
      <c r="B161" s="11"/>
      <c r="C161" s="11"/>
      <c r="D161" s="11"/>
      <c r="E161" s="11"/>
      <c r="F161" s="11"/>
      <c r="G161" s="21"/>
      <c r="H161" s="21"/>
      <c r="I161" s="10"/>
      <c r="J161" s="10"/>
    </row>
    <row r="162" spans="1:10" x14ac:dyDescent="0.35">
      <c r="A162" s="11"/>
      <c r="B162" s="11"/>
      <c r="C162" s="11"/>
      <c r="D162" s="11"/>
      <c r="E162" s="11"/>
      <c r="F162" s="11"/>
      <c r="G162" s="21"/>
      <c r="H162" s="21"/>
      <c r="I162" s="10"/>
      <c r="J162" s="10"/>
    </row>
    <row r="163" spans="1:10" x14ac:dyDescent="0.35">
      <c r="A163" s="11"/>
      <c r="B163" s="11"/>
      <c r="C163" s="11"/>
      <c r="D163" s="11"/>
      <c r="E163" s="11"/>
      <c r="F163" s="11"/>
      <c r="G163" s="21"/>
      <c r="H163" s="21"/>
      <c r="I163" s="10"/>
      <c r="J163" s="10"/>
    </row>
    <row r="164" spans="1:10" x14ac:dyDescent="0.35">
      <c r="A164" s="11"/>
      <c r="B164" s="11"/>
      <c r="C164" s="11"/>
      <c r="D164" s="11"/>
      <c r="E164" s="11"/>
      <c r="F164" s="11"/>
      <c r="G164" s="21"/>
      <c r="H164" s="21"/>
      <c r="I164" s="10"/>
      <c r="J164" s="10"/>
    </row>
    <row r="165" spans="1:10" x14ac:dyDescent="0.35">
      <c r="A165" s="11"/>
      <c r="B165" s="11"/>
      <c r="C165" s="11"/>
      <c r="D165" s="11"/>
      <c r="E165" s="11"/>
      <c r="F165" s="11"/>
      <c r="G165" s="21"/>
      <c r="H165" s="21"/>
      <c r="I165" s="10"/>
      <c r="J165" s="10"/>
    </row>
    <row r="166" spans="1:10" x14ac:dyDescent="0.35">
      <c r="A166" s="11"/>
      <c r="B166" s="11"/>
      <c r="C166" s="11"/>
      <c r="D166" s="11"/>
      <c r="E166" s="11"/>
      <c r="F166" s="11"/>
      <c r="G166" s="21"/>
      <c r="H166" s="21"/>
      <c r="I166" s="10"/>
      <c r="J166" s="10"/>
    </row>
    <row r="167" spans="1:10" x14ac:dyDescent="0.35">
      <c r="A167" s="11"/>
      <c r="B167" s="11"/>
      <c r="C167" s="11"/>
      <c r="D167" s="11"/>
      <c r="E167" s="11"/>
      <c r="F167" s="11"/>
      <c r="G167" s="21"/>
      <c r="H167" s="21"/>
      <c r="I167" s="10"/>
      <c r="J167" s="10"/>
    </row>
    <row r="168" spans="1:10" x14ac:dyDescent="0.35">
      <c r="A168" s="11"/>
      <c r="B168" s="11"/>
      <c r="C168" s="11"/>
      <c r="D168" s="11"/>
      <c r="E168" s="11"/>
      <c r="F168" s="11"/>
      <c r="G168" s="21"/>
      <c r="H168" s="21"/>
      <c r="I168" s="10"/>
      <c r="J168" s="10"/>
    </row>
    <row r="169" spans="1:10" x14ac:dyDescent="0.35">
      <c r="A169" s="11"/>
      <c r="B169" s="11"/>
      <c r="C169" s="11"/>
      <c r="D169" s="11"/>
      <c r="E169" s="11"/>
      <c r="F169" s="11"/>
      <c r="G169" s="21"/>
      <c r="H169" s="21"/>
      <c r="I169" s="10"/>
      <c r="J169" s="10"/>
    </row>
    <row r="170" spans="1:10" x14ac:dyDescent="0.35">
      <c r="A170" s="11"/>
      <c r="B170" s="11"/>
      <c r="C170" s="11"/>
      <c r="D170" s="11"/>
      <c r="E170" s="11"/>
      <c r="F170" s="11"/>
      <c r="G170" s="21"/>
      <c r="H170" s="21"/>
      <c r="I170" s="10"/>
      <c r="J170" s="10"/>
    </row>
    <row r="171" spans="1:10" x14ac:dyDescent="0.35">
      <c r="A171" s="11"/>
      <c r="B171" s="11"/>
      <c r="C171" s="11"/>
      <c r="D171" s="11"/>
      <c r="E171" s="11"/>
      <c r="F171" s="11"/>
      <c r="G171" s="21"/>
      <c r="H171" s="21"/>
      <c r="I171" s="10"/>
      <c r="J171" s="10"/>
    </row>
    <row r="172" spans="1:10" x14ac:dyDescent="0.35">
      <c r="A172" s="11"/>
      <c r="B172" s="11"/>
      <c r="C172" s="11"/>
      <c r="D172" s="11"/>
      <c r="E172" s="11"/>
      <c r="F172" s="11"/>
      <c r="G172" s="21"/>
      <c r="H172" s="21"/>
      <c r="I172" s="10"/>
      <c r="J172" s="10"/>
    </row>
    <row r="173" spans="1:10" x14ac:dyDescent="0.35">
      <c r="A173" s="11"/>
      <c r="B173" s="11"/>
      <c r="C173" s="11"/>
      <c r="D173" s="11"/>
      <c r="E173" s="11"/>
      <c r="F173" s="11"/>
      <c r="G173" s="21"/>
      <c r="H173" s="21"/>
      <c r="I173" s="10"/>
      <c r="J173" s="10"/>
    </row>
    <row r="174" spans="1:10" x14ac:dyDescent="0.35">
      <c r="A174" s="11"/>
      <c r="B174" s="11"/>
      <c r="C174" s="11"/>
      <c r="D174" s="11"/>
      <c r="E174" s="11"/>
      <c r="F174" s="11"/>
      <c r="G174" s="21"/>
      <c r="H174" s="21"/>
      <c r="I174" s="10"/>
      <c r="J174" s="10"/>
    </row>
    <row r="175" spans="1:10" x14ac:dyDescent="0.35">
      <c r="A175" s="11"/>
      <c r="B175" s="11"/>
      <c r="C175" s="11"/>
      <c r="D175" s="11"/>
      <c r="E175" s="11"/>
      <c r="F175" s="11"/>
      <c r="G175" s="21"/>
      <c r="H175" s="21"/>
      <c r="I175" s="10"/>
      <c r="J175" s="10"/>
    </row>
    <row r="176" spans="1:10" x14ac:dyDescent="0.35">
      <c r="A176" s="11"/>
      <c r="B176" s="11"/>
      <c r="C176" s="11"/>
      <c r="D176" s="11"/>
      <c r="E176" s="11"/>
      <c r="F176" s="11"/>
      <c r="G176" s="21"/>
      <c r="H176" s="21"/>
      <c r="I176" s="10"/>
      <c r="J176" s="10"/>
    </row>
    <row r="177" spans="1:10" x14ac:dyDescent="0.35">
      <c r="A177" s="11"/>
      <c r="B177" s="11"/>
      <c r="C177" s="11"/>
      <c r="D177" s="11"/>
      <c r="E177" s="11"/>
      <c r="F177" s="11"/>
      <c r="G177" s="21"/>
      <c r="H177" s="21"/>
      <c r="I177" s="10"/>
      <c r="J177" s="10"/>
    </row>
    <row r="178" spans="1:10" x14ac:dyDescent="0.35">
      <c r="A178" s="11"/>
      <c r="B178" s="11"/>
      <c r="C178" s="11"/>
      <c r="D178" s="11"/>
      <c r="E178" s="11"/>
      <c r="F178" s="11"/>
      <c r="G178" s="21"/>
      <c r="H178" s="21"/>
      <c r="I178" s="10"/>
      <c r="J178" s="10"/>
    </row>
    <row r="179" spans="1:10" x14ac:dyDescent="0.35">
      <c r="A179" s="11"/>
      <c r="B179" s="11"/>
      <c r="C179" s="11"/>
      <c r="D179" s="11"/>
      <c r="E179" s="11"/>
      <c r="F179" s="11"/>
      <c r="G179" s="21"/>
      <c r="H179" s="21"/>
      <c r="I179" s="10"/>
      <c r="J179" s="10"/>
    </row>
    <row r="180" spans="1:10" x14ac:dyDescent="0.35">
      <c r="A180" s="11"/>
      <c r="B180" s="11"/>
      <c r="C180" s="11"/>
      <c r="D180" s="11"/>
      <c r="E180" s="11"/>
      <c r="F180" s="11"/>
      <c r="G180" s="21"/>
      <c r="H180" s="21"/>
      <c r="I180" s="10"/>
      <c r="J180" s="10"/>
    </row>
    <row r="181" spans="1:10" x14ac:dyDescent="0.35">
      <c r="A181" s="11"/>
      <c r="B181" s="11"/>
      <c r="C181" s="11"/>
      <c r="D181" s="11"/>
      <c r="E181" s="11"/>
      <c r="F181" s="11"/>
      <c r="G181" s="21"/>
      <c r="H181" s="21"/>
      <c r="I181" s="10"/>
      <c r="J181" s="10"/>
    </row>
    <row r="182" spans="1:10" x14ac:dyDescent="0.35">
      <c r="A182" s="11"/>
      <c r="B182" s="11"/>
      <c r="C182" s="11"/>
      <c r="D182" s="11"/>
      <c r="E182" s="11"/>
      <c r="F182" s="11"/>
      <c r="G182" s="21"/>
      <c r="H182" s="21"/>
      <c r="I182" s="10"/>
      <c r="J182" s="10"/>
    </row>
    <row r="183" spans="1:10" x14ac:dyDescent="0.35">
      <c r="A183" s="11"/>
      <c r="B183" s="11"/>
      <c r="C183" s="11"/>
      <c r="D183" s="11"/>
      <c r="E183" s="11"/>
      <c r="F183" s="11"/>
      <c r="G183" s="21"/>
      <c r="H183" s="21"/>
      <c r="I183" s="10"/>
      <c r="J183" s="10"/>
    </row>
    <row r="184" spans="1:10" x14ac:dyDescent="0.35">
      <c r="A184" s="11"/>
      <c r="B184" s="11"/>
      <c r="C184" s="11"/>
      <c r="D184" s="11"/>
      <c r="E184" s="11"/>
      <c r="F184" s="11"/>
      <c r="G184" s="21"/>
      <c r="H184" s="21"/>
      <c r="I184" s="10"/>
      <c r="J184" s="10"/>
    </row>
    <row r="185" spans="1:10" x14ac:dyDescent="0.35">
      <c r="A185" s="11"/>
      <c r="B185" s="11"/>
      <c r="C185" s="11"/>
      <c r="D185" s="11"/>
      <c r="E185" s="11"/>
      <c r="F185" s="11"/>
      <c r="G185" s="21"/>
      <c r="H185" s="21"/>
      <c r="I185" s="10"/>
      <c r="J185" s="10"/>
    </row>
    <row r="186" spans="1:10" x14ac:dyDescent="0.35">
      <c r="A186" s="11"/>
      <c r="B186" s="11"/>
      <c r="C186" s="11"/>
      <c r="D186" s="11"/>
      <c r="E186" s="11"/>
      <c r="F186" s="11"/>
      <c r="G186" s="21"/>
      <c r="H186" s="21"/>
      <c r="I186" s="10"/>
      <c r="J186" s="10"/>
    </row>
    <row r="187" spans="1:10" x14ac:dyDescent="0.35">
      <c r="A187" s="11"/>
      <c r="B187" s="11"/>
      <c r="C187" s="11"/>
      <c r="D187" s="11"/>
      <c r="E187" s="11"/>
      <c r="F187" s="11"/>
      <c r="G187" s="21"/>
      <c r="H187" s="21"/>
      <c r="I187" s="10"/>
      <c r="J187" s="10"/>
    </row>
    <row r="188" spans="1:10" x14ac:dyDescent="0.35">
      <c r="A188" s="11"/>
      <c r="B188" s="11"/>
      <c r="C188" s="11"/>
      <c r="D188" s="11"/>
      <c r="E188" s="11"/>
      <c r="F188" s="11"/>
      <c r="G188" s="21"/>
      <c r="H188" s="21"/>
      <c r="I188" s="10"/>
      <c r="J188" s="10"/>
    </row>
    <row r="189" spans="1:10" x14ac:dyDescent="0.35">
      <c r="A189" s="11"/>
      <c r="B189" s="11"/>
      <c r="C189" s="11"/>
      <c r="D189" s="11"/>
      <c r="E189" s="11"/>
      <c r="F189" s="11"/>
      <c r="G189" s="21"/>
      <c r="H189" s="21"/>
      <c r="I189" s="10"/>
      <c r="J189" s="10"/>
    </row>
    <row r="190" spans="1:10" x14ac:dyDescent="0.35">
      <c r="A190" s="11"/>
      <c r="B190" s="11"/>
      <c r="C190" s="11"/>
      <c r="D190" s="11"/>
      <c r="E190" s="11"/>
      <c r="F190" s="11"/>
      <c r="G190" s="21"/>
      <c r="H190" s="21"/>
      <c r="I190" s="10"/>
      <c r="J190" s="10"/>
    </row>
    <row r="191" spans="1:10" x14ac:dyDescent="0.35">
      <c r="A191" s="11"/>
      <c r="B191" s="11"/>
      <c r="C191" s="11"/>
      <c r="D191" s="11"/>
      <c r="E191" s="11"/>
      <c r="F191" s="11"/>
      <c r="G191" s="21"/>
      <c r="H191" s="21"/>
      <c r="I191" s="10"/>
      <c r="J191" s="10"/>
    </row>
    <row r="192" spans="1:10" x14ac:dyDescent="0.35">
      <c r="A192" s="11"/>
      <c r="B192" s="11"/>
      <c r="C192" s="11"/>
      <c r="D192" s="11"/>
      <c r="E192" s="11"/>
      <c r="F192" s="11"/>
      <c r="G192" s="21"/>
      <c r="H192" s="21"/>
      <c r="I192" s="10"/>
      <c r="J192" s="10"/>
    </row>
    <row r="193" spans="1:10" x14ac:dyDescent="0.35">
      <c r="A193" s="11"/>
      <c r="B193" s="11"/>
      <c r="C193" s="11"/>
      <c r="D193" s="11"/>
      <c r="E193" s="11"/>
      <c r="F193" s="11"/>
      <c r="G193" s="21"/>
      <c r="H193" s="21"/>
      <c r="I193" s="10"/>
      <c r="J193" s="10"/>
    </row>
    <row r="194" spans="1:10" x14ac:dyDescent="0.35">
      <c r="A194" s="11"/>
      <c r="B194" s="11"/>
      <c r="C194" s="11"/>
      <c r="D194" s="11"/>
      <c r="E194" s="11"/>
      <c r="F194" s="11"/>
      <c r="G194" s="21"/>
      <c r="H194" s="21"/>
      <c r="I194" s="10"/>
      <c r="J194" s="10"/>
    </row>
    <row r="195" spans="1:10" x14ac:dyDescent="0.35">
      <c r="A195" s="11"/>
      <c r="B195" s="11"/>
      <c r="C195" s="11"/>
      <c r="D195" s="11"/>
      <c r="E195" s="11"/>
      <c r="F195" s="11"/>
      <c r="G195" s="21"/>
      <c r="H195" s="21"/>
      <c r="I195" s="10"/>
      <c r="J195" s="10"/>
    </row>
    <row r="196" spans="1:10" x14ac:dyDescent="0.35">
      <c r="A196" s="11"/>
      <c r="B196" s="11"/>
      <c r="C196" s="11"/>
      <c r="D196" s="11"/>
      <c r="E196" s="11"/>
      <c r="F196" s="11"/>
      <c r="G196" s="21"/>
      <c r="H196" s="21"/>
      <c r="I196" s="10"/>
      <c r="J196" s="10"/>
    </row>
    <row r="197" spans="1:10" x14ac:dyDescent="0.35">
      <c r="A197" s="11"/>
      <c r="B197" s="11"/>
      <c r="C197" s="11"/>
      <c r="D197" s="11"/>
      <c r="E197" s="11"/>
      <c r="F197" s="11"/>
      <c r="G197" s="21"/>
      <c r="H197" s="21"/>
      <c r="I197" s="10"/>
      <c r="J197" s="10"/>
    </row>
    <row r="198" spans="1:10" x14ac:dyDescent="0.35">
      <c r="A198" s="11"/>
      <c r="B198" s="11"/>
      <c r="C198" s="11"/>
      <c r="D198" s="11"/>
      <c r="E198" s="11"/>
      <c r="F198" s="11"/>
      <c r="G198" s="21"/>
      <c r="H198" s="21"/>
      <c r="I198" s="10"/>
      <c r="J198" s="10"/>
    </row>
    <row r="199" spans="1:10" x14ac:dyDescent="0.35">
      <c r="A199" s="11"/>
      <c r="B199" s="11"/>
      <c r="C199" s="11"/>
      <c r="D199" s="11"/>
      <c r="E199" s="11"/>
      <c r="F199" s="11"/>
      <c r="G199" s="21"/>
      <c r="H199" s="21"/>
      <c r="I199" s="10"/>
      <c r="J199" s="10"/>
    </row>
    <row r="200" spans="1:10" x14ac:dyDescent="0.35">
      <c r="A200" s="11"/>
      <c r="B200" s="11"/>
      <c r="C200" s="11"/>
      <c r="D200" s="11"/>
      <c r="E200" s="11"/>
      <c r="F200" s="11"/>
      <c r="G200" s="21"/>
      <c r="H200" s="21"/>
      <c r="I200" s="10"/>
      <c r="J200" s="10"/>
    </row>
    <row r="201" spans="1:10" x14ac:dyDescent="0.35">
      <c r="A201" s="11"/>
      <c r="B201" s="11"/>
      <c r="C201" s="11"/>
      <c r="D201" s="11"/>
      <c r="E201" s="11"/>
      <c r="F201" s="11"/>
      <c r="G201" s="21"/>
      <c r="H201" s="21"/>
      <c r="I201" s="10"/>
      <c r="J201" s="10"/>
    </row>
    <row r="202" spans="1:10" x14ac:dyDescent="0.35">
      <c r="A202" s="11"/>
      <c r="B202" s="11"/>
      <c r="C202" s="11"/>
      <c r="D202" s="11"/>
      <c r="E202" s="11"/>
      <c r="F202" s="11"/>
      <c r="G202" s="21"/>
      <c r="H202" s="21"/>
      <c r="I202" s="10"/>
      <c r="J202" s="10"/>
    </row>
    <row r="203" spans="1:10" x14ac:dyDescent="0.35">
      <c r="A203" s="11"/>
      <c r="B203" s="11"/>
      <c r="C203" s="11"/>
      <c r="D203" s="11"/>
      <c r="E203" s="11"/>
      <c r="F203" s="11"/>
      <c r="G203" s="21"/>
      <c r="H203" s="21"/>
      <c r="I203" s="10"/>
      <c r="J203" s="10"/>
    </row>
    <row r="204" spans="1:10" x14ac:dyDescent="0.35">
      <c r="A204" s="11"/>
      <c r="B204" s="11"/>
      <c r="C204" s="11"/>
      <c r="D204" s="11"/>
      <c r="E204" s="11"/>
      <c r="F204" s="11"/>
      <c r="G204" s="21"/>
      <c r="H204" s="21"/>
      <c r="I204" s="10"/>
      <c r="J204" s="10"/>
    </row>
    <row r="205" spans="1:10" x14ac:dyDescent="0.35">
      <c r="A205" s="11"/>
      <c r="B205" s="11"/>
      <c r="C205" s="11"/>
      <c r="D205" s="11"/>
      <c r="E205" s="11"/>
      <c r="F205" s="11"/>
      <c r="G205" s="21"/>
      <c r="H205" s="21"/>
      <c r="I205" s="10"/>
      <c r="J205" s="10"/>
    </row>
    <row r="206" spans="1:10" x14ac:dyDescent="0.35">
      <c r="A206" s="11"/>
      <c r="B206" s="11"/>
      <c r="C206" s="11"/>
      <c r="D206" s="11"/>
      <c r="E206" s="11"/>
      <c r="F206" s="11"/>
      <c r="G206" s="21"/>
      <c r="H206" s="21"/>
      <c r="I206" s="10"/>
      <c r="J206" s="10"/>
    </row>
    <row r="207" spans="1:10" x14ac:dyDescent="0.35">
      <c r="A207" s="11"/>
      <c r="B207" s="11"/>
      <c r="C207" s="11"/>
      <c r="D207" s="11"/>
      <c r="E207" s="11"/>
      <c r="F207" s="11"/>
      <c r="G207" s="21"/>
      <c r="H207" s="21"/>
      <c r="I207" s="10"/>
      <c r="J207" s="10"/>
    </row>
    <row r="208" spans="1:10" x14ac:dyDescent="0.35">
      <c r="A208" s="11"/>
      <c r="B208" s="11"/>
      <c r="C208" s="11"/>
      <c r="D208" s="11"/>
      <c r="E208" s="11"/>
      <c r="F208" s="11"/>
      <c r="G208" s="21"/>
      <c r="H208" s="21"/>
      <c r="I208" s="10"/>
      <c r="J208" s="10"/>
    </row>
    <row r="209" spans="1:10" x14ac:dyDescent="0.35">
      <c r="A209" s="11"/>
      <c r="B209" s="11"/>
      <c r="C209" s="11"/>
      <c r="D209" s="11"/>
      <c r="E209" s="11"/>
      <c r="F209" s="11"/>
      <c r="G209" s="21"/>
      <c r="H209" s="21"/>
      <c r="I209" s="10"/>
      <c r="J209" s="10"/>
    </row>
    <row r="210" spans="1:10" x14ac:dyDescent="0.35">
      <c r="A210" s="11"/>
      <c r="B210" s="11"/>
      <c r="C210" s="11"/>
      <c r="D210" s="11"/>
      <c r="E210" s="11"/>
      <c r="F210" s="11"/>
      <c r="G210" s="21"/>
      <c r="H210" s="21"/>
      <c r="I210" s="10"/>
      <c r="J210" s="10"/>
    </row>
    <row r="211" spans="1:10" x14ac:dyDescent="0.35">
      <c r="A211" s="11"/>
      <c r="B211" s="11"/>
      <c r="C211" s="11"/>
      <c r="D211" s="11"/>
      <c r="E211" s="11"/>
      <c r="F211" s="11"/>
      <c r="G211" s="21"/>
      <c r="H211" s="21"/>
      <c r="I211" s="10"/>
      <c r="J211" s="10"/>
    </row>
    <row r="212" spans="1:10" x14ac:dyDescent="0.35">
      <c r="A212" s="11"/>
      <c r="B212" s="11"/>
      <c r="C212" s="11"/>
      <c r="D212" s="11"/>
      <c r="E212" s="11"/>
      <c r="F212" s="11"/>
      <c r="G212" s="21"/>
      <c r="H212" s="21"/>
      <c r="I212" s="10"/>
      <c r="J212" s="10"/>
    </row>
    <row r="213" spans="1:10" x14ac:dyDescent="0.35">
      <c r="A213" s="11"/>
      <c r="B213" s="11"/>
      <c r="C213" s="11"/>
      <c r="D213" s="11"/>
      <c r="E213" s="11"/>
      <c r="F213" s="11"/>
      <c r="G213" s="21"/>
      <c r="H213" s="21"/>
      <c r="I213" s="10"/>
      <c r="J213" s="10"/>
    </row>
    <row r="214" spans="1:10" x14ac:dyDescent="0.35">
      <c r="A214" s="11"/>
      <c r="B214" s="11"/>
      <c r="C214" s="11"/>
      <c r="D214" s="11"/>
      <c r="E214" s="11"/>
      <c r="F214" s="11"/>
      <c r="G214" s="21"/>
      <c r="H214" s="21"/>
      <c r="I214" s="10"/>
      <c r="J214" s="10"/>
    </row>
    <row r="215" spans="1:10" x14ac:dyDescent="0.35">
      <c r="A215" s="11"/>
      <c r="B215" s="11"/>
      <c r="C215" s="11"/>
      <c r="D215" s="11"/>
      <c r="E215" s="11"/>
      <c r="F215" s="11"/>
      <c r="G215" s="21"/>
      <c r="H215" s="21"/>
      <c r="I215" s="10"/>
      <c r="J215" s="10"/>
    </row>
    <row r="216" spans="1:10" x14ac:dyDescent="0.35">
      <c r="A216" s="11"/>
      <c r="B216" s="11"/>
      <c r="C216" s="11"/>
      <c r="D216" s="11"/>
      <c r="E216" s="11"/>
      <c r="F216" s="11"/>
      <c r="G216" s="21"/>
      <c r="H216" s="21"/>
      <c r="I216" s="10"/>
      <c r="J216" s="10"/>
    </row>
    <row r="217" spans="1:10" x14ac:dyDescent="0.35">
      <c r="A217" s="11"/>
      <c r="B217" s="11"/>
      <c r="C217" s="11"/>
      <c r="D217" s="11"/>
      <c r="E217" s="11"/>
      <c r="F217" s="11"/>
      <c r="G217" s="21"/>
      <c r="H217" s="21"/>
      <c r="I217" s="10"/>
      <c r="J217" s="10"/>
    </row>
    <row r="218" spans="1:10" x14ac:dyDescent="0.35">
      <c r="A218" s="11"/>
      <c r="B218" s="11"/>
      <c r="C218" s="11"/>
      <c r="D218" s="11"/>
      <c r="E218" s="11"/>
      <c r="F218" s="11"/>
      <c r="G218" s="21"/>
      <c r="H218" s="21"/>
      <c r="I218" s="10"/>
      <c r="J218" s="10"/>
    </row>
    <row r="219" spans="1:10" x14ac:dyDescent="0.35">
      <c r="A219" s="11"/>
      <c r="B219" s="11"/>
      <c r="C219" s="11"/>
      <c r="D219" s="11"/>
      <c r="E219" s="11"/>
      <c r="F219" s="11"/>
      <c r="G219" s="21"/>
      <c r="H219" s="21"/>
      <c r="I219" s="10"/>
      <c r="J219" s="10"/>
    </row>
    <row r="220" spans="1:10" x14ac:dyDescent="0.35">
      <c r="A220" s="11"/>
      <c r="B220" s="11"/>
      <c r="C220" s="11"/>
      <c r="D220" s="11"/>
      <c r="E220" s="11"/>
      <c r="F220" s="11"/>
      <c r="G220" s="21"/>
      <c r="H220" s="21"/>
      <c r="I220" s="10"/>
      <c r="J220" s="10"/>
    </row>
    <row r="221" spans="1:10" x14ac:dyDescent="0.35">
      <c r="A221" s="11"/>
      <c r="B221" s="11"/>
      <c r="C221" s="11"/>
      <c r="D221" s="11"/>
      <c r="E221" s="11"/>
      <c r="F221" s="11"/>
      <c r="G221" s="21"/>
      <c r="H221" s="21"/>
      <c r="I221" s="10"/>
      <c r="J221" s="10"/>
    </row>
    <row r="222" spans="1:10" x14ac:dyDescent="0.35">
      <c r="A222" s="11"/>
      <c r="B222" s="11"/>
      <c r="C222" s="11"/>
      <c r="D222" s="11"/>
      <c r="E222" s="11"/>
      <c r="F222" s="11"/>
      <c r="G222" s="21"/>
      <c r="H222" s="21"/>
      <c r="I222" s="10"/>
      <c r="J222" s="10"/>
    </row>
    <row r="223" spans="1:10" x14ac:dyDescent="0.35">
      <c r="A223" s="11"/>
      <c r="B223" s="11"/>
      <c r="C223" s="11"/>
      <c r="D223" s="11"/>
      <c r="E223" s="11"/>
      <c r="F223" s="11"/>
      <c r="G223" s="21"/>
      <c r="H223" s="21"/>
      <c r="I223" s="10"/>
      <c r="J223" s="10"/>
    </row>
    <row r="224" spans="1:10" x14ac:dyDescent="0.35">
      <c r="A224" s="11"/>
      <c r="B224" s="11"/>
      <c r="C224" s="11"/>
      <c r="D224" s="11"/>
      <c r="E224" s="11"/>
      <c r="F224" s="11"/>
      <c r="G224" s="21"/>
      <c r="H224" s="21"/>
      <c r="I224" s="10"/>
      <c r="J224" s="10"/>
    </row>
    <row r="225" spans="1:10" x14ac:dyDescent="0.35">
      <c r="A225" s="11"/>
      <c r="B225" s="11"/>
      <c r="C225" s="11"/>
      <c r="D225" s="11"/>
      <c r="E225" s="11"/>
      <c r="F225" s="11"/>
      <c r="G225" s="21"/>
      <c r="H225" s="21"/>
      <c r="I225" s="10"/>
      <c r="J225" s="10"/>
    </row>
    <row r="226" spans="1:10" x14ac:dyDescent="0.35">
      <c r="A226" s="11"/>
      <c r="B226" s="11"/>
      <c r="C226" s="11"/>
      <c r="D226" s="11"/>
      <c r="E226" s="11"/>
      <c r="F226" s="11"/>
      <c r="G226" s="21"/>
      <c r="H226" s="21"/>
      <c r="I226" s="10"/>
      <c r="J226" s="10"/>
    </row>
    <row r="227" spans="1:10" x14ac:dyDescent="0.35">
      <c r="A227" s="11"/>
      <c r="B227" s="11"/>
      <c r="C227" s="11"/>
      <c r="D227" s="11"/>
      <c r="E227" s="11"/>
      <c r="F227" s="11"/>
      <c r="G227" s="21"/>
      <c r="H227" s="21"/>
      <c r="I227" s="10"/>
      <c r="J227" s="10"/>
    </row>
    <row r="228" spans="1:10" x14ac:dyDescent="0.35">
      <c r="A228" s="11"/>
      <c r="B228" s="11"/>
      <c r="C228" s="11"/>
      <c r="D228" s="11"/>
      <c r="E228" s="11"/>
      <c r="F228" s="11"/>
      <c r="G228" s="21"/>
      <c r="H228" s="21"/>
      <c r="I228" s="10"/>
      <c r="J228" s="10"/>
    </row>
    <row r="229" spans="1:10" x14ac:dyDescent="0.35">
      <c r="A229" s="11"/>
      <c r="B229" s="11"/>
      <c r="C229" s="11"/>
      <c r="D229" s="11"/>
      <c r="E229" s="11"/>
      <c r="F229" s="11"/>
      <c r="G229" s="21"/>
      <c r="H229" s="21"/>
      <c r="I229" s="10"/>
      <c r="J229" s="10"/>
    </row>
    <row r="230" spans="1:10" x14ac:dyDescent="0.35">
      <c r="A230" s="11"/>
      <c r="B230" s="11"/>
      <c r="C230" s="11"/>
      <c r="D230" s="11"/>
      <c r="E230" s="11"/>
      <c r="F230" s="11"/>
      <c r="G230" s="21"/>
      <c r="H230" s="21"/>
      <c r="I230" s="10"/>
      <c r="J230" s="10"/>
    </row>
    <row r="231" spans="1:10" x14ac:dyDescent="0.35">
      <c r="A231" s="11"/>
      <c r="B231" s="11"/>
      <c r="C231" s="11"/>
      <c r="D231" s="11"/>
      <c r="E231" s="11"/>
      <c r="F231" s="11"/>
      <c r="G231" s="21"/>
      <c r="H231" s="21"/>
      <c r="I231" s="10"/>
      <c r="J231" s="10"/>
    </row>
    <row r="232" spans="1:10" x14ac:dyDescent="0.35">
      <c r="A232" s="11"/>
      <c r="B232" s="11"/>
      <c r="C232" s="11"/>
      <c r="D232" s="11"/>
      <c r="E232" s="11"/>
      <c r="F232" s="11"/>
      <c r="G232" s="21"/>
      <c r="H232" s="21"/>
      <c r="I232" s="10"/>
      <c r="J232" s="10"/>
    </row>
    <row r="233" spans="1:10" x14ac:dyDescent="0.35">
      <c r="A233" s="11"/>
      <c r="B233" s="11"/>
      <c r="C233" s="11"/>
      <c r="D233" s="11"/>
      <c r="E233" s="11"/>
      <c r="F233" s="11"/>
      <c r="G233" s="21"/>
      <c r="H233" s="21"/>
      <c r="I233" s="10"/>
      <c r="J233" s="10"/>
    </row>
    <row r="234" spans="1:10" x14ac:dyDescent="0.35">
      <c r="A234" s="11"/>
      <c r="B234" s="11"/>
      <c r="C234" s="11"/>
      <c r="D234" s="11"/>
      <c r="E234" s="11"/>
      <c r="F234" s="11"/>
      <c r="G234" s="21"/>
      <c r="H234" s="21"/>
      <c r="I234" s="10"/>
      <c r="J234" s="10"/>
    </row>
    <row r="235" spans="1:10" x14ac:dyDescent="0.35">
      <c r="A235" s="11"/>
      <c r="B235" s="11"/>
      <c r="C235" s="11"/>
      <c r="D235" s="11"/>
      <c r="E235" s="11"/>
      <c r="F235" s="11"/>
      <c r="G235" s="21"/>
      <c r="H235" s="21"/>
      <c r="I235" s="10"/>
      <c r="J235" s="10"/>
    </row>
    <row r="236" spans="1:10" x14ac:dyDescent="0.35">
      <c r="A236" s="11"/>
      <c r="B236" s="11"/>
      <c r="C236" s="11"/>
      <c r="D236" s="11"/>
      <c r="E236" s="11"/>
      <c r="F236" s="11"/>
      <c r="G236" s="21"/>
      <c r="H236" s="21"/>
      <c r="I236" s="10"/>
      <c r="J236" s="10"/>
    </row>
    <row r="237" spans="1:10" x14ac:dyDescent="0.35">
      <c r="A237" s="11"/>
      <c r="B237" s="11"/>
      <c r="C237" s="11"/>
      <c r="D237" s="11"/>
      <c r="E237" s="11"/>
      <c r="F237" s="11"/>
      <c r="G237" s="21"/>
      <c r="H237" s="21"/>
      <c r="I237" s="10"/>
      <c r="J237" s="10"/>
    </row>
    <row r="238" spans="1:10" x14ac:dyDescent="0.35">
      <c r="A238" s="11"/>
      <c r="B238" s="11"/>
      <c r="C238" s="11"/>
      <c r="D238" s="11"/>
      <c r="E238" s="11"/>
      <c r="F238" s="11"/>
      <c r="G238" s="21"/>
      <c r="H238" s="21"/>
      <c r="I238" s="10"/>
      <c r="J238" s="10"/>
    </row>
    <row r="239" spans="1:10" x14ac:dyDescent="0.35">
      <c r="A239" s="11"/>
      <c r="B239" s="11"/>
      <c r="C239" s="11"/>
      <c r="D239" s="11"/>
      <c r="E239" s="11"/>
      <c r="F239" s="11"/>
      <c r="G239" s="21"/>
      <c r="H239" s="21"/>
      <c r="I239" s="10"/>
      <c r="J239" s="10"/>
    </row>
    <row r="240" spans="1:10" x14ac:dyDescent="0.35">
      <c r="A240" s="11"/>
      <c r="B240" s="11"/>
      <c r="C240" s="11"/>
      <c r="D240" s="11"/>
      <c r="E240" s="11"/>
      <c r="F240" s="11"/>
      <c r="G240" s="21"/>
      <c r="H240" s="21"/>
      <c r="I240" s="10"/>
      <c r="J240" s="10"/>
    </row>
    <row r="241" spans="1:10" x14ac:dyDescent="0.35">
      <c r="A241" s="11"/>
      <c r="B241" s="11"/>
      <c r="C241" s="11"/>
      <c r="D241" s="11"/>
      <c r="E241" s="11"/>
      <c r="F241" s="11"/>
      <c r="G241" s="21"/>
      <c r="H241" s="21"/>
      <c r="I241" s="10"/>
      <c r="J241" s="10"/>
    </row>
    <row r="242" spans="1:10" x14ac:dyDescent="0.35">
      <c r="A242" s="11"/>
      <c r="B242" s="11"/>
      <c r="C242" s="11"/>
      <c r="D242" s="11"/>
      <c r="E242" s="11"/>
      <c r="F242" s="11"/>
      <c r="G242" s="21"/>
      <c r="H242" s="21"/>
      <c r="I242" s="10"/>
      <c r="J242" s="10"/>
    </row>
    <row r="243" spans="1:10" x14ac:dyDescent="0.35">
      <c r="A243" s="11"/>
      <c r="B243" s="11"/>
      <c r="C243" s="11"/>
      <c r="D243" s="11"/>
      <c r="E243" s="11"/>
      <c r="F243" s="11"/>
      <c r="G243" s="21"/>
      <c r="H243" s="21"/>
      <c r="I243" s="10"/>
      <c r="J243" s="10"/>
    </row>
    <row r="244" spans="1:10" x14ac:dyDescent="0.35">
      <c r="A244" s="11"/>
      <c r="B244" s="11"/>
      <c r="C244" s="11"/>
      <c r="D244" s="11"/>
      <c r="E244" s="11"/>
      <c r="F244" s="11"/>
      <c r="G244" s="21"/>
      <c r="H244" s="21"/>
      <c r="I244" s="10"/>
      <c r="J244" s="10"/>
    </row>
    <row r="245" spans="1:10" x14ac:dyDescent="0.35">
      <c r="A245" s="11"/>
      <c r="B245" s="11"/>
      <c r="C245" s="11"/>
      <c r="D245" s="11"/>
      <c r="E245" s="11"/>
      <c r="F245" s="11"/>
      <c r="G245" s="21"/>
      <c r="H245" s="21"/>
      <c r="I245" s="10"/>
      <c r="J245" s="10"/>
    </row>
    <row r="246" spans="1:10" x14ac:dyDescent="0.35">
      <c r="A246" s="11"/>
      <c r="B246" s="11"/>
      <c r="C246" s="11"/>
      <c r="D246" s="11"/>
      <c r="E246" s="11"/>
      <c r="F246" s="11"/>
      <c r="G246" s="21"/>
      <c r="H246" s="21"/>
      <c r="I246" s="10"/>
      <c r="J246" s="10"/>
    </row>
    <row r="247" spans="1:10" x14ac:dyDescent="0.35">
      <c r="A247" s="11"/>
      <c r="B247" s="11"/>
      <c r="C247" s="11"/>
      <c r="D247" s="11"/>
      <c r="E247" s="11"/>
      <c r="F247" s="11"/>
      <c r="G247" s="21"/>
      <c r="H247" s="21"/>
      <c r="I247" s="10"/>
      <c r="J247" s="10"/>
    </row>
    <row r="248" spans="1:10" x14ac:dyDescent="0.35">
      <c r="A248" s="11"/>
      <c r="B248" s="11"/>
      <c r="C248" s="11"/>
      <c r="D248" s="11"/>
      <c r="E248" s="11"/>
      <c r="F248" s="11"/>
      <c r="G248" s="21"/>
      <c r="H248" s="21"/>
      <c r="I248" s="10"/>
      <c r="J248" s="10"/>
    </row>
    <row r="249" spans="1:10" x14ac:dyDescent="0.35">
      <c r="A249" s="11"/>
      <c r="B249" s="11"/>
      <c r="C249" s="11"/>
      <c r="D249" s="11"/>
      <c r="E249" s="11"/>
      <c r="F249" s="11"/>
      <c r="G249" s="21"/>
      <c r="H249" s="21"/>
      <c r="I249" s="10"/>
      <c r="J249" s="10"/>
    </row>
    <row r="250" spans="1:10" x14ac:dyDescent="0.35">
      <c r="A250" s="11"/>
      <c r="B250" s="11"/>
      <c r="C250" s="11"/>
      <c r="D250" s="11"/>
      <c r="E250" s="11"/>
      <c r="F250" s="11"/>
      <c r="G250" s="21"/>
      <c r="H250" s="21"/>
      <c r="I250" s="10"/>
      <c r="J250" s="10"/>
    </row>
    <row r="251" spans="1:10" x14ac:dyDescent="0.35">
      <c r="A251" s="11"/>
      <c r="B251" s="11"/>
      <c r="C251" s="11"/>
      <c r="D251" s="11"/>
      <c r="E251" s="11"/>
      <c r="F251" s="11"/>
      <c r="G251" s="21"/>
      <c r="H251" s="21"/>
      <c r="I251" s="10"/>
      <c r="J251" s="10"/>
    </row>
    <row r="252" spans="1:10" x14ac:dyDescent="0.35">
      <c r="A252" s="11"/>
      <c r="B252" s="11"/>
      <c r="C252" s="11"/>
      <c r="D252" s="11"/>
      <c r="E252" s="11"/>
      <c r="F252" s="11"/>
      <c r="G252" s="21"/>
      <c r="H252" s="21"/>
      <c r="I252" s="10"/>
      <c r="J252" s="10"/>
    </row>
    <row r="253" spans="1:10" x14ac:dyDescent="0.35">
      <c r="A253" s="11"/>
      <c r="B253" s="11"/>
      <c r="C253" s="11"/>
      <c r="D253" s="11"/>
      <c r="E253" s="11"/>
      <c r="F253" s="11"/>
      <c r="G253" s="21"/>
      <c r="H253" s="21"/>
      <c r="I253" s="10"/>
      <c r="J253" s="10"/>
    </row>
    <row r="254" spans="1:10" x14ac:dyDescent="0.35">
      <c r="A254" s="11"/>
      <c r="B254" s="11"/>
      <c r="C254" s="11"/>
      <c r="D254" s="11"/>
      <c r="E254" s="11"/>
      <c r="F254" s="11"/>
      <c r="G254" s="21"/>
      <c r="H254" s="21"/>
      <c r="I254" s="10"/>
      <c r="J254" s="10"/>
    </row>
    <row r="255" spans="1:10" x14ac:dyDescent="0.35">
      <c r="A255" s="11"/>
      <c r="B255" s="11"/>
      <c r="C255" s="11"/>
      <c r="D255" s="11"/>
      <c r="E255" s="11"/>
      <c r="F255" s="11"/>
      <c r="G255" s="21"/>
      <c r="H255" s="21"/>
      <c r="I255" s="10"/>
      <c r="J255" s="10"/>
    </row>
    <row r="256" spans="1:10" x14ac:dyDescent="0.35">
      <c r="A256" s="11"/>
      <c r="B256" s="11"/>
      <c r="C256" s="11"/>
      <c r="D256" s="11"/>
      <c r="E256" s="11"/>
      <c r="F256" s="11"/>
      <c r="G256" s="21"/>
      <c r="H256" s="21"/>
      <c r="I256" s="10"/>
      <c r="J256" s="10"/>
    </row>
    <row r="257" spans="1:10" x14ac:dyDescent="0.35">
      <c r="A257" s="11"/>
      <c r="B257" s="11"/>
      <c r="C257" s="11"/>
      <c r="D257" s="11"/>
      <c r="E257" s="11"/>
      <c r="F257" s="11"/>
      <c r="G257" s="21"/>
      <c r="H257" s="21"/>
      <c r="I257" s="10"/>
      <c r="J257" s="10"/>
    </row>
    <row r="258" spans="1:10" x14ac:dyDescent="0.35">
      <c r="A258" s="11"/>
      <c r="B258" s="11"/>
      <c r="C258" s="11"/>
      <c r="D258" s="11"/>
      <c r="E258" s="11"/>
      <c r="F258" s="11"/>
      <c r="G258" s="21"/>
      <c r="H258" s="21"/>
      <c r="I258" s="10"/>
      <c r="J258" s="10"/>
    </row>
    <row r="259" spans="1:10" x14ac:dyDescent="0.35">
      <c r="A259" s="11"/>
      <c r="B259" s="11"/>
      <c r="C259" s="11"/>
      <c r="D259" s="11"/>
      <c r="E259" s="11"/>
      <c r="F259" s="11"/>
      <c r="G259" s="21"/>
      <c r="H259" s="21"/>
      <c r="I259" s="10"/>
      <c r="J259" s="10"/>
    </row>
    <row r="260" spans="1:10" x14ac:dyDescent="0.35">
      <c r="A260" s="11"/>
      <c r="B260" s="11"/>
      <c r="C260" s="11"/>
      <c r="D260" s="11"/>
      <c r="E260" s="11"/>
      <c r="F260" s="11"/>
      <c r="G260" s="21"/>
      <c r="H260" s="21"/>
      <c r="I260" s="10"/>
      <c r="J260" s="10"/>
    </row>
    <row r="261" spans="1:10" x14ac:dyDescent="0.35">
      <c r="A261" s="11"/>
      <c r="B261" s="11"/>
      <c r="C261" s="11"/>
      <c r="D261" s="11"/>
      <c r="E261" s="11"/>
      <c r="F261" s="11"/>
      <c r="G261" s="21"/>
      <c r="H261" s="21"/>
      <c r="I261" s="10"/>
      <c r="J261" s="10"/>
    </row>
    <row r="262" spans="1:10" x14ac:dyDescent="0.35">
      <c r="A262" s="11"/>
      <c r="B262" s="11"/>
      <c r="C262" s="11"/>
      <c r="D262" s="11"/>
      <c r="E262" s="11"/>
      <c r="F262" s="11"/>
      <c r="G262" s="21"/>
      <c r="H262" s="21"/>
      <c r="I262" s="10"/>
      <c r="J262" s="10"/>
    </row>
    <row r="263" spans="1:10" x14ac:dyDescent="0.35">
      <c r="A263" s="11"/>
      <c r="B263" s="11"/>
      <c r="C263" s="11"/>
      <c r="D263" s="11"/>
      <c r="E263" s="11"/>
      <c r="F263" s="11"/>
      <c r="G263" s="21"/>
      <c r="H263" s="21"/>
      <c r="I263" s="10"/>
      <c r="J263" s="10"/>
    </row>
    <row r="264" spans="1:10" x14ac:dyDescent="0.35">
      <c r="A264" s="11"/>
      <c r="B264" s="11"/>
      <c r="C264" s="11"/>
      <c r="D264" s="11"/>
      <c r="E264" s="11"/>
      <c r="F264" s="11"/>
      <c r="G264" s="21"/>
      <c r="H264" s="21"/>
      <c r="I264" s="10"/>
      <c r="J264" s="10"/>
    </row>
    <row r="265" spans="1:10" x14ac:dyDescent="0.35">
      <c r="A265" s="11"/>
      <c r="B265" s="11"/>
      <c r="C265" s="11"/>
      <c r="D265" s="11"/>
      <c r="E265" s="11"/>
      <c r="F265" s="11"/>
      <c r="G265" s="21"/>
      <c r="H265" s="21"/>
      <c r="I265" s="10"/>
      <c r="J265" s="10"/>
    </row>
    <row r="266" spans="1:10" x14ac:dyDescent="0.35">
      <c r="A266" s="11"/>
      <c r="B266" s="11"/>
      <c r="C266" s="11"/>
      <c r="D266" s="11"/>
      <c r="E266" s="11"/>
      <c r="F266" s="11"/>
      <c r="G266" s="21"/>
      <c r="H266" s="21"/>
      <c r="I266" s="10"/>
      <c r="J266" s="10"/>
    </row>
    <row r="267" spans="1:10" x14ac:dyDescent="0.35">
      <c r="A267" s="11"/>
      <c r="B267" s="11"/>
      <c r="C267" s="11"/>
      <c r="D267" s="11"/>
      <c r="E267" s="11"/>
      <c r="F267" s="11"/>
      <c r="G267" s="21"/>
      <c r="H267" s="21"/>
      <c r="I267" s="10"/>
      <c r="J267" s="10"/>
    </row>
    <row r="268" spans="1:10" x14ac:dyDescent="0.35">
      <c r="A268" s="11"/>
      <c r="B268" s="11"/>
      <c r="C268" s="11"/>
      <c r="D268" s="11"/>
      <c r="E268" s="11"/>
      <c r="F268" s="11"/>
      <c r="G268" s="21"/>
      <c r="H268" s="21"/>
      <c r="I268" s="10"/>
      <c r="J268" s="10"/>
    </row>
    <row r="269" spans="1:10" x14ac:dyDescent="0.35">
      <c r="A269" s="11"/>
      <c r="B269" s="11"/>
      <c r="C269" s="11"/>
      <c r="D269" s="11"/>
      <c r="E269" s="11"/>
      <c r="F269" s="11"/>
      <c r="G269" s="21"/>
      <c r="H269" s="21"/>
      <c r="I269" s="10"/>
      <c r="J269" s="10"/>
    </row>
    <row r="270" spans="1:10" x14ac:dyDescent="0.35">
      <c r="A270" s="11"/>
      <c r="B270" s="11"/>
      <c r="C270" s="11"/>
      <c r="D270" s="11"/>
      <c r="E270" s="11"/>
      <c r="F270" s="11"/>
      <c r="G270" s="21"/>
      <c r="H270" s="21"/>
      <c r="I270" s="10"/>
      <c r="J270" s="10"/>
    </row>
    <row r="271" spans="1:10" x14ac:dyDescent="0.35">
      <c r="A271" s="11"/>
      <c r="B271" s="11"/>
      <c r="C271" s="11"/>
      <c r="D271" s="11"/>
      <c r="E271" s="11"/>
      <c r="F271" s="11"/>
      <c r="G271" s="21"/>
      <c r="H271" s="21"/>
      <c r="I271" s="10"/>
      <c r="J271" s="10"/>
    </row>
    <row r="272" spans="1:10" x14ac:dyDescent="0.35">
      <c r="A272" s="11"/>
      <c r="B272" s="11"/>
      <c r="C272" s="11"/>
      <c r="D272" s="11"/>
      <c r="E272" s="11"/>
      <c r="F272" s="11"/>
      <c r="G272" s="21"/>
      <c r="H272" s="21"/>
      <c r="I272" s="10"/>
      <c r="J272" s="10"/>
    </row>
    <row r="273" spans="1:10" x14ac:dyDescent="0.35">
      <c r="A273" s="11"/>
      <c r="B273" s="11"/>
      <c r="C273" s="11"/>
      <c r="D273" s="11"/>
      <c r="E273" s="11"/>
      <c r="F273" s="11"/>
      <c r="G273" s="21"/>
      <c r="H273" s="21"/>
      <c r="I273" s="10"/>
      <c r="J273" s="10"/>
    </row>
    <row r="274" spans="1:10" x14ac:dyDescent="0.35">
      <c r="A274" s="11"/>
      <c r="B274" s="11"/>
      <c r="C274" s="11"/>
      <c r="D274" s="11"/>
      <c r="E274" s="11"/>
      <c r="F274" s="11"/>
      <c r="G274" s="21"/>
      <c r="H274" s="21"/>
      <c r="I274" s="10"/>
      <c r="J274" s="10"/>
    </row>
    <row r="275" spans="1:10" x14ac:dyDescent="0.35">
      <c r="A275" s="11"/>
      <c r="B275" s="11"/>
      <c r="C275" s="11"/>
      <c r="D275" s="11"/>
      <c r="E275" s="11"/>
      <c r="F275" s="11"/>
      <c r="G275" s="21"/>
      <c r="H275" s="21"/>
      <c r="I275" s="10"/>
      <c r="J275" s="10"/>
    </row>
    <row r="276" spans="1:10" x14ac:dyDescent="0.35">
      <c r="A276" s="11"/>
      <c r="B276" s="11"/>
      <c r="C276" s="11"/>
      <c r="D276" s="11"/>
      <c r="E276" s="11"/>
      <c r="F276" s="11"/>
      <c r="G276" s="21"/>
      <c r="H276" s="21"/>
      <c r="I276" s="10"/>
      <c r="J276" s="10"/>
    </row>
    <row r="277" spans="1:10" x14ac:dyDescent="0.35">
      <c r="A277" s="11"/>
      <c r="B277" s="11"/>
      <c r="C277" s="11"/>
      <c r="D277" s="11"/>
      <c r="E277" s="11"/>
      <c r="F277" s="11"/>
      <c r="G277" s="21"/>
      <c r="H277" s="21"/>
      <c r="I277" s="10"/>
      <c r="J277" s="10"/>
    </row>
    <row r="278" spans="1:10" x14ac:dyDescent="0.35">
      <c r="A278" s="11"/>
      <c r="B278" s="11"/>
      <c r="C278" s="11"/>
      <c r="D278" s="11"/>
      <c r="E278" s="11"/>
      <c r="F278" s="11"/>
      <c r="G278" s="21"/>
      <c r="H278" s="21"/>
      <c r="I278" s="10"/>
      <c r="J278" s="10"/>
    </row>
    <row r="279" spans="1:10" x14ac:dyDescent="0.35">
      <c r="A279" s="11"/>
      <c r="B279" s="11"/>
      <c r="C279" s="11"/>
      <c r="D279" s="11"/>
      <c r="E279" s="11"/>
      <c r="F279" s="11"/>
      <c r="G279" s="21"/>
      <c r="H279" s="21"/>
      <c r="I279" s="10"/>
      <c r="J279" s="10"/>
    </row>
    <row r="280" spans="1:10" x14ac:dyDescent="0.35">
      <c r="A280" s="11"/>
      <c r="B280" s="11"/>
      <c r="C280" s="11"/>
      <c r="D280" s="11"/>
      <c r="E280" s="11"/>
      <c r="F280" s="11"/>
      <c r="G280" s="21"/>
      <c r="H280" s="21"/>
      <c r="I280" s="10"/>
      <c r="J280" s="10"/>
    </row>
    <row r="281" spans="1:10" x14ac:dyDescent="0.35">
      <c r="A281" s="11"/>
      <c r="B281" s="11"/>
      <c r="C281" s="11"/>
      <c r="D281" s="11"/>
      <c r="E281" s="11"/>
      <c r="F281" s="11"/>
      <c r="G281" s="21"/>
      <c r="H281" s="21"/>
      <c r="I281" s="10"/>
      <c r="J281" s="10"/>
    </row>
    <row r="282" spans="1:10" x14ac:dyDescent="0.35">
      <c r="A282" s="11"/>
      <c r="B282" s="11"/>
      <c r="C282" s="11"/>
      <c r="D282" s="11"/>
      <c r="E282" s="11"/>
      <c r="F282" s="11"/>
      <c r="G282" s="21"/>
      <c r="H282" s="21"/>
      <c r="I282" s="10"/>
      <c r="J282" s="10"/>
    </row>
    <row r="283" spans="1:10" x14ac:dyDescent="0.35">
      <c r="A283" s="11"/>
      <c r="B283" s="11"/>
      <c r="C283" s="11"/>
      <c r="D283" s="11"/>
      <c r="E283" s="11"/>
      <c r="F283" s="11"/>
      <c r="G283" s="21"/>
      <c r="H283" s="21"/>
      <c r="I283" s="10"/>
      <c r="J283" s="10"/>
    </row>
    <row r="284" spans="1:10" x14ac:dyDescent="0.35">
      <c r="A284" s="11"/>
      <c r="B284" s="11"/>
      <c r="C284" s="11"/>
      <c r="D284" s="11"/>
      <c r="E284" s="11"/>
      <c r="F284" s="11"/>
      <c r="G284" s="21"/>
      <c r="H284" s="21"/>
      <c r="I284" s="10"/>
      <c r="J284" s="10"/>
    </row>
    <row r="285" spans="1:10" x14ac:dyDescent="0.35">
      <c r="A285" s="11"/>
      <c r="B285" s="11"/>
      <c r="C285" s="11"/>
      <c r="D285" s="11"/>
      <c r="E285" s="11"/>
      <c r="F285" s="11"/>
      <c r="G285" s="21"/>
      <c r="H285" s="21"/>
      <c r="I285" s="10"/>
      <c r="J285" s="10"/>
    </row>
    <row r="286" spans="1:10" x14ac:dyDescent="0.35">
      <c r="A286" s="11"/>
      <c r="B286" s="11"/>
      <c r="C286" s="11"/>
      <c r="D286" s="11"/>
      <c r="E286" s="11"/>
      <c r="F286" s="11"/>
      <c r="G286" s="21"/>
      <c r="H286" s="21"/>
      <c r="I286" s="10"/>
      <c r="J286" s="10"/>
    </row>
    <row r="287" spans="1:10" x14ac:dyDescent="0.35">
      <c r="A287" s="11"/>
      <c r="B287" s="11"/>
      <c r="C287" s="11"/>
      <c r="D287" s="11"/>
      <c r="E287" s="11"/>
      <c r="F287" s="11"/>
      <c r="G287" s="21"/>
      <c r="H287" s="21"/>
      <c r="I287" s="10"/>
      <c r="J287" s="10"/>
    </row>
    <row r="288" spans="1:10" x14ac:dyDescent="0.35">
      <c r="A288" s="11"/>
      <c r="B288" s="11"/>
      <c r="C288" s="11"/>
      <c r="D288" s="11"/>
      <c r="E288" s="11"/>
      <c r="F288" s="11"/>
      <c r="G288" s="21"/>
      <c r="H288" s="21"/>
      <c r="I288" s="10"/>
      <c r="J288" s="10"/>
    </row>
    <row r="289" spans="1:10" x14ac:dyDescent="0.35">
      <c r="A289" s="11"/>
      <c r="B289" s="11"/>
      <c r="C289" s="11"/>
      <c r="D289" s="11"/>
      <c r="E289" s="11"/>
      <c r="F289" s="11"/>
      <c r="G289" s="21"/>
      <c r="H289" s="21"/>
      <c r="I289" s="10"/>
      <c r="J289" s="10"/>
    </row>
    <row r="290" spans="1:10" x14ac:dyDescent="0.35">
      <c r="A290" s="11"/>
      <c r="B290" s="11"/>
      <c r="C290" s="11"/>
      <c r="D290" s="11"/>
      <c r="E290" s="11"/>
      <c r="F290" s="11"/>
      <c r="G290" s="21"/>
      <c r="H290" s="21"/>
      <c r="I290" s="10"/>
      <c r="J290" s="10"/>
    </row>
    <row r="291" spans="1:10" x14ac:dyDescent="0.35">
      <c r="A291" s="11"/>
      <c r="B291" s="11"/>
      <c r="C291" s="11"/>
      <c r="D291" s="11"/>
      <c r="E291" s="11"/>
      <c r="F291" s="11"/>
      <c r="G291" s="21"/>
      <c r="H291" s="21"/>
      <c r="I291" s="10"/>
      <c r="J291" s="10"/>
    </row>
    <row r="292" spans="1:10" x14ac:dyDescent="0.35">
      <c r="A292" s="11"/>
      <c r="B292" s="11"/>
      <c r="C292" s="11"/>
      <c r="D292" s="11"/>
      <c r="E292" s="11"/>
      <c r="F292" s="11"/>
      <c r="G292" s="21"/>
      <c r="H292" s="21"/>
      <c r="I292" s="10"/>
      <c r="J292" s="10"/>
    </row>
    <row r="293" spans="1:10" x14ac:dyDescent="0.35">
      <c r="A293" s="11"/>
      <c r="B293" s="11"/>
      <c r="C293" s="11"/>
      <c r="D293" s="11"/>
      <c r="E293" s="11"/>
      <c r="F293" s="11"/>
      <c r="G293" s="21"/>
      <c r="H293" s="21"/>
      <c r="I293" s="10"/>
      <c r="J293" s="10"/>
    </row>
    <row r="294" spans="1:10" x14ac:dyDescent="0.35">
      <c r="A294" s="11"/>
      <c r="B294" s="11"/>
      <c r="C294" s="11"/>
      <c r="D294" s="11"/>
      <c r="E294" s="11"/>
      <c r="F294" s="11"/>
      <c r="G294" s="21"/>
      <c r="H294" s="21"/>
      <c r="I294" s="10"/>
      <c r="J294" s="10"/>
    </row>
    <row r="295" spans="1:10" x14ac:dyDescent="0.35">
      <c r="A295" s="11"/>
      <c r="B295" s="11"/>
      <c r="C295" s="11"/>
      <c r="D295" s="11"/>
      <c r="E295" s="11"/>
      <c r="F295" s="11"/>
      <c r="G295" s="21"/>
      <c r="H295" s="21"/>
      <c r="I295" s="10"/>
      <c r="J295" s="10"/>
    </row>
    <row r="296" spans="1:10" x14ac:dyDescent="0.35">
      <c r="A296" s="11"/>
      <c r="B296" s="11"/>
      <c r="C296" s="11"/>
      <c r="D296" s="11"/>
      <c r="E296" s="11"/>
      <c r="F296" s="11"/>
      <c r="G296" s="21"/>
      <c r="H296" s="21"/>
      <c r="I296" s="10"/>
      <c r="J296" s="10"/>
    </row>
    <row r="297" spans="1:10" x14ac:dyDescent="0.35">
      <c r="A297" s="11"/>
      <c r="B297" s="11"/>
      <c r="C297" s="11"/>
      <c r="D297" s="11"/>
      <c r="E297" s="11"/>
      <c r="F297" s="11"/>
      <c r="G297" s="21"/>
      <c r="H297" s="21"/>
      <c r="I297" s="10"/>
      <c r="J297" s="10"/>
    </row>
    <row r="298" spans="1:10" x14ac:dyDescent="0.35">
      <c r="A298" s="11"/>
      <c r="B298" s="11"/>
      <c r="C298" s="11"/>
      <c r="D298" s="11"/>
      <c r="E298" s="11"/>
      <c r="F298" s="11"/>
      <c r="G298" s="21"/>
      <c r="H298" s="21"/>
      <c r="I298" s="10"/>
      <c r="J298" s="10"/>
    </row>
    <row r="299" spans="1:10" x14ac:dyDescent="0.35">
      <c r="A299" s="11"/>
      <c r="B299" s="11"/>
      <c r="C299" s="11"/>
      <c r="D299" s="11"/>
      <c r="E299" s="11"/>
      <c r="F299" s="11"/>
      <c r="G299" s="21"/>
      <c r="H299" s="21"/>
      <c r="I299" s="10"/>
      <c r="J299" s="10"/>
    </row>
    <row r="300" spans="1:10" x14ac:dyDescent="0.35">
      <c r="A300" s="11"/>
      <c r="B300" s="11"/>
      <c r="C300" s="11"/>
      <c r="D300" s="11"/>
      <c r="E300" s="11"/>
      <c r="F300" s="11"/>
      <c r="G300" s="21"/>
      <c r="H300" s="21"/>
      <c r="I300" s="10"/>
      <c r="J300" s="10"/>
    </row>
    <row r="301" spans="1:10" x14ac:dyDescent="0.35">
      <c r="A301" s="11"/>
      <c r="B301" s="11"/>
      <c r="C301" s="11"/>
      <c r="D301" s="11"/>
      <c r="E301" s="11"/>
      <c r="F301" s="11"/>
      <c r="G301" s="21"/>
      <c r="H301" s="21"/>
      <c r="I301" s="10"/>
      <c r="J301" s="10"/>
    </row>
    <row r="302" spans="1:10" x14ac:dyDescent="0.35">
      <c r="A302" s="11"/>
      <c r="B302" s="11"/>
      <c r="C302" s="11"/>
      <c r="D302" s="11"/>
      <c r="E302" s="11"/>
      <c r="F302" s="11"/>
      <c r="G302" s="21"/>
      <c r="H302" s="21"/>
      <c r="I302" s="10"/>
      <c r="J302" s="10"/>
    </row>
    <row r="303" spans="1:10" x14ac:dyDescent="0.35">
      <c r="A303" s="11"/>
      <c r="B303" s="11"/>
      <c r="C303" s="11"/>
      <c r="D303" s="11"/>
      <c r="E303" s="11"/>
      <c r="F303" s="11"/>
      <c r="G303" s="21"/>
      <c r="H303" s="21"/>
      <c r="I303" s="10"/>
      <c r="J303" s="10"/>
    </row>
    <row r="304" spans="1:10" x14ac:dyDescent="0.35">
      <c r="A304" s="11"/>
      <c r="B304" s="11"/>
      <c r="C304" s="11"/>
      <c r="D304" s="11"/>
      <c r="E304" s="11"/>
      <c r="F304" s="11"/>
      <c r="G304" s="21"/>
      <c r="H304" s="21"/>
      <c r="I304" s="10"/>
      <c r="J304" s="10"/>
    </row>
    <row r="305" spans="1:10" x14ac:dyDescent="0.35">
      <c r="A305" s="11"/>
      <c r="B305" s="11"/>
      <c r="C305" s="11"/>
      <c r="D305" s="11"/>
      <c r="E305" s="11"/>
      <c r="F305" s="11"/>
      <c r="G305" s="21"/>
      <c r="H305" s="21"/>
      <c r="I305" s="10"/>
      <c r="J305" s="10"/>
    </row>
    <row r="306" spans="1:10" x14ac:dyDescent="0.35">
      <c r="A306" s="11"/>
      <c r="B306" s="11"/>
      <c r="C306" s="11"/>
      <c r="D306" s="11"/>
      <c r="E306" s="11"/>
      <c r="F306" s="11"/>
      <c r="G306" s="21"/>
      <c r="H306" s="21"/>
      <c r="I306" s="10"/>
      <c r="J306" s="10"/>
    </row>
    <row r="307" spans="1:10" x14ac:dyDescent="0.35">
      <c r="A307" s="11"/>
      <c r="B307" s="11"/>
      <c r="C307" s="11"/>
      <c r="D307" s="11"/>
      <c r="E307" s="11"/>
      <c r="F307" s="11"/>
      <c r="G307" s="21"/>
      <c r="H307" s="21"/>
      <c r="I307" s="10"/>
      <c r="J307" s="10"/>
    </row>
    <row r="308" spans="1:10" x14ac:dyDescent="0.35">
      <c r="A308" s="11"/>
      <c r="B308" s="11"/>
      <c r="C308" s="11"/>
      <c r="D308" s="11"/>
      <c r="E308" s="11"/>
      <c r="F308" s="11"/>
      <c r="G308" s="21"/>
      <c r="H308" s="21"/>
      <c r="I308" s="10"/>
      <c r="J308" s="10"/>
    </row>
    <row r="309" spans="1:10" x14ac:dyDescent="0.35">
      <c r="A309" s="11"/>
      <c r="B309" s="11"/>
      <c r="C309" s="11"/>
      <c r="D309" s="11"/>
      <c r="E309" s="11"/>
      <c r="F309" s="11"/>
      <c r="G309" s="21"/>
      <c r="H309" s="21"/>
      <c r="I309" s="10"/>
      <c r="J309" s="10"/>
    </row>
    <row r="310" spans="1:10" x14ac:dyDescent="0.35">
      <c r="A310" s="11"/>
      <c r="B310" s="11"/>
      <c r="C310" s="11"/>
      <c r="D310" s="11"/>
      <c r="E310" s="11"/>
      <c r="F310" s="11"/>
      <c r="G310" s="21"/>
      <c r="H310" s="21"/>
      <c r="I310" s="10"/>
      <c r="J310" s="10"/>
    </row>
    <row r="311" spans="1:10" x14ac:dyDescent="0.35">
      <c r="A311" s="11"/>
      <c r="B311" s="11"/>
      <c r="C311" s="11"/>
      <c r="D311" s="11"/>
      <c r="E311" s="11"/>
      <c r="F311" s="11"/>
      <c r="G311" s="21"/>
      <c r="H311" s="21"/>
      <c r="I311" s="10"/>
      <c r="J311" s="10"/>
    </row>
    <row r="312" spans="1:10" x14ac:dyDescent="0.35">
      <c r="A312" s="11"/>
      <c r="B312" s="11"/>
      <c r="C312" s="11"/>
      <c r="D312" s="11"/>
      <c r="E312" s="11"/>
      <c r="F312" s="11"/>
      <c r="G312" s="21"/>
      <c r="H312" s="21"/>
      <c r="I312" s="10"/>
      <c r="J312" s="10"/>
    </row>
    <row r="313" spans="1:10" x14ac:dyDescent="0.35">
      <c r="A313" s="11"/>
      <c r="B313" s="11"/>
      <c r="C313" s="11"/>
      <c r="D313" s="11"/>
      <c r="E313" s="11"/>
      <c r="F313" s="11"/>
      <c r="G313" s="21"/>
      <c r="H313" s="21"/>
      <c r="I313" s="10"/>
      <c r="J313" s="10"/>
    </row>
    <row r="314" spans="1:10" x14ac:dyDescent="0.35">
      <c r="A314" s="11"/>
      <c r="B314" s="11"/>
      <c r="C314" s="11"/>
      <c r="D314" s="11"/>
      <c r="E314" s="11"/>
      <c r="F314" s="11"/>
      <c r="G314" s="21"/>
      <c r="H314" s="21"/>
      <c r="I314" s="10"/>
      <c r="J314" s="10"/>
    </row>
    <row r="315" spans="1:10" x14ac:dyDescent="0.35">
      <c r="A315" s="11"/>
      <c r="B315" s="11"/>
      <c r="C315" s="11"/>
      <c r="D315" s="11"/>
      <c r="E315" s="11"/>
      <c r="F315" s="11"/>
      <c r="G315" s="21"/>
      <c r="H315" s="21"/>
      <c r="I315" s="10"/>
      <c r="J315" s="10"/>
    </row>
    <row r="316" spans="1:10" x14ac:dyDescent="0.35">
      <c r="A316" s="11"/>
      <c r="B316" s="11"/>
      <c r="C316" s="11"/>
      <c r="D316" s="11"/>
      <c r="E316" s="11"/>
      <c r="F316" s="11"/>
      <c r="G316" s="21"/>
      <c r="H316" s="21"/>
      <c r="I316" s="10"/>
      <c r="J316" s="10"/>
    </row>
    <row r="317" spans="1:10" x14ac:dyDescent="0.35">
      <c r="A317" s="11"/>
      <c r="B317" s="11"/>
      <c r="C317" s="11"/>
      <c r="D317" s="11"/>
      <c r="E317" s="11"/>
      <c r="F317" s="11"/>
      <c r="G317" s="21"/>
      <c r="H317" s="21"/>
      <c r="I317" s="10"/>
      <c r="J317" s="10"/>
    </row>
    <row r="318" spans="1:10" x14ac:dyDescent="0.35">
      <c r="A318" s="11"/>
      <c r="B318" s="11"/>
      <c r="C318" s="11"/>
      <c r="D318" s="11"/>
      <c r="E318" s="11"/>
      <c r="F318" s="11"/>
      <c r="G318" s="21"/>
      <c r="H318" s="21"/>
      <c r="I318" s="10"/>
      <c r="J318" s="10"/>
    </row>
    <row r="319" spans="1:10" x14ac:dyDescent="0.35">
      <c r="A319" s="11"/>
      <c r="B319" s="11"/>
      <c r="C319" s="11"/>
      <c r="D319" s="11"/>
      <c r="E319" s="11"/>
      <c r="F319" s="11"/>
      <c r="G319" s="21"/>
      <c r="H319" s="21"/>
      <c r="I319" s="10"/>
      <c r="J319" s="10"/>
    </row>
    <row r="320" spans="1:10" x14ac:dyDescent="0.35">
      <c r="A320" s="11"/>
      <c r="B320" s="11"/>
      <c r="C320" s="11"/>
      <c r="D320" s="11"/>
      <c r="E320" s="11"/>
      <c r="F320" s="11"/>
      <c r="G320" s="21"/>
      <c r="H320" s="21"/>
      <c r="I320" s="10"/>
      <c r="J320" s="10"/>
    </row>
    <row r="321" spans="1:10" x14ac:dyDescent="0.35">
      <c r="A321" s="11"/>
      <c r="B321" s="11"/>
      <c r="C321" s="11"/>
      <c r="D321" s="11"/>
      <c r="E321" s="11"/>
      <c r="F321" s="11"/>
      <c r="G321" s="21"/>
      <c r="H321" s="21"/>
      <c r="I321" s="10"/>
      <c r="J321" s="10"/>
    </row>
    <row r="322" spans="1:10" x14ac:dyDescent="0.35">
      <c r="A322" s="11"/>
      <c r="B322" s="11"/>
      <c r="C322" s="11"/>
      <c r="D322" s="11"/>
      <c r="E322" s="11"/>
      <c r="F322" s="11"/>
      <c r="G322" s="21"/>
      <c r="H322" s="21"/>
      <c r="I322" s="10"/>
      <c r="J322" s="10"/>
    </row>
    <row r="323" spans="1:10" x14ac:dyDescent="0.35">
      <c r="A323" s="11"/>
      <c r="B323" s="11"/>
      <c r="C323" s="11"/>
      <c r="D323" s="11"/>
      <c r="E323" s="11"/>
      <c r="F323" s="11"/>
      <c r="G323" s="21"/>
      <c r="H323" s="21"/>
      <c r="I323" s="10"/>
      <c r="J323" s="10"/>
    </row>
    <row r="324" spans="1:10" x14ac:dyDescent="0.35">
      <c r="A324" s="11"/>
      <c r="B324" s="11"/>
      <c r="C324" s="11"/>
      <c r="D324" s="11"/>
      <c r="E324" s="11"/>
      <c r="F324" s="11"/>
      <c r="G324" s="21"/>
      <c r="H324" s="21"/>
      <c r="I324" s="10"/>
      <c r="J324" s="10"/>
    </row>
    <row r="325" spans="1:10" x14ac:dyDescent="0.35">
      <c r="A325" s="11"/>
      <c r="B325" s="11"/>
      <c r="C325" s="11"/>
      <c r="D325" s="11"/>
      <c r="E325" s="11"/>
      <c r="F325" s="11"/>
      <c r="G325" s="21"/>
      <c r="H325" s="21"/>
      <c r="I325" s="10"/>
      <c r="J325" s="10"/>
    </row>
    <row r="326" spans="1:10" x14ac:dyDescent="0.35">
      <c r="A326" s="11"/>
      <c r="B326" s="11"/>
      <c r="C326" s="11"/>
      <c r="D326" s="11"/>
      <c r="E326" s="11"/>
      <c r="F326" s="11"/>
      <c r="G326" s="21"/>
      <c r="H326" s="21"/>
      <c r="I326" s="10"/>
      <c r="J326" s="10"/>
    </row>
    <row r="327" spans="1:10" x14ac:dyDescent="0.35">
      <c r="A327" s="11"/>
      <c r="B327" s="11"/>
      <c r="C327" s="11"/>
      <c r="D327" s="11"/>
      <c r="E327" s="11"/>
      <c r="F327" s="11"/>
      <c r="G327" s="21"/>
      <c r="H327" s="21"/>
      <c r="I327" s="10"/>
      <c r="J327" s="10"/>
    </row>
    <row r="328" spans="1:10" x14ac:dyDescent="0.35">
      <c r="A328" s="11"/>
      <c r="B328" s="11"/>
      <c r="C328" s="11"/>
      <c r="D328" s="11"/>
      <c r="E328" s="11"/>
      <c r="F328" s="11"/>
      <c r="G328" s="21"/>
      <c r="H328" s="21"/>
      <c r="I328" s="10"/>
      <c r="J328" s="10"/>
    </row>
    <row r="329" spans="1:10" x14ac:dyDescent="0.35">
      <c r="A329" s="11"/>
      <c r="B329" s="11"/>
      <c r="C329" s="11"/>
      <c r="D329" s="11"/>
      <c r="E329" s="11"/>
      <c r="F329" s="11"/>
      <c r="G329" s="21"/>
      <c r="H329" s="21"/>
      <c r="I329" s="10"/>
      <c r="J329" s="10"/>
    </row>
    <row r="330" spans="1:10" x14ac:dyDescent="0.35">
      <c r="A330" s="11"/>
      <c r="B330" s="11"/>
      <c r="C330" s="11"/>
      <c r="D330" s="11"/>
      <c r="E330" s="11"/>
      <c r="F330" s="11"/>
      <c r="G330" s="21"/>
      <c r="H330" s="21"/>
      <c r="I330" s="10"/>
      <c r="J330" s="10"/>
    </row>
    <row r="331" spans="1:10" x14ac:dyDescent="0.35">
      <c r="A331" s="11"/>
      <c r="B331" s="11"/>
      <c r="C331" s="11"/>
      <c r="D331" s="11"/>
      <c r="E331" s="11"/>
      <c r="F331" s="11"/>
      <c r="G331" s="21"/>
      <c r="H331" s="21"/>
      <c r="I331" s="10"/>
      <c r="J331" s="10"/>
    </row>
    <row r="332" spans="1:10" x14ac:dyDescent="0.35">
      <c r="A332" s="11"/>
      <c r="B332" s="11"/>
      <c r="C332" s="11"/>
      <c r="D332" s="11"/>
      <c r="E332" s="11"/>
      <c r="F332" s="11"/>
      <c r="G332" s="21"/>
      <c r="H332" s="21"/>
      <c r="I332" s="10"/>
      <c r="J332" s="10"/>
    </row>
    <row r="333" spans="1:10" x14ac:dyDescent="0.35">
      <c r="A333" s="11"/>
      <c r="B333" s="11"/>
      <c r="C333" s="11"/>
      <c r="D333" s="11"/>
      <c r="E333" s="11"/>
      <c r="F333" s="11"/>
      <c r="G333" s="21"/>
      <c r="H333" s="21"/>
      <c r="I333" s="10"/>
      <c r="J333" s="10"/>
    </row>
    <row r="334" spans="1:10" x14ac:dyDescent="0.35">
      <c r="A334" s="11"/>
      <c r="B334" s="11"/>
      <c r="C334" s="11"/>
      <c r="D334" s="11"/>
      <c r="E334" s="11"/>
      <c r="F334" s="11"/>
      <c r="G334" s="21"/>
      <c r="H334" s="21"/>
      <c r="I334" s="10"/>
      <c r="J334" s="10"/>
    </row>
    <row r="335" spans="1:10" x14ac:dyDescent="0.35">
      <c r="A335" s="11"/>
      <c r="B335" s="11"/>
      <c r="C335" s="11"/>
      <c r="D335" s="11"/>
      <c r="E335" s="11"/>
      <c r="F335" s="11"/>
      <c r="G335" s="21"/>
      <c r="H335" s="21"/>
      <c r="I335" s="10"/>
      <c r="J335" s="10"/>
    </row>
    <row r="336" spans="1:10" x14ac:dyDescent="0.35">
      <c r="A336" s="11"/>
      <c r="B336" s="11"/>
      <c r="C336" s="11"/>
      <c r="D336" s="11"/>
      <c r="E336" s="11"/>
      <c r="F336" s="11"/>
      <c r="G336" s="21"/>
      <c r="H336" s="21"/>
      <c r="I336" s="10"/>
      <c r="J336" s="10"/>
    </row>
    <row r="337" spans="1:10" x14ac:dyDescent="0.35">
      <c r="A337" s="11"/>
      <c r="B337" s="11"/>
      <c r="C337" s="11"/>
      <c r="D337" s="11"/>
      <c r="E337" s="11"/>
      <c r="F337" s="11"/>
      <c r="G337" s="21"/>
      <c r="H337" s="21"/>
      <c r="I337" s="10"/>
      <c r="J337" s="10"/>
    </row>
    <row r="338" spans="1:10" x14ac:dyDescent="0.35">
      <c r="A338" s="11"/>
      <c r="B338" s="11"/>
      <c r="C338" s="11"/>
      <c r="D338" s="11"/>
      <c r="E338" s="11"/>
      <c r="F338" s="11"/>
      <c r="G338" s="21"/>
      <c r="H338" s="21"/>
      <c r="I338" s="10"/>
      <c r="J338" s="10"/>
    </row>
    <row r="339" spans="1:10" x14ac:dyDescent="0.35">
      <c r="A339" s="11"/>
      <c r="B339" s="11"/>
      <c r="C339" s="11"/>
      <c r="D339" s="11"/>
      <c r="E339" s="11"/>
      <c r="F339" s="11"/>
      <c r="G339" s="21"/>
      <c r="H339" s="21"/>
      <c r="I339" s="10"/>
      <c r="J339" s="10"/>
    </row>
    <row r="340" spans="1:10" x14ac:dyDescent="0.35">
      <c r="A340" s="11"/>
      <c r="B340" s="11"/>
      <c r="C340" s="11"/>
      <c r="D340" s="11"/>
      <c r="E340" s="11"/>
      <c r="F340" s="11"/>
      <c r="G340" s="21"/>
      <c r="H340" s="21"/>
      <c r="I340" s="10"/>
      <c r="J340" s="10"/>
    </row>
    <row r="341" spans="1:10" x14ac:dyDescent="0.35">
      <c r="A341" s="11"/>
      <c r="B341" s="11"/>
      <c r="C341" s="11"/>
      <c r="D341" s="11"/>
      <c r="E341" s="11"/>
      <c r="F341" s="11"/>
      <c r="G341" s="21"/>
      <c r="H341" s="21"/>
      <c r="I341" s="10"/>
      <c r="J341" s="10"/>
    </row>
    <row r="342" spans="1:10" x14ac:dyDescent="0.35">
      <c r="A342" s="11"/>
      <c r="B342" s="11"/>
      <c r="C342" s="11"/>
      <c r="D342" s="11"/>
      <c r="E342" s="11"/>
      <c r="F342" s="11"/>
      <c r="G342" s="21"/>
      <c r="H342" s="21"/>
      <c r="I342" s="10"/>
      <c r="J342" s="10"/>
    </row>
    <row r="343" spans="1:10" x14ac:dyDescent="0.35">
      <c r="A343" s="11"/>
      <c r="B343" s="11"/>
      <c r="C343" s="11"/>
      <c r="D343" s="11"/>
      <c r="E343" s="11"/>
      <c r="F343" s="11"/>
      <c r="G343" s="21"/>
      <c r="H343" s="21"/>
      <c r="I343" s="10"/>
      <c r="J343" s="10"/>
    </row>
    <row r="344" spans="1:10" x14ac:dyDescent="0.35">
      <c r="A344" s="11"/>
      <c r="B344" s="11"/>
      <c r="C344" s="11"/>
      <c r="D344" s="11"/>
      <c r="E344" s="11"/>
      <c r="F344" s="11"/>
      <c r="G344" s="21"/>
      <c r="H344" s="21"/>
      <c r="I344" s="10"/>
      <c r="J344" s="10"/>
    </row>
    <row r="345" spans="1:10" x14ac:dyDescent="0.35">
      <c r="A345" s="11"/>
      <c r="B345" s="11"/>
      <c r="C345" s="11"/>
      <c r="D345" s="11"/>
      <c r="E345" s="11"/>
      <c r="F345" s="11"/>
      <c r="G345" s="21"/>
      <c r="H345" s="21"/>
      <c r="I345" s="10"/>
      <c r="J345" s="10"/>
    </row>
    <row r="346" spans="1:10" x14ac:dyDescent="0.35">
      <c r="A346" s="11"/>
      <c r="B346" s="11"/>
      <c r="C346" s="11"/>
      <c r="D346" s="11"/>
      <c r="E346" s="11"/>
      <c r="F346" s="11"/>
      <c r="G346" s="21"/>
      <c r="H346" s="21"/>
      <c r="I346" s="10"/>
      <c r="J346" s="10"/>
    </row>
    <row r="347" spans="1:10" x14ac:dyDescent="0.35">
      <c r="A347" s="11"/>
      <c r="B347" s="11"/>
      <c r="C347" s="11"/>
      <c r="D347" s="11"/>
      <c r="E347" s="11"/>
      <c r="F347" s="11"/>
      <c r="G347" s="21"/>
      <c r="H347" s="21"/>
      <c r="I347" s="10"/>
      <c r="J347" s="10"/>
    </row>
    <row r="348" spans="1:10" x14ac:dyDescent="0.35">
      <c r="A348" s="11"/>
      <c r="B348" s="11"/>
      <c r="C348" s="11"/>
      <c r="D348" s="11"/>
      <c r="E348" s="11"/>
      <c r="F348" s="11"/>
      <c r="G348" s="21"/>
      <c r="H348" s="21"/>
      <c r="I348" s="10"/>
      <c r="J348" s="10"/>
    </row>
    <row r="349" spans="1:10" x14ac:dyDescent="0.35">
      <c r="A349" s="11"/>
      <c r="B349" s="11"/>
      <c r="C349" s="11"/>
      <c r="D349" s="11"/>
      <c r="E349" s="11"/>
      <c r="F349" s="11"/>
      <c r="G349" s="21"/>
      <c r="H349" s="21"/>
      <c r="I349" s="10"/>
      <c r="J349" s="10"/>
    </row>
    <row r="350" spans="1:10" x14ac:dyDescent="0.35">
      <c r="A350" s="11"/>
      <c r="B350" s="11"/>
      <c r="C350" s="11"/>
      <c r="D350" s="11"/>
      <c r="E350" s="11"/>
      <c r="F350" s="11"/>
      <c r="G350" s="21"/>
      <c r="H350" s="21"/>
      <c r="I350" s="10"/>
      <c r="J350" s="10"/>
    </row>
    <row r="351" spans="1:10" x14ac:dyDescent="0.35">
      <c r="A351" s="11"/>
      <c r="B351" s="11"/>
      <c r="C351" s="11"/>
      <c r="D351" s="11"/>
      <c r="E351" s="11"/>
      <c r="F351" s="11"/>
      <c r="G351" s="21"/>
      <c r="H351" s="21"/>
      <c r="I351" s="10"/>
      <c r="J351" s="10"/>
    </row>
    <row r="352" spans="1:10" x14ac:dyDescent="0.35">
      <c r="A352" s="11"/>
      <c r="B352" s="11"/>
      <c r="C352" s="11"/>
      <c r="D352" s="11"/>
      <c r="E352" s="11"/>
      <c r="F352" s="11"/>
      <c r="G352" s="21"/>
      <c r="H352" s="21"/>
      <c r="I352" s="10"/>
      <c r="J352" s="10"/>
    </row>
    <row r="353" spans="1:10" x14ac:dyDescent="0.35">
      <c r="A353" s="11"/>
      <c r="B353" s="11"/>
      <c r="C353" s="11"/>
      <c r="D353" s="11"/>
      <c r="E353" s="11"/>
      <c r="F353" s="11"/>
      <c r="G353" s="21"/>
      <c r="H353" s="21"/>
      <c r="I353" s="10"/>
      <c r="J353" s="10"/>
    </row>
    <row r="354" spans="1:10" x14ac:dyDescent="0.35">
      <c r="A354" s="11"/>
      <c r="B354" s="11"/>
      <c r="C354" s="11"/>
      <c r="D354" s="11"/>
      <c r="E354" s="11"/>
      <c r="F354" s="11"/>
      <c r="G354" s="21"/>
      <c r="H354" s="21"/>
      <c r="I354" s="10"/>
      <c r="J354" s="10"/>
    </row>
    <row r="355" spans="1:10" x14ac:dyDescent="0.35">
      <c r="A355" s="11"/>
      <c r="B355" s="11"/>
      <c r="C355" s="11"/>
      <c r="D355" s="11"/>
      <c r="E355" s="11"/>
      <c r="F355" s="11"/>
      <c r="G355" s="21"/>
      <c r="H355" s="21"/>
      <c r="I355" s="10"/>
      <c r="J355" s="10"/>
    </row>
    <row r="356" spans="1:10" x14ac:dyDescent="0.35">
      <c r="A356" s="11"/>
      <c r="B356" s="11"/>
      <c r="C356" s="11"/>
      <c r="D356" s="11"/>
      <c r="E356" s="11"/>
      <c r="F356" s="11"/>
      <c r="G356" s="21"/>
      <c r="H356" s="21"/>
      <c r="I356" s="10"/>
      <c r="J356" s="10"/>
    </row>
    <row r="357" spans="1:10" x14ac:dyDescent="0.35">
      <c r="A357" s="11"/>
      <c r="B357" s="11"/>
      <c r="C357" s="11"/>
      <c r="D357" s="11"/>
      <c r="E357" s="11"/>
      <c r="F357" s="11"/>
      <c r="G357" s="21"/>
      <c r="H357" s="21"/>
      <c r="I357" s="10"/>
      <c r="J357" s="10"/>
    </row>
  </sheetData>
  <pageMargins left="0.25" right="0.25" top="0.75" bottom="0.75" header="0.3" footer="0.3"/>
  <pageSetup scale="76"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N20" sqref="N20"/>
    </sheetView>
  </sheetViews>
  <sheetFormatPr baseColWidth="10" defaultRowHeight="12.5" x14ac:dyDescent="0.25"/>
  <cols>
    <col min="1" max="1" width="1" style="34" customWidth="1"/>
    <col min="2" max="2" width="7.81640625" style="34" customWidth="1"/>
    <col min="3" max="3" width="17.54296875" style="34" customWidth="1"/>
    <col min="4" max="4" width="11.54296875" style="34" customWidth="1"/>
    <col min="5" max="6" width="11.453125" style="34" customWidth="1"/>
    <col min="7" max="7" width="8.1796875" style="34" customWidth="1"/>
    <col min="8" max="8" width="20.81640625" style="34" customWidth="1"/>
    <col min="9" max="9" width="25.453125" style="34" customWidth="1"/>
    <col min="10" max="10" width="12.453125" style="34" customWidth="1"/>
    <col min="11" max="11" width="1.7265625" style="34" customWidth="1"/>
    <col min="12" max="12" width="8.7265625" style="34" customWidth="1"/>
    <col min="13" max="13" width="16.54296875" style="63" bestFit="1" customWidth="1"/>
    <col min="14" max="14" width="13.81640625" style="34" bestFit="1" customWidth="1"/>
    <col min="15" max="15" width="7.453125" style="34" bestFit="1" customWidth="1"/>
    <col min="16" max="16" width="13.26953125" style="34" bestFit="1" customWidth="1"/>
    <col min="17" max="225" width="10.90625" style="34"/>
    <col min="226" max="226" width="4.453125" style="34" customWidth="1"/>
    <col min="227" max="227" width="10.90625" style="34"/>
    <col min="228" max="228" width="17.54296875" style="34" customWidth="1"/>
    <col min="229" max="229" width="11.54296875" style="34" customWidth="1"/>
    <col min="230" max="233" width="10.90625" style="34"/>
    <col min="234" max="234" width="22.54296875" style="34" customWidth="1"/>
    <col min="235" max="235" width="14" style="34" customWidth="1"/>
    <col min="236" max="236" width="1.7265625" style="34" customWidth="1"/>
    <col min="237" max="481" width="10.90625" style="34"/>
    <col min="482" max="482" width="4.453125" style="34" customWidth="1"/>
    <col min="483" max="483" width="10.90625" style="34"/>
    <col min="484" max="484" width="17.54296875" style="34" customWidth="1"/>
    <col min="485" max="485" width="11.54296875" style="34" customWidth="1"/>
    <col min="486" max="489" width="10.90625" style="34"/>
    <col min="490" max="490" width="22.54296875" style="34" customWidth="1"/>
    <col min="491" max="491" width="14" style="34" customWidth="1"/>
    <col min="492" max="492" width="1.7265625" style="34" customWidth="1"/>
    <col min="493" max="737" width="10.90625" style="34"/>
    <col min="738" max="738" width="4.453125" style="34" customWidth="1"/>
    <col min="739" max="739" width="10.90625" style="34"/>
    <col min="740" max="740" width="17.54296875" style="34" customWidth="1"/>
    <col min="741" max="741" width="11.54296875" style="34" customWidth="1"/>
    <col min="742" max="745" width="10.90625" style="34"/>
    <col min="746" max="746" width="22.54296875" style="34" customWidth="1"/>
    <col min="747" max="747" width="14" style="34" customWidth="1"/>
    <col min="748" max="748" width="1.7265625" style="34" customWidth="1"/>
    <col min="749" max="993" width="10.90625" style="34"/>
    <col min="994" max="994" width="4.453125" style="34" customWidth="1"/>
    <col min="995" max="995" width="10.90625" style="34"/>
    <col min="996" max="996" width="17.54296875" style="34" customWidth="1"/>
    <col min="997" max="997" width="11.54296875" style="34" customWidth="1"/>
    <col min="998" max="1001" width="10.90625" style="34"/>
    <col min="1002" max="1002" width="22.54296875" style="34" customWidth="1"/>
    <col min="1003" max="1003" width="14" style="34" customWidth="1"/>
    <col min="1004" max="1004" width="1.7265625" style="34" customWidth="1"/>
    <col min="1005" max="1249" width="10.90625" style="34"/>
    <col min="1250" max="1250" width="4.453125" style="34" customWidth="1"/>
    <col min="1251" max="1251" width="10.90625" style="34"/>
    <col min="1252" max="1252" width="17.54296875" style="34" customWidth="1"/>
    <col min="1253" max="1253" width="11.54296875" style="34" customWidth="1"/>
    <col min="1254" max="1257" width="10.90625" style="34"/>
    <col min="1258" max="1258" width="22.54296875" style="34" customWidth="1"/>
    <col min="1259" max="1259" width="14" style="34" customWidth="1"/>
    <col min="1260" max="1260" width="1.7265625" style="34" customWidth="1"/>
    <col min="1261" max="1505" width="10.90625" style="34"/>
    <col min="1506" max="1506" width="4.453125" style="34" customWidth="1"/>
    <col min="1507" max="1507" width="10.90625" style="34"/>
    <col min="1508" max="1508" width="17.54296875" style="34" customWidth="1"/>
    <col min="1509" max="1509" width="11.54296875" style="34" customWidth="1"/>
    <col min="1510" max="1513" width="10.90625" style="34"/>
    <col min="1514" max="1514" width="22.54296875" style="34" customWidth="1"/>
    <col min="1515" max="1515" width="14" style="34" customWidth="1"/>
    <col min="1516" max="1516" width="1.7265625" style="34" customWidth="1"/>
    <col min="1517" max="1761" width="10.90625" style="34"/>
    <col min="1762" max="1762" width="4.453125" style="34" customWidth="1"/>
    <col min="1763" max="1763" width="10.90625" style="34"/>
    <col min="1764" max="1764" width="17.54296875" style="34" customWidth="1"/>
    <col min="1765" max="1765" width="11.54296875" style="34" customWidth="1"/>
    <col min="1766" max="1769" width="10.90625" style="34"/>
    <col min="1770" max="1770" width="22.54296875" style="34" customWidth="1"/>
    <col min="1771" max="1771" width="14" style="34" customWidth="1"/>
    <col min="1772" max="1772" width="1.7265625" style="34" customWidth="1"/>
    <col min="1773" max="2017" width="10.90625" style="34"/>
    <col min="2018" max="2018" width="4.453125" style="34" customWidth="1"/>
    <col min="2019" max="2019" width="10.90625" style="34"/>
    <col min="2020" max="2020" width="17.54296875" style="34" customWidth="1"/>
    <col min="2021" max="2021" width="11.54296875" style="34" customWidth="1"/>
    <col min="2022" max="2025" width="10.90625" style="34"/>
    <col min="2026" max="2026" width="22.54296875" style="34" customWidth="1"/>
    <col min="2027" max="2027" width="14" style="34" customWidth="1"/>
    <col min="2028" max="2028" width="1.7265625" style="34" customWidth="1"/>
    <col min="2029" max="2273" width="10.90625" style="34"/>
    <col min="2274" max="2274" width="4.453125" style="34" customWidth="1"/>
    <col min="2275" max="2275" width="10.90625" style="34"/>
    <col min="2276" max="2276" width="17.54296875" style="34" customWidth="1"/>
    <col min="2277" max="2277" width="11.54296875" style="34" customWidth="1"/>
    <col min="2278" max="2281" width="10.90625" style="34"/>
    <col min="2282" max="2282" width="22.54296875" style="34" customWidth="1"/>
    <col min="2283" max="2283" width="14" style="34" customWidth="1"/>
    <col min="2284" max="2284" width="1.7265625" style="34" customWidth="1"/>
    <col min="2285" max="2529" width="10.90625" style="34"/>
    <col min="2530" max="2530" width="4.453125" style="34" customWidth="1"/>
    <col min="2531" max="2531" width="10.90625" style="34"/>
    <col min="2532" max="2532" width="17.54296875" style="34" customWidth="1"/>
    <col min="2533" max="2533" width="11.54296875" style="34" customWidth="1"/>
    <col min="2534" max="2537" width="10.90625" style="34"/>
    <col min="2538" max="2538" width="22.54296875" style="34" customWidth="1"/>
    <col min="2539" max="2539" width="14" style="34" customWidth="1"/>
    <col min="2540" max="2540" width="1.7265625" style="34" customWidth="1"/>
    <col min="2541" max="2785" width="10.90625" style="34"/>
    <col min="2786" max="2786" width="4.453125" style="34" customWidth="1"/>
    <col min="2787" max="2787" width="10.90625" style="34"/>
    <col min="2788" max="2788" width="17.54296875" style="34" customWidth="1"/>
    <col min="2789" max="2789" width="11.54296875" style="34" customWidth="1"/>
    <col min="2790" max="2793" width="10.90625" style="34"/>
    <col min="2794" max="2794" width="22.54296875" style="34" customWidth="1"/>
    <col min="2795" max="2795" width="14" style="34" customWidth="1"/>
    <col min="2796" max="2796" width="1.7265625" style="34" customWidth="1"/>
    <col min="2797" max="3041" width="10.90625" style="34"/>
    <col min="3042" max="3042" width="4.453125" style="34" customWidth="1"/>
    <col min="3043" max="3043" width="10.90625" style="34"/>
    <col min="3044" max="3044" width="17.54296875" style="34" customWidth="1"/>
    <col min="3045" max="3045" width="11.54296875" style="34" customWidth="1"/>
    <col min="3046" max="3049" width="10.90625" style="34"/>
    <col min="3050" max="3050" width="22.54296875" style="34" customWidth="1"/>
    <col min="3051" max="3051" width="14" style="34" customWidth="1"/>
    <col min="3052" max="3052" width="1.7265625" style="34" customWidth="1"/>
    <col min="3053" max="3297" width="10.90625" style="34"/>
    <col min="3298" max="3298" width="4.453125" style="34" customWidth="1"/>
    <col min="3299" max="3299" width="10.90625" style="34"/>
    <col min="3300" max="3300" width="17.54296875" style="34" customWidth="1"/>
    <col min="3301" max="3301" width="11.54296875" style="34" customWidth="1"/>
    <col min="3302" max="3305" width="10.90625" style="34"/>
    <col min="3306" max="3306" width="22.54296875" style="34" customWidth="1"/>
    <col min="3307" max="3307" width="14" style="34" customWidth="1"/>
    <col min="3308" max="3308" width="1.7265625" style="34" customWidth="1"/>
    <col min="3309" max="3553" width="10.90625" style="34"/>
    <col min="3554" max="3554" width="4.453125" style="34" customWidth="1"/>
    <col min="3555" max="3555" width="10.90625" style="34"/>
    <col min="3556" max="3556" width="17.54296875" style="34" customWidth="1"/>
    <col min="3557" max="3557" width="11.54296875" style="34" customWidth="1"/>
    <col min="3558" max="3561" width="10.90625" style="34"/>
    <col min="3562" max="3562" width="22.54296875" style="34" customWidth="1"/>
    <col min="3563" max="3563" width="14" style="34" customWidth="1"/>
    <col min="3564" max="3564" width="1.7265625" style="34" customWidth="1"/>
    <col min="3565" max="3809" width="10.90625" style="34"/>
    <col min="3810" max="3810" width="4.453125" style="34" customWidth="1"/>
    <col min="3811" max="3811" width="10.90625" style="34"/>
    <col min="3812" max="3812" width="17.54296875" style="34" customWidth="1"/>
    <col min="3813" max="3813" width="11.54296875" style="34" customWidth="1"/>
    <col min="3814" max="3817" width="10.90625" style="34"/>
    <col min="3818" max="3818" width="22.54296875" style="34" customWidth="1"/>
    <col min="3819" max="3819" width="14" style="34" customWidth="1"/>
    <col min="3820" max="3820" width="1.7265625" style="34" customWidth="1"/>
    <col min="3821" max="4065" width="10.90625" style="34"/>
    <col min="4066" max="4066" width="4.453125" style="34" customWidth="1"/>
    <col min="4067" max="4067" width="10.90625" style="34"/>
    <col min="4068" max="4068" width="17.54296875" style="34" customWidth="1"/>
    <col min="4069" max="4069" width="11.54296875" style="34" customWidth="1"/>
    <col min="4070" max="4073" width="10.90625" style="34"/>
    <col min="4074" max="4074" width="22.54296875" style="34" customWidth="1"/>
    <col min="4075" max="4075" width="14" style="34" customWidth="1"/>
    <col min="4076" max="4076" width="1.7265625" style="34" customWidth="1"/>
    <col min="4077" max="4321" width="10.90625" style="34"/>
    <col min="4322" max="4322" width="4.453125" style="34" customWidth="1"/>
    <col min="4323" max="4323" width="10.90625" style="34"/>
    <col min="4324" max="4324" width="17.54296875" style="34" customWidth="1"/>
    <col min="4325" max="4325" width="11.54296875" style="34" customWidth="1"/>
    <col min="4326" max="4329" width="10.90625" style="34"/>
    <col min="4330" max="4330" width="22.54296875" style="34" customWidth="1"/>
    <col min="4331" max="4331" width="14" style="34" customWidth="1"/>
    <col min="4332" max="4332" width="1.7265625" style="34" customWidth="1"/>
    <col min="4333" max="4577" width="10.90625" style="34"/>
    <col min="4578" max="4578" width="4.453125" style="34" customWidth="1"/>
    <col min="4579" max="4579" width="10.90625" style="34"/>
    <col min="4580" max="4580" width="17.54296875" style="34" customWidth="1"/>
    <col min="4581" max="4581" width="11.54296875" style="34" customWidth="1"/>
    <col min="4582" max="4585" width="10.90625" style="34"/>
    <col min="4586" max="4586" width="22.54296875" style="34" customWidth="1"/>
    <col min="4587" max="4587" width="14" style="34" customWidth="1"/>
    <col min="4588" max="4588" width="1.7265625" style="34" customWidth="1"/>
    <col min="4589" max="4833" width="10.90625" style="34"/>
    <col min="4834" max="4834" width="4.453125" style="34" customWidth="1"/>
    <col min="4835" max="4835" width="10.90625" style="34"/>
    <col min="4836" max="4836" width="17.54296875" style="34" customWidth="1"/>
    <col min="4837" max="4837" width="11.54296875" style="34" customWidth="1"/>
    <col min="4838" max="4841" width="10.90625" style="34"/>
    <col min="4842" max="4842" width="22.54296875" style="34" customWidth="1"/>
    <col min="4843" max="4843" width="14" style="34" customWidth="1"/>
    <col min="4844" max="4844" width="1.7265625" style="34" customWidth="1"/>
    <col min="4845" max="5089" width="10.90625" style="34"/>
    <col min="5090" max="5090" width="4.453125" style="34" customWidth="1"/>
    <col min="5091" max="5091" width="10.90625" style="34"/>
    <col min="5092" max="5092" width="17.54296875" style="34" customWidth="1"/>
    <col min="5093" max="5093" width="11.54296875" style="34" customWidth="1"/>
    <col min="5094" max="5097" width="10.90625" style="34"/>
    <col min="5098" max="5098" width="22.54296875" style="34" customWidth="1"/>
    <col min="5099" max="5099" width="14" style="34" customWidth="1"/>
    <col min="5100" max="5100" width="1.7265625" style="34" customWidth="1"/>
    <col min="5101" max="5345" width="10.90625" style="34"/>
    <col min="5346" max="5346" width="4.453125" style="34" customWidth="1"/>
    <col min="5347" max="5347" width="10.90625" style="34"/>
    <col min="5348" max="5348" width="17.54296875" style="34" customWidth="1"/>
    <col min="5349" max="5349" width="11.54296875" style="34" customWidth="1"/>
    <col min="5350" max="5353" width="10.90625" style="34"/>
    <col min="5354" max="5354" width="22.54296875" style="34" customWidth="1"/>
    <col min="5355" max="5355" width="14" style="34" customWidth="1"/>
    <col min="5356" max="5356" width="1.7265625" style="34" customWidth="1"/>
    <col min="5357" max="5601" width="10.90625" style="34"/>
    <col min="5602" max="5602" width="4.453125" style="34" customWidth="1"/>
    <col min="5603" max="5603" width="10.90625" style="34"/>
    <col min="5604" max="5604" width="17.54296875" style="34" customWidth="1"/>
    <col min="5605" max="5605" width="11.54296875" style="34" customWidth="1"/>
    <col min="5606" max="5609" width="10.90625" style="34"/>
    <col min="5610" max="5610" width="22.54296875" style="34" customWidth="1"/>
    <col min="5611" max="5611" width="14" style="34" customWidth="1"/>
    <col min="5612" max="5612" width="1.7265625" style="34" customWidth="1"/>
    <col min="5613" max="5857" width="10.90625" style="34"/>
    <col min="5858" max="5858" width="4.453125" style="34" customWidth="1"/>
    <col min="5859" max="5859" width="10.90625" style="34"/>
    <col min="5860" max="5860" width="17.54296875" style="34" customWidth="1"/>
    <col min="5861" max="5861" width="11.54296875" style="34" customWidth="1"/>
    <col min="5862" max="5865" width="10.90625" style="34"/>
    <col min="5866" max="5866" width="22.54296875" style="34" customWidth="1"/>
    <col min="5867" max="5867" width="14" style="34" customWidth="1"/>
    <col min="5868" max="5868" width="1.7265625" style="34" customWidth="1"/>
    <col min="5869" max="6113" width="10.90625" style="34"/>
    <col min="6114" max="6114" width="4.453125" style="34" customWidth="1"/>
    <col min="6115" max="6115" width="10.90625" style="34"/>
    <col min="6116" max="6116" width="17.54296875" style="34" customWidth="1"/>
    <col min="6117" max="6117" width="11.54296875" style="34" customWidth="1"/>
    <col min="6118" max="6121" width="10.90625" style="34"/>
    <col min="6122" max="6122" width="22.54296875" style="34" customWidth="1"/>
    <col min="6123" max="6123" width="14" style="34" customWidth="1"/>
    <col min="6124" max="6124" width="1.7265625" style="34" customWidth="1"/>
    <col min="6125" max="6369" width="10.90625" style="34"/>
    <col min="6370" max="6370" width="4.453125" style="34" customWidth="1"/>
    <col min="6371" max="6371" width="10.90625" style="34"/>
    <col min="6372" max="6372" width="17.54296875" style="34" customWidth="1"/>
    <col min="6373" max="6373" width="11.54296875" style="34" customWidth="1"/>
    <col min="6374" max="6377" width="10.90625" style="34"/>
    <col min="6378" max="6378" width="22.54296875" style="34" customWidth="1"/>
    <col min="6379" max="6379" width="14" style="34" customWidth="1"/>
    <col min="6380" max="6380" width="1.7265625" style="34" customWidth="1"/>
    <col min="6381" max="6625" width="10.90625" style="34"/>
    <col min="6626" max="6626" width="4.453125" style="34" customWidth="1"/>
    <col min="6627" max="6627" width="10.90625" style="34"/>
    <col min="6628" max="6628" width="17.54296875" style="34" customWidth="1"/>
    <col min="6629" max="6629" width="11.54296875" style="34" customWidth="1"/>
    <col min="6630" max="6633" width="10.90625" style="34"/>
    <col min="6634" max="6634" width="22.54296875" style="34" customWidth="1"/>
    <col min="6635" max="6635" width="14" style="34" customWidth="1"/>
    <col min="6636" max="6636" width="1.7265625" style="34" customWidth="1"/>
    <col min="6637" max="6881" width="10.90625" style="34"/>
    <col min="6882" max="6882" width="4.453125" style="34" customWidth="1"/>
    <col min="6883" max="6883" width="10.90625" style="34"/>
    <col min="6884" max="6884" width="17.54296875" style="34" customWidth="1"/>
    <col min="6885" max="6885" width="11.54296875" style="34" customWidth="1"/>
    <col min="6886" max="6889" width="10.90625" style="34"/>
    <col min="6890" max="6890" width="22.54296875" style="34" customWidth="1"/>
    <col min="6891" max="6891" width="14" style="34" customWidth="1"/>
    <col min="6892" max="6892" width="1.7265625" style="34" customWidth="1"/>
    <col min="6893" max="7137" width="10.90625" style="34"/>
    <col min="7138" max="7138" width="4.453125" style="34" customWidth="1"/>
    <col min="7139" max="7139" width="10.90625" style="34"/>
    <col min="7140" max="7140" width="17.54296875" style="34" customWidth="1"/>
    <col min="7141" max="7141" width="11.54296875" style="34" customWidth="1"/>
    <col min="7142" max="7145" width="10.90625" style="34"/>
    <col min="7146" max="7146" width="22.54296875" style="34" customWidth="1"/>
    <col min="7147" max="7147" width="14" style="34" customWidth="1"/>
    <col min="7148" max="7148" width="1.7265625" style="34" customWidth="1"/>
    <col min="7149" max="7393" width="10.90625" style="34"/>
    <col min="7394" max="7394" width="4.453125" style="34" customWidth="1"/>
    <col min="7395" max="7395" width="10.90625" style="34"/>
    <col min="7396" max="7396" width="17.54296875" style="34" customWidth="1"/>
    <col min="7397" max="7397" width="11.54296875" style="34" customWidth="1"/>
    <col min="7398" max="7401" width="10.90625" style="34"/>
    <col min="7402" max="7402" width="22.54296875" style="34" customWidth="1"/>
    <col min="7403" max="7403" width="14" style="34" customWidth="1"/>
    <col min="7404" max="7404" width="1.7265625" style="34" customWidth="1"/>
    <col min="7405" max="7649" width="10.90625" style="34"/>
    <col min="7650" max="7650" width="4.453125" style="34" customWidth="1"/>
    <col min="7651" max="7651" width="10.90625" style="34"/>
    <col min="7652" max="7652" width="17.54296875" style="34" customWidth="1"/>
    <col min="7653" max="7653" width="11.54296875" style="34" customWidth="1"/>
    <col min="7654" max="7657" width="10.90625" style="34"/>
    <col min="7658" max="7658" width="22.54296875" style="34" customWidth="1"/>
    <col min="7659" max="7659" width="14" style="34" customWidth="1"/>
    <col min="7660" max="7660" width="1.7265625" style="34" customWidth="1"/>
    <col min="7661" max="7905" width="10.90625" style="34"/>
    <col min="7906" max="7906" width="4.453125" style="34" customWidth="1"/>
    <col min="7907" max="7907" width="10.90625" style="34"/>
    <col min="7908" max="7908" width="17.54296875" style="34" customWidth="1"/>
    <col min="7909" max="7909" width="11.54296875" style="34" customWidth="1"/>
    <col min="7910" max="7913" width="10.90625" style="34"/>
    <col min="7914" max="7914" width="22.54296875" style="34" customWidth="1"/>
    <col min="7915" max="7915" width="14" style="34" customWidth="1"/>
    <col min="7916" max="7916" width="1.7265625" style="34" customWidth="1"/>
    <col min="7917" max="8161" width="10.90625" style="34"/>
    <col min="8162" max="8162" width="4.453125" style="34" customWidth="1"/>
    <col min="8163" max="8163" width="10.90625" style="34"/>
    <col min="8164" max="8164" width="17.54296875" style="34" customWidth="1"/>
    <col min="8165" max="8165" width="11.54296875" style="34" customWidth="1"/>
    <col min="8166" max="8169" width="10.90625" style="34"/>
    <col min="8170" max="8170" width="22.54296875" style="34" customWidth="1"/>
    <col min="8171" max="8171" width="14" style="34" customWidth="1"/>
    <col min="8172" max="8172" width="1.7265625" style="34" customWidth="1"/>
    <col min="8173" max="8417" width="10.90625" style="34"/>
    <col min="8418" max="8418" width="4.453125" style="34" customWidth="1"/>
    <col min="8419" max="8419" width="10.90625" style="34"/>
    <col min="8420" max="8420" width="17.54296875" style="34" customWidth="1"/>
    <col min="8421" max="8421" width="11.54296875" style="34" customWidth="1"/>
    <col min="8422" max="8425" width="10.90625" style="34"/>
    <col min="8426" max="8426" width="22.54296875" style="34" customWidth="1"/>
    <col min="8427" max="8427" width="14" style="34" customWidth="1"/>
    <col min="8428" max="8428" width="1.7265625" style="34" customWidth="1"/>
    <col min="8429" max="8673" width="10.90625" style="34"/>
    <col min="8674" max="8674" width="4.453125" style="34" customWidth="1"/>
    <col min="8675" max="8675" width="10.90625" style="34"/>
    <col min="8676" max="8676" width="17.54296875" style="34" customWidth="1"/>
    <col min="8677" max="8677" width="11.54296875" style="34" customWidth="1"/>
    <col min="8678" max="8681" width="10.90625" style="34"/>
    <col min="8682" max="8682" width="22.54296875" style="34" customWidth="1"/>
    <col min="8683" max="8683" width="14" style="34" customWidth="1"/>
    <col min="8684" max="8684" width="1.7265625" style="34" customWidth="1"/>
    <col min="8685" max="8929" width="10.90625" style="34"/>
    <col min="8930" max="8930" width="4.453125" style="34" customWidth="1"/>
    <col min="8931" max="8931" width="10.90625" style="34"/>
    <col min="8932" max="8932" width="17.54296875" style="34" customWidth="1"/>
    <col min="8933" max="8933" width="11.54296875" style="34" customWidth="1"/>
    <col min="8934" max="8937" width="10.90625" style="34"/>
    <col min="8938" max="8938" width="22.54296875" style="34" customWidth="1"/>
    <col min="8939" max="8939" width="14" style="34" customWidth="1"/>
    <col min="8940" max="8940" width="1.7265625" style="34" customWidth="1"/>
    <col min="8941" max="9185" width="10.90625" style="34"/>
    <col min="9186" max="9186" width="4.453125" style="34" customWidth="1"/>
    <col min="9187" max="9187" width="10.90625" style="34"/>
    <col min="9188" max="9188" width="17.54296875" style="34" customWidth="1"/>
    <col min="9189" max="9189" width="11.54296875" style="34" customWidth="1"/>
    <col min="9190" max="9193" width="10.90625" style="34"/>
    <col min="9194" max="9194" width="22.54296875" style="34" customWidth="1"/>
    <col min="9195" max="9195" width="14" style="34" customWidth="1"/>
    <col min="9196" max="9196" width="1.7265625" style="34" customWidth="1"/>
    <col min="9197" max="9441" width="10.90625" style="34"/>
    <col min="9442" max="9442" width="4.453125" style="34" customWidth="1"/>
    <col min="9443" max="9443" width="10.90625" style="34"/>
    <col min="9444" max="9444" width="17.54296875" style="34" customWidth="1"/>
    <col min="9445" max="9445" width="11.54296875" style="34" customWidth="1"/>
    <col min="9446" max="9449" width="10.90625" style="34"/>
    <col min="9450" max="9450" width="22.54296875" style="34" customWidth="1"/>
    <col min="9451" max="9451" width="14" style="34" customWidth="1"/>
    <col min="9452" max="9452" width="1.7265625" style="34" customWidth="1"/>
    <col min="9453" max="9697" width="10.90625" style="34"/>
    <col min="9698" max="9698" width="4.453125" style="34" customWidth="1"/>
    <col min="9699" max="9699" width="10.90625" style="34"/>
    <col min="9700" max="9700" width="17.54296875" style="34" customWidth="1"/>
    <col min="9701" max="9701" width="11.54296875" style="34" customWidth="1"/>
    <col min="9702" max="9705" width="10.90625" style="34"/>
    <col min="9706" max="9706" width="22.54296875" style="34" customWidth="1"/>
    <col min="9707" max="9707" width="14" style="34" customWidth="1"/>
    <col min="9708" max="9708" width="1.7265625" style="34" customWidth="1"/>
    <col min="9709" max="9953" width="10.90625" style="34"/>
    <col min="9954" max="9954" width="4.453125" style="34" customWidth="1"/>
    <col min="9955" max="9955" width="10.90625" style="34"/>
    <col min="9956" max="9956" width="17.54296875" style="34" customWidth="1"/>
    <col min="9957" max="9957" width="11.54296875" style="34" customWidth="1"/>
    <col min="9958" max="9961" width="10.90625" style="34"/>
    <col min="9962" max="9962" width="22.54296875" style="34" customWidth="1"/>
    <col min="9963" max="9963" width="14" style="34" customWidth="1"/>
    <col min="9964" max="9964" width="1.7265625" style="34" customWidth="1"/>
    <col min="9965" max="10209" width="10.90625" style="34"/>
    <col min="10210" max="10210" width="4.453125" style="34" customWidth="1"/>
    <col min="10211" max="10211" width="10.90625" style="34"/>
    <col min="10212" max="10212" width="17.54296875" style="34" customWidth="1"/>
    <col min="10213" max="10213" width="11.54296875" style="34" customWidth="1"/>
    <col min="10214" max="10217" width="10.90625" style="34"/>
    <col min="10218" max="10218" width="22.54296875" style="34" customWidth="1"/>
    <col min="10219" max="10219" width="14" style="34" customWidth="1"/>
    <col min="10220" max="10220" width="1.7265625" style="34" customWidth="1"/>
    <col min="10221" max="10465" width="10.90625" style="34"/>
    <col min="10466" max="10466" width="4.453125" style="34" customWidth="1"/>
    <col min="10467" max="10467" width="10.90625" style="34"/>
    <col min="10468" max="10468" width="17.54296875" style="34" customWidth="1"/>
    <col min="10469" max="10469" width="11.54296875" style="34" customWidth="1"/>
    <col min="10470" max="10473" width="10.90625" style="34"/>
    <col min="10474" max="10474" width="22.54296875" style="34" customWidth="1"/>
    <col min="10475" max="10475" width="14" style="34" customWidth="1"/>
    <col min="10476" max="10476" width="1.7265625" style="34" customWidth="1"/>
    <col min="10477" max="10721" width="10.90625" style="34"/>
    <col min="10722" max="10722" width="4.453125" style="34" customWidth="1"/>
    <col min="10723" max="10723" width="10.90625" style="34"/>
    <col min="10724" max="10724" width="17.54296875" style="34" customWidth="1"/>
    <col min="10725" max="10725" width="11.54296875" style="34" customWidth="1"/>
    <col min="10726" max="10729" width="10.90625" style="34"/>
    <col min="10730" max="10730" width="22.54296875" style="34" customWidth="1"/>
    <col min="10731" max="10731" width="14" style="34" customWidth="1"/>
    <col min="10732" max="10732" width="1.7265625" style="34" customWidth="1"/>
    <col min="10733" max="10977" width="10.90625" style="34"/>
    <col min="10978" max="10978" width="4.453125" style="34" customWidth="1"/>
    <col min="10979" max="10979" width="10.90625" style="34"/>
    <col min="10980" max="10980" width="17.54296875" style="34" customWidth="1"/>
    <col min="10981" max="10981" width="11.54296875" style="34" customWidth="1"/>
    <col min="10982" max="10985" width="10.90625" style="34"/>
    <col min="10986" max="10986" width="22.54296875" style="34" customWidth="1"/>
    <col min="10987" max="10987" width="14" style="34" customWidth="1"/>
    <col min="10988" max="10988" width="1.7265625" style="34" customWidth="1"/>
    <col min="10989" max="11233" width="10.90625" style="34"/>
    <col min="11234" max="11234" width="4.453125" style="34" customWidth="1"/>
    <col min="11235" max="11235" width="10.90625" style="34"/>
    <col min="11236" max="11236" width="17.54296875" style="34" customWidth="1"/>
    <col min="11237" max="11237" width="11.54296875" style="34" customWidth="1"/>
    <col min="11238" max="11241" width="10.90625" style="34"/>
    <col min="11242" max="11242" width="22.54296875" style="34" customWidth="1"/>
    <col min="11243" max="11243" width="14" style="34" customWidth="1"/>
    <col min="11244" max="11244" width="1.7265625" style="34" customWidth="1"/>
    <col min="11245" max="11489" width="10.90625" style="34"/>
    <col min="11490" max="11490" width="4.453125" style="34" customWidth="1"/>
    <col min="11491" max="11491" width="10.90625" style="34"/>
    <col min="11492" max="11492" width="17.54296875" style="34" customWidth="1"/>
    <col min="11493" max="11493" width="11.54296875" style="34" customWidth="1"/>
    <col min="11494" max="11497" width="10.90625" style="34"/>
    <col min="11498" max="11498" width="22.54296875" style="34" customWidth="1"/>
    <col min="11499" max="11499" width="14" style="34" customWidth="1"/>
    <col min="11500" max="11500" width="1.7265625" style="34" customWidth="1"/>
    <col min="11501" max="11745" width="10.90625" style="34"/>
    <col min="11746" max="11746" width="4.453125" style="34" customWidth="1"/>
    <col min="11747" max="11747" width="10.90625" style="34"/>
    <col min="11748" max="11748" width="17.54296875" style="34" customWidth="1"/>
    <col min="11749" max="11749" width="11.54296875" style="34" customWidth="1"/>
    <col min="11750" max="11753" width="10.90625" style="34"/>
    <col min="11754" max="11754" width="22.54296875" style="34" customWidth="1"/>
    <col min="11755" max="11755" width="14" style="34" customWidth="1"/>
    <col min="11756" max="11756" width="1.7265625" style="34" customWidth="1"/>
    <col min="11757" max="12001" width="10.90625" style="34"/>
    <col min="12002" max="12002" width="4.453125" style="34" customWidth="1"/>
    <col min="12003" max="12003" width="10.90625" style="34"/>
    <col min="12004" max="12004" width="17.54296875" style="34" customWidth="1"/>
    <col min="12005" max="12005" width="11.54296875" style="34" customWidth="1"/>
    <col min="12006" max="12009" width="10.90625" style="34"/>
    <col min="12010" max="12010" width="22.54296875" style="34" customWidth="1"/>
    <col min="12011" max="12011" width="14" style="34" customWidth="1"/>
    <col min="12012" max="12012" width="1.7265625" style="34" customWidth="1"/>
    <col min="12013" max="12257" width="10.90625" style="34"/>
    <col min="12258" max="12258" width="4.453125" style="34" customWidth="1"/>
    <col min="12259" max="12259" width="10.90625" style="34"/>
    <col min="12260" max="12260" width="17.54296875" style="34" customWidth="1"/>
    <col min="12261" max="12261" width="11.54296875" style="34" customWidth="1"/>
    <col min="12262" max="12265" width="10.90625" style="34"/>
    <col min="12266" max="12266" width="22.54296875" style="34" customWidth="1"/>
    <col min="12267" max="12267" width="14" style="34" customWidth="1"/>
    <col min="12268" max="12268" width="1.7265625" style="34" customWidth="1"/>
    <col min="12269" max="12513" width="10.90625" style="34"/>
    <col min="12514" max="12514" width="4.453125" style="34" customWidth="1"/>
    <col min="12515" max="12515" width="10.90625" style="34"/>
    <col min="12516" max="12516" width="17.54296875" style="34" customWidth="1"/>
    <col min="12517" max="12517" width="11.54296875" style="34" customWidth="1"/>
    <col min="12518" max="12521" width="10.90625" style="34"/>
    <col min="12522" max="12522" width="22.54296875" style="34" customWidth="1"/>
    <col min="12523" max="12523" width="14" style="34" customWidth="1"/>
    <col min="12524" max="12524" width="1.7265625" style="34" customWidth="1"/>
    <col min="12525" max="12769" width="10.90625" style="34"/>
    <col min="12770" max="12770" width="4.453125" style="34" customWidth="1"/>
    <col min="12771" max="12771" width="10.90625" style="34"/>
    <col min="12772" max="12772" width="17.54296875" style="34" customWidth="1"/>
    <col min="12773" max="12773" width="11.54296875" style="34" customWidth="1"/>
    <col min="12774" max="12777" width="10.90625" style="34"/>
    <col min="12778" max="12778" width="22.54296875" style="34" customWidth="1"/>
    <col min="12779" max="12779" width="14" style="34" customWidth="1"/>
    <col min="12780" max="12780" width="1.7265625" style="34" customWidth="1"/>
    <col min="12781" max="13025" width="10.90625" style="34"/>
    <col min="13026" max="13026" width="4.453125" style="34" customWidth="1"/>
    <col min="13027" max="13027" width="10.90625" style="34"/>
    <col min="13028" max="13028" width="17.54296875" style="34" customWidth="1"/>
    <col min="13029" max="13029" width="11.54296875" style="34" customWidth="1"/>
    <col min="13030" max="13033" width="10.90625" style="34"/>
    <col min="13034" max="13034" width="22.54296875" style="34" customWidth="1"/>
    <col min="13035" max="13035" width="14" style="34" customWidth="1"/>
    <col min="13036" max="13036" width="1.7265625" style="34" customWidth="1"/>
    <col min="13037" max="13281" width="10.90625" style="34"/>
    <col min="13282" max="13282" width="4.453125" style="34" customWidth="1"/>
    <col min="13283" max="13283" width="10.90625" style="34"/>
    <col min="13284" max="13284" width="17.54296875" style="34" customWidth="1"/>
    <col min="13285" max="13285" width="11.54296875" style="34" customWidth="1"/>
    <col min="13286" max="13289" width="10.90625" style="34"/>
    <col min="13290" max="13290" width="22.54296875" style="34" customWidth="1"/>
    <col min="13291" max="13291" width="14" style="34" customWidth="1"/>
    <col min="13292" max="13292" width="1.7265625" style="34" customWidth="1"/>
    <col min="13293" max="13537" width="10.90625" style="34"/>
    <col min="13538" max="13538" width="4.453125" style="34" customWidth="1"/>
    <col min="13539" max="13539" width="10.90625" style="34"/>
    <col min="13540" max="13540" width="17.54296875" style="34" customWidth="1"/>
    <col min="13541" max="13541" width="11.54296875" style="34" customWidth="1"/>
    <col min="13542" max="13545" width="10.90625" style="34"/>
    <col min="13546" max="13546" width="22.54296875" style="34" customWidth="1"/>
    <col min="13547" max="13547" width="14" style="34" customWidth="1"/>
    <col min="13548" max="13548" width="1.7265625" style="34" customWidth="1"/>
    <col min="13549" max="13793" width="10.90625" style="34"/>
    <col min="13794" max="13794" width="4.453125" style="34" customWidth="1"/>
    <col min="13795" max="13795" width="10.90625" style="34"/>
    <col min="13796" max="13796" width="17.54296875" style="34" customWidth="1"/>
    <col min="13797" max="13797" width="11.54296875" style="34" customWidth="1"/>
    <col min="13798" max="13801" width="10.90625" style="34"/>
    <col min="13802" max="13802" width="22.54296875" style="34" customWidth="1"/>
    <col min="13803" max="13803" width="14" style="34" customWidth="1"/>
    <col min="13804" max="13804" width="1.7265625" style="34" customWidth="1"/>
    <col min="13805" max="14049" width="10.90625" style="34"/>
    <col min="14050" max="14050" width="4.453125" style="34" customWidth="1"/>
    <col min="14051" max="14051" width="10.90625" style="34"/>
    <col min="14052" max="14052" width="17.54296875" style="34" customWidth="1"/>
    <col min="14053" max="14053" width="11.54296875" style="34" customWidth="1"/>
    <col min="14054" max="14057" width="10.90625" style="34"/>
    <col min="14058" max="14058" width="22.54296875" style="34" customWidth="1"/>
    <col min="14059" max="14059" width="14" style="34" customWidth="1"/>
    <col min="14060" max="14060" width="1.7265625" style="34" customWidth="1"/>
    <col min="14061" max="14305" width="10.90625" style="34"/>
    <col min="14306" max="14306" width="4.453125" style="34" customWidth="1"/>
    <col min="14307" max="14307" width="10.90625" style="34"/>
    <col min="14308" max="14308" width="17.54296875" style="34" customWidth="1"/>
    <col min="14309" max="14309" width="11.54296875" style="34" customWidth="1"/>
    <col min="14310" max="14313" width="10.90625" style="34"/>
    <col min="14314" max="14314" width="22.54296875" style="34" customWidth="1"/>
    <col min="14315" max="14315" width="14" style="34" customWidth="1"/>
    <col min="14316" max="14316" width="1.7265625" style="34" customWidth="1"/>
    <col min="14317" max="14561" width="10.90625" style="34"/>
    <col min="14562" max="14562" width="4.453125" style="34" customWidth="1"/>
    <col min="14563" max="14563" width="10.90625" style="34"/>
    <col min="14564" max="14564" width="17.54296875" style="34" customWidth="1"/>
    <col min="14565" max="14565" width="11.54296875" style="34" customWidth="1"/>
    <col min="14566" max="14569" width="10.90625" style="34"/>
    <col min="14570" max="14570" width="22.54296875" style="34" customWidth="1"/>
    <col min="14571" max="14571" width="14" style="34" customWidth="1"/>
    <col min="14572" max="14572" width="1.7265625" style="34" customWidth="1"/>
    <col min="14573" max="14817" width="10.90625" style="34"/>
    <col min="14818" max="14818" width="4.453125" style="34" customWidth="1"/>
    <col min="14819" max="14819" width="10.90625" style="34"/>
    <col min="14820" max="14820" width="17.54296875" style="34" customWidth="1"/>
    <col min="14821" max="14821" width="11.54296875" style="34" customWidth="1"/>
    <col min="14822" max="14825" width="10.90625" style="34"/>
    <col min="14826" max="14826" width="22.54296875" style="34" customWidth="1"/>
    <col min="14827" max="14827" width="14" style="34" customWidth="1"/>
    <col min="14828" max="14828" width="1.7265625" style="34" customWidth="1"/>
    <col min="14829" max="15073" width="10.90625" style="34"/>
    <col min="15074" max="15074" width="4.453125" style="34" customWidth="1"/>
    <col min="15075" max="15075" width="10.90625" style="34"/>
    <col min="15076" max="15076" width="17.54296875" style="34" customWidth="1"/>
    <col min="15077" max="15077" width="11.54296875" style="34" customWidth="1"/>
    <col min="15078" max="15081" width="10.90625" style="34"/>
    <col min="15082" max="15082" width="22.54296875" style="34" customWidth="1"/>
    <col min="15083" max="15083" width="14" style="34" customWidth="1"/>
    <col min="15084" max="15084" width="1.7265625" style="34" customWidth="1"/>
    <col min="15085" max="15329" width="10.90625" style="34"/>
    <col min="15330" max="15330" width="4.453125" style="34" customWidth="1"/>
    <col min="15331" max="15331" width="10.90625" style="34"/>
    <col min="15332" max="15332" width="17.54296875" style="34" customWidth="1"/>
    <col min="15333" max="15333" width="11.54296875" style="34" customWidth="1"/>
    <col min="15334" max="15337" width="10.90625" style="34"/>
    <col min="15338" max="15338" width="22.54296875" style="34" customWidth="1"/>
    <col min="15339" max="15339" width="14" style="34" customWidth="1"/>
    <col min="15340" max="15340" width="1.7265625" style="34" customWidth="1"/>
    <col min="15341" max="15585" width="10.90625" style="34"/>
    <col min="15586" max="15586" width="4.453125" style="34" customWidth="1"/>
    <col min="15587" max="15587" width="10.90625" style="34"/>
    <col min="15588" max="15588" width="17.54296875" style="34" customWidth="1"/>
    <col min="15589" max="15589" width="11.54296875" style="34" customWidth="1"/>
    <col min="15590" max="15593" width="10.90625" style="34"/>
    <col min="15594" max="15594" width="22.54296875" style="34" customWidth="1"/>
    <col min="15595" max="15595" width="14" style="34" customWidth="1"/>
    <col min="15596" max="15596" width="1.7265625" style="34" customWidth="1"/>
    <col min="15597" max="15841" width="10.90625" style="34"/>
    <col min="15842" max="15842" width="4.453125" style="34" customWidth="1"/>
    <col min="15843" max="15843" width="10.90625" style="34"/>
    <col min="15844" max="15844" width="17.54296875" style="34" customWidth="1"/>
    <col min="15845" max="15845" width="11.54296875" style="34" customWidth="1"/>
    <col min="15846" max="15849" width="10.90625" style="34"/>
    <col min="15850" max="15850" width="22.54296875" style="34" customWidth="1"/>
    <col min="15851" max="15851" width="14" style="34" customWidth="1"/>
    <col min="15852" max="15852" width="1.7265625" style="34" customWidth="1"/>
    <col min="15853" max="16097" width="10.90625" style="34"/>
    <col min="16098" max="16098" width="4.453125" style="34" customWidth="1"/>
    <col min="16099" max="16099" width="10.90625" style="34"/>
    <col min="16100" max="16100" width="17.54296875" style="34" customWidth="1"/>
    <col min="16101" max="16101" width="11.54296875" style="34" customWidth="1"/>
    <col min="16102" max="16105" width="10.90625" style="34"/>
    <col min="16106" max="16106" width="22.54296875" style="34" customWidth="1"/>
    <col min="16107" max="16107" width="14" style="34" customWidth="1"/>
    <col min="16108" max="16108" width="1.7265625" style="34" customWidth="1"/>
    <col min="16109" max="16384" width="10.90625" style="34"/>
  </cols>
  <sheetData>
    <row r="1" spans="2:10" ht="6" customHeight="1" thickBot="1" x14ac:dyDescent="0.3"/>
    <row r="2" spans="2:10" ht="19.5" customHeight="1" x14ac:dyDescent="0.25">
      <c r="B2" s="35"/>
      <c r="C2" s="36"/>
      <c r="D2" s="37" t="s">
        <v>183</v>
      </c>
      <c r="E2" s="38"/>
      <c r="F2" s="38"/>
      <c r="G2" s="38"/>
      <c r="H2" s="38"/>
      <c r="I2" s="39"/>
      <c r="J2" s="40" t="s">
        <v>184</v>
      </c>
    </row>
    <row r="3" spans="2:10" ht="4.5" customHeight="1" thickBot="1" x14ac:dyDescent="0.3">
      <c r="B3" s="41"/>
      <c r="C3" s="42"/>
      <c r="D3" s="43"/>
      <c r="E3" s="44"/>
      <c r="F3" s="44"/>
      <c r="G3" s="44"/>
      <c r="H3" s="44"/>
      <c r="I3" s="45"/>
      <c r="J3" s="46"/>
    </row>
    <row r="4" spans="2:10" ht="13" x14ac:dyDescent="0.25">
      <c r="B4" s="41"/>
      <c r="C4" s="42"/>
      <c r="D4" s="37" t="s">
        <v>185</v>
      </c>
      <c r="E4" s="38"/>
      <c r="F4" s="38"/>
      <c r="G4" s="38"/>
      <c r="H4" s="38"/>
      <c r="I4" s="39"/>
      <c r="J4" s="40" t="s">
        <v>186</v>
      </c>
    </row>
    <row r="5" spans="2:10" ht="5.25" customHeight="1" x14ac:dyDescent="0.25">
      <c r="B5" s="41"/>
      <c r="C5" s="42"/>
      <c r="D5" s="47"/>
      <c r="E5" s="48"/>
      <c r="F5" s="48"/>
      <c r="G5" s="48"/>
      <c r="H5" s="48"/>
      <c r="I5" s="49"/>
      <c r="J5" s="50"/>
    </row>
    <row r="6" spans="2:10" ht="4.5" customHeight="1" thickBot="1" x14ac:dyDescent="0.3">
      <c r="B6" s="51"/>
      <c r="C6" s="52"/>
      <c r="D6" s="43"/>
      <c r="E6" s="44"/>
      <c r="F6" s="44"/>
      <c r="G6" s="44"/>
      <c r="H6" s="44"/>
      <c r="I6" s="45"/>
      <c r="J6" s="46"/>
    </row>
    <row r="7" spans="2:10" ht="6" customHeight="1" x14ac:dyDescent="0.25">
      <c r="B7" s="53"/>
      <c r="J7" s="54"/>
    </row>
    <row r="8" spans="2:10" ht="9" customHeight="1" x14ac:dyDescent="0.25">
      <c r="B8" s="53"/>
      <c r="J8" s="54"/>
    </row>
    <row r="9" spans="2:10" ht="13" x14ac:dyDescent="0.3">
      <c r="B9" s="53"/>
      <c r="C9" s="55" t="s">
        <v>210</v>
      </c>
      <c r="E9" s="56"/>
      <c r="H9" s="57"/>
      <c r="J9" s="54"/>
    </row>
    <row r="10" spans="2:10" ht="8.25" customHeight="1" x14ac:dyDescent="0.25">
      <c r="B10" s="53"/>
      <c r="J10" s="54"/>
    </row>
    <row r="11" spans="2:10" ht="13" x14ac:dyDescent="0.3">
      <c r="B11" s="53"/>
      <c r="C11" s="55" t="s">
        <v>209</v>
      </c>
      <c r="J11" s="54"/>
    </row>
    <row r="12" spans="2:10" ht="13" x14ac:dyDescent="0.3">
      <c r="B12" s="53"/>
      <c r="C12" s="55" t="s">
        <v>208</v>
      </c>
      <c r="J12" s="54"/>
    </row>
    <row r="13" spans="2:10" x14ac:dyDescent="0.25">
      <c r="B13" s="53"/>
      <c r="J13" s="54"/>
    </row>
    <row r="14" spans="2:10" x14ac:dyDescent="0.25">
      <c r="B14" s="53"/>
      <c r="C14" s="34" t="s">
        <v>187</v>
      </c>
      <c r="G14" s="58"/>
      <c r="H14" s="58"/>
      <c r="I14" s="58"/>
      <c r="J14" s="54"/>
    </row>
    <row r="15" spans="2:10" ht="9" customHeight="1" x14ac:dyDescent="0.25">
      <c r="B15" s="53"/>
      <c r="C15" s="59"/>
      <c r="G15" s="58"/>
      <c r="H15" s="58"/>
      <c r="I15" s="58"/>
      <c r="J15" s="54"/>
    </row>
    <row r="16" spans="2:10" ht="13" x14ac:dyDescent="0.3">
      <c r="B16" s="53"/>
      <c r="C16" s="34" t="s">
        <v>211</v>
      </c>
      <c r="D16" s="56"/>
      <c r="G16" s="58"/>
      <c r="H16" s="60" t="s">
        <v>188</v>
      </c>
      <c r="I16" s="60" t="s">
        <v>189</v>
      </c>
      <c r="J16" s="54"/>
    </row>
    <row r="17" spans="2:14" ht="13" x14ac:dyDescent="0.3">
      <c r="B17" s="53"/>
      <c r="C17" s="55" t="s">
        <v>190</v>
      </c>
      <c r="D17" s="55"/>
      <c r="E17" s="55"/>
      <c r="F17" s="55"/>
      <c r="G17" s="58"/>
      <c r="H17" s="61">
        <v>52</v>
      </c>
      <c r="I17" s="62">
        <v>182544413</v>
      </c>
      <c r="J17" s="54"/>
    </row>
    <row r="18" spans="2:14" x14ac:dyDescent="0.25">
      <c r="B18" s="53"/>
      <c r="C18" s="34" t="s">
        <v>191</v>
      </c>
      <c r="G18" s="58"/>
      <c r="H18" s="64">
        <v>4</v>
      </c>
      <c r="I18" s="65">
        <v>1313445</v>
      </c>
      <c r="J18" s="54"/>
    </row>
    <row r="19" spans="2:14" x14ac:dyDescent="0.25">
      <c r="B19" s="53"/>
      <c r="C19" s="34" t="s">
        <v>192</v>
      </c>
      <c r="G19" s="58"/>
      <c r="H19" s="64">
        <v>31</v>
      </c>
      <c r="I19" s="65">
        <v>159008739</v>
      </c>
      <c r="J19" s="54"/>
    </row>
    <row r="20" spans="2:14" x14ac:dyDescent="0.25">
      <c r="B20" s="53"/>
      <c r="C20" s="34" t="s">
        <v>193</v>
      </c>
      <c r="H20" s="66">
        <v>15</v>
      </c>
      <c r="I20" s="67">
        <v>15810576</v>
      </c>
      <c r="J20" s="54"/>
    </row>
    <row r="21" spans="2:14" x14ac:dyDescent="0.25">
      <c r="B21" s="53"/>
      <c r="C21" s="34" t="s">
        <v>194</v>
      </c>
      <c r="H21" s="66">
        <v>0</v>
      </c>
      <c r="I21" s="67">
        <v>0</v>
      </c>
      <c r="J21" s="54"/>
      <c r="N21" s="68"/>
    </row>
    <row r="22" spans="2:14" ht="13" thickBot="1" x14ac:dyDescent="0.3">
      <c r="B22" s="53"/>
      <c r="C22" s="34" t="s">
        <v>195</v>
      </c>
      <c r="H22" s="69">
        <v>0</v>
      </c>
      <c r="I22" s="70">
        <v>0</v>
      </c>
      <c r="J22" s="54"/>
    </row>
    <row r="23" spans="2:14" ht="13" x14ac:dyDescent="0.3">
      <c r="B23" s="53"/>
      <c r="C23" s="55" t="s">
        <v>196</v>
      </c>
      <c r="D23" s="55"/>
      <c r="E23" s="55"/>
      <c r="F23" s="55"/>
      <c r="H23" s="71">
        <f>H18+H19+H20+H21+H22</f>
        <v>50</v>
      </c>
      <c r="I23" s="72">
        <f>I18+I19+I20+I21+I22</f>
        <v>176132760</v>
      </c>
      <c r="J23" s="54"/>
    </row>
    <row r="24" spans="2:14" x14ac:dyDescent="0.25">
      <c r="B24" s="53"/>
      <c r="C24" s="34" t="s">
        <v>197</v>
      </c>
      <c r="H24" s="66">
        <v>2</v>
      </c>
      <c r="I24" s="67">
        <v>6411653</v>
      </c>
      <c r="J24" s="54"/>
    </row>
    <row r="25" spans="2:14" ht="13" thickBot="1" x14ac:dyDescent="0.3">
      <c r="B25" s="53"/>
      <c r="C25" s="34" t="s">
        <v>150</v>
      </c>
      <c r="H25" s="69">
        <v>0</v>
      </c>
      <c r="I25" s="70">
        <v>0</v>
      </c>
      <c r="J25" s="54"/>
    </row>
    <row r="26" spans="2:14" ht="13" x14ac:dyDescent="0.3">
      <c r="B26" s="53"/>
      <c r="C26" s="55" t="s">
        <v>198</v>
      </c>
      <c r="D26" s="55"/>
      <c r="E26" s="55"/>
      <c r="F26" s="55"/>
      <c r="H26" s="71">
        <f>H24+H25</f>
        <v>2</v>
      </c>
      <c r="I26" s="72">
        <f>I24+I25</f>
        <v>6411653</v>
      </c>
      <c r="J26" s="54"/>
    </row>
    <row r="27" spans="2:14" ht="13.5" thickBot="1" x14ac:dyDescent="0.35">
      <c r="B27" s="53"/>
      <c r="C27" s="58" t="s">
        <v>199</v>
      </c>
      <c r="D27" s="73"/>
      <c r="E27" s="73"/>
      <c r="F27" s="73"/>
      <c r="G27" s="58"/>
      <c r="H27" s="74">
        <v>0</v>
      </c>
      <c r="I27" s="75">
        <v>0</v>
      </c>
      <c r="J27" s="76"/>
    </row>
    <row r="28" spans="2:14" ht="13" x14ac:dyDescent="0.3">
      <c r="B28" s="53"/>
      <c r="C28" s="73" t="s">
        <v>200</v>
      </c>
      <c r="D28" s="73"/>
      <c r="E28" s="73"/>
      <c r="F28" s="73"/>
      <c r="G28" s="58"/>
      <c r="H28" s="77">
        <f>H27</f>
        <v>0</v>
      </c>
      <c r="I28" s="65">
        <f>I27</f>
        <v>0</v>
      </c>
      <c r="J28" s="76"/>
    </row>
    <row r="29" spans="2:14" ht="13" x14ac:dyDescent="0.3">
      <c r="B29" s="53"/>
      <c r="C29" s="73"/>
      <c r="D29" s="73"/>
      <c r="E29" s="73"/>
      <c r="F29" s="73"/>
      <c r="G29" s="58"/>
      <c r="H29" s="64"/>
      <c r="I29" s="62"/>
      <c r="J29" s="76"/>
    </row>
    <row r="30" spans="2:14" ht="13.5" thickBot="1" x14ac:dyDescent="0.35">
      <c r="B30" s="53"/>
      <c r="C30" s="73" t="s">
        <v>201</v>
      </c>
      <c r="D30" s="73"/>
      <c r="E30" s="58"/>
      <c r="F30" s="58"/>
      <c r="G30" s="58"/>
      <c r="H30" s="78"/>
      <c r="I30" s="79"/>
      <c r="J30" s="76"/>
    </row>
    <row r="31" spans="2:14" ht="13.5" thickTop="1" x14ac:dyDescent="0.3">
      <c r="B31" s="53"/>
      <c r="C31" s="73"/>
      <c r="D31" s="73"/>
      <c r="E31" s="58"/>
      <c r="F31" s="58"/>
      <c r="G31" s="58"/>
      <c r="H31" s="65">
        <f>H23+H26+H28</f>
        <v>52</v>
      </c>
      <c r="I31" s="65">
        <f>I23+I26+I28</f>
        <v>182544413</v>
      </c>
      <c r="J31" s="76"/>
    </row>
    <row r="32" spans="2:14" ht="9.75" customHeight="1" x14ac:dyDescent="0.25">
      <c r="B32" s="53"/>
      <c r="C32" s="58"/>
      <c r="D32" s="58"/>
      <c r="E32" s="58"/>
      <c r="F32" s="58"/>
      <c r="G32" s="80"/>
      <c r="H32" s="81"/>
      <c r="I32" s="82"/>
      <c r="J32" s="76"/>
    </row>
    <row r="33" spans="2:10" ht="9.75" customHeight="1" x14ac:dyDescent="0.25">
      <c r="B33" s="53"/>
      <c r="C33" s="58"/>
      <c r="D33" s="58"/>
      <c r="E33" s="58"/>
      <c r="F33" s="58"/>
      <c r="G33" s="80"/>
      <c r="H33" s="81"/>
      <c r="I33" s="82"/>
      <c r="J33" s="76"/>
    </row>
    <row r="34" spans="2:10" ht="9.75" customHeight="1" x14ac:dyDescent="0.25">
      <c r="B34" s="53"/>
      <c r="C34" s="58"/>
      <c r="D34" s="58"/>
      <c r="E34" s="58"/>
      <c r="F34" s="58"/>
      <c r="G34" s="80"/>
      <c r="H34" s="81"/>
      <c r="I34" s="82"/>
      <c r="J34" s="76"/>
    </row>
    <row r="35" spans="2:10" ht="9.75" customHeight="1" x14ac:dyDescent="0.25">
      <c r="B35" s="53"/>
      <c r="C35" s="58"/>
      <c r="D35" s="58"/>
      <c r="E35" s="58"/>
      <c r="F35" s="58"/>
      <c r="G35" s="80"/>
      <c r="H35" s="81"/>
      <c r="I35" s="82"/>
      <c r="J35" s="76"/>
    </row>
    <row r="36" spans="2:10" ht="9.75" customHeight="1" x14ac:dyDescent="0.25">
      <c r="B36" s="53"/>
      <c r="C36" s="58"/>
      <c r="D36" s="58"/>
      <c r="E36" s="58"/>
      <c r="F36" s="58"/>
      <c r="G36" s="80"/>
      <c r="H36" s="81"/>
      <c r="I36" s="82"/>
      <c r="J36" s="76"/>
    </row>
    <row r="37" spans="2:10" ht="13.5" thickBot="1" x14ac:dyDescent="0.35">
      <c r="B37" s="53"/>
      <c r="C37" s="83"/>
      <c r="D37" s="84"/>
      <c r="E37" s="58"/>
      <c r="F37" s="58"/>
      <c r="G37" s="58"/>
      <c r="H37" s="85"/>
      <c r="I37" s="86"/>
      <c r="J37" s="76"/>
    </row>
    <row r="38" spans="2:10" ht="13" x14ac:dyDescent="0.3">
      <c r="B38" s="53"/>
      <c r="C38" s="73" t="s">
        <v>202</v>
      </c>
      <c r="D38" s="80"/>
      <c r="E38" s="58"/>
      <c r="F38" s="58"/>
      <c r="G38" s="58"/>
      <c r="H38" s="87" t="s">
        <v>203</v>
      </c>
      <c r="I38" s="80"/>
      <c r="J38" s="76"/>
    </row>
    <row r="39" spans="2:10" ht="13" x14ac:dyDescent="0.3">
      <c r="B39" s="53"/>
      <c r="C39" s="73" t="s">
        <v>204</v>
      </c>
      <c r="D39" s="58"/>
      <c r="E39" s="58"/>
      <c r="F39" s="58"/>
      <c r="G39" s="58"/>
      <c r="H39" s="73" t="s">
        <v>205</v>
      </c>
      <c r="I39" s="80"/>
      <c r="J39" s="76"/>
    </row>
    <row r="40" spans="2:10" ht="13" x14ac:dyDescent="0.3">
      <c r="B40" s="53"/>
      <c r="C40" s="58"/>
      <c r="D40" s="58"/>
      <c r="E40" s="58"/>
      <c r="F40" s="58"/>
      <c r="G40" s="58"/>
      <c r="H40" s="73" t="s">
        <v>206</v>
      </c>
      <c r="I40" s="80"/>
      <c r="J40" s="76"/>
    </row>
    <row r="41" spans="2:10" ht="13" x14ac:dyDescent="0.3">
      <c r="B41" s="53"/>
      <c r="C41" s="58"/>
      <c r="D41" s="58"/>
      <c r="E41" s="58"/>
      <c r="F41" s="58"/>
      <c r="G41" s="73"/>
      <c r="H41" s="80"/>
      <c r="I41" s="80"/>
      <c r="J41" s="76"/>
    </row>
    <row r="42" spans="2:10" x14ac:dyDescent="0.25">
      <c r="B42" s="53"/>
      <c r="C42" s="120" t="s">
        <v>207</v>
      </c>
      <c r="D42" s="120"/>
      <c r="E42" s="120"/>
      <c r="F42" s="120"/>
      <c r="G42" s="120"/>
      <c r="H42" s="120"/>
      <c r="I42" s="120"/>
      <c r="J42" s="76"/>
    </row>
    <row r="43" spans="2:10" x14ac:dyDescent="0.25">
      <c r="B43" s="53"/>
      <c r="C43" s="120"/>
      <c r="D43" s="120"/>
      <c r="E43" s="120"/>
      <c r="F43" s="120"/>
      <c r="G43" s="120"/>
      <c r="H43" s="120"/>
      <c r="I43" s="120"/>
      <c r="J43" s="76"/>
    </row>
    <row r="44" spans="2:10" ht="7.5" customHeight="1" thickBot="1" x14ac:dyDescent="0.3">
      <c r="B44" s="88"/>
      <c r="C44" s="89"/>
      <c r="D44" s="89"/>
      <c r="E44" s="89"/>
      <c r="F44" s="89"/>
      <c r="G44" s="90"/>
      <c r="H44" s="90"/>
      <c r="I44" s="90"/>
      <c r="J44" s="9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4" zoomScale="80" zoomScaleNormal="80" workbookViewId="0">
      <selection activeCell="K21" sqref="K21"/>
    </sheetView>
  </sheetViews>
  <sheetFormatPr baseColWidth="10" defaultRowHeight="14.5" x14ac:dyDescent="0.35"/>
  <cols>
    <col min="8" max="8" width="12.6328125" bestFit="1" customWidth="1"/>
    <col min="9" max="9" width="25.81640625" customWidth="1"/>
  </cols>
  <sheetData>
    <row r="1" spans="1:9" ht="15" thickBot="1" x14ac:dyDescent="0.4">
      <c r="A1" s="121"/>
      <c r="B1" s="122"/>
      <c r="C1" s="125" t="s">
        <v>212</v>
      </c>
      <c r="D1" s="126"/>
      <c r="E1" s="126"/>
      <c r="F1" s="126"/>
      <c r="G1" s="126"/>
      <c r="H1" s="127"/>
      <c r="I1" s="94" t="s">
        <v>184</v>
      </c>
    </row>
    <row r="2" spans="1:9" ht="53.5" customHeight="1" thickBot="1" x14ac:dyDescent="0.4">
      <c r="A2" s="123"/>
      <c r="B2" s="124"/>
      <c r="C2" s="128" t="s">
        <v>213</v>
      </c>
      <c r="D2" s="129"/>
      <c r="E2" s="129"/>
      <c r="F2" s="129"/>
      <c r="G2" s="129"/>
      <c r="H2" s="130"/>
      <c r="I2" s="95" t="s">
        <v>214</v>
      </c>
    </row>
    <row r="3" spans="1:9" x14ac:dyDescent="0.35">
      <c r="A3" s="96"/>
      <c r="B3" s="58"/>
      <c r="C3" s="58"/>
      <c r="D3" s="58"/>
      <c r="E3" s="58"/>
      <c r="F3" s="58"/>
      <c r="G3" s="58"/>
      <c r="H3" s="58"/>
      <c r="I3" s="76"/>
    </row>
    <row r="4" spans="1:9" x14ac:dyDescent="0.35">
      <c r="A4" s="96"/>
      <c r="B4" s="58"/>
      <c r="C4" s="58"/>
      <c r="D4" s="58"/>
      <c r="E4" s="58"/>
      <c r="F4" s="58"/>
      <c r="G4" s="58"/>
      <c r="H4" s="58"/>
      <c r="I4" s="76"/>
    </row>
    <row r="5" spans="1:9" x14ac:dyDescent="0.35">
      <c r="A5" s="96"/>
      <c r="B5" s="55" t="s">
        <v>210</v>
      </c>
      <c r="C5" s="97"/>
      <c r="D5" s="98"/>
      <c r="E5" s="58"/>
      <c r="F5" s="58"/>
      <c r="G5" s="58"/>
      <c r="H5" s="58"/>
      <c r="I5" s="76"/>
    </row>
    <row r="6" spans="1:9" x14ac:dyDescent="0.35">
      <c r="A6" s="96"/>
      <c r="B6" s="34"/>
      <c r="C6" s="58"/>
      <c r="D6" s="58"/>
      <c r="E6" s="58"/>
      <c r="F6" s="58"/>
      <c r="G6" s="58"/>
      <c r="H6" s="58"/>
      <c r="I6" s="76"/>
    </row>
    <row r="7" spans="1:9" x14ac:dyDescent="0.35">
      <c r="A7" s="96"/>
      <c r="B7" s="55" t="s">
        <v>209</v>
      </c>
      <c r="C7" s="58"/>
      <c r="D7" s="58"/>
      <c r="E7" s="58"/>
      <c r="F7" s="58"/>
      <c r="G7" s="58"/>
      <c r="H7" s="58"/>
      <c r="I7" s="76"/>
    </row>
    <row r="8" spans="1:9" x14ac:dyDescent="0.35">
      <c r="A8" s="96"/>
      <c r="B8" s="55" t="s">
        <v>208</v>
      </c>
      <c r="C8" s="58"/>
      <c r="D8" s="58"/>
      <c r="E8" s="58"/>
      <c r="F8" s="58"/>
      <c r="G8" s="58"/>
      <c r="H8" s="58"/>
      <c r="I8" s="76"/>
    </row>
    <row r="9" spans="1:9" x14ac:dyDescent="0.35">
      <c r="A9" s="96"/>
      <c r="B9" s="58"/>
      <c r="C9" s="58"/>
      <c r="D9" s="58"/>
      <c r="E9" s="58"/>
      <c r="F9" s="58"/>
      <c r="G9" s="58"/>
      <c r="H9" s="58"/>
      <c r="I9" s="76"/>
    </row>
    <row r="10" spans="1:9" x14ac:dyDescent="0.35">
      <c r="A10" s="96"/>
      <c r="B10" s="58" t="s">
        <v>215</v>
      </c>
      <c r="C10" s="58"/>
      <c r="D10" s="58"/>
      <c r="E10" s="58"/>
      <c r="F10" s="58"/>
      <c r="G10" s="58"/>
      <c r="H10" s="58"/>
      <c r="I10" s="76"/>
    </row>
    <row r="11" spans="1:9" x14ac:dyDescent="0.35">
      <c r="A11" s="96"/>
      <c r="B11" s="99"/>
      <c r="C11" s="58"/>
      <c r="D11" s="58"/>
      <c r="E11" s="58"/>
      <c r="F11" s="58"/>
      <c r="G11" s="58"/>
      <c r="H11" s="58"/>
      <c r="I11" s="76"/>
    </row>
    <row r="12" spans="1:9" x14ac:dyDescent="0.35">
      <c r="A12" s="96"/>
      <c r="B12" s="34" t="s">
        <v>211</v>
      </c>
      <c r="C12" s="98"/>
      <c r="D12" s="58"/>
      <c r="E12" s="58"/>
      <c r="F12" s="58"/>
      <c r="G12" s="60" t="s">
        <v>216</v>
      </c>
      <c r="H12" s="60" t="s">
        <v>217</v>
      </c>
      <c r="I12" s="76"/>
    </row>
    <row r="13" spans="1:9" x14ac:dyDescent="0.35">
      <c r="A13" s="96"/>
      <c r="B13" s="73" t="s">
        <v>190</v>
      </c>
      <c r="C13" s="73"/>
      <c r="D13" s="73"/>
      <c r="E13" s="73"/>
      <c r="F13" s="58"/>
      <c r="G13" s="100">
        <f>G19</f>
        <v>50</v>
      </c>
      <c r="H13" s="101">
        <f>H19</f>
        <v>176132760</v>
      </c>
      <c r="I13" s="76"/>
    </row>
    <row r="14" spans="1:9" x14ac:dyDescent="0.35">
      <c r="A14" s="96"/>
      <c r="B14" s="58" t="s">
        <v>191</v>
      </c>
      <c r="C14" s="58"/>
      <c r="D14" s="58"/>
      <c r="E14" s="58"/>
      <c r="F14" s="58"/>
      <c r="G14" s="102">
        <v>4</v>
      </c>
      <c r="H14" s="103">
        <v>1313445</v>
      </c>
      <c r="I14" s="76"/>
    </row>
    <row r="15" spans="1:9" x14ac:dyDescent="0.35">
      <c r="A15" s="96"/>
      <c r="B15" s="58" t="s">
        <v>192</v>
      </c>
      <c r="C15" s="58"/>
      <c r="D15" s="58"/>
      <c r="E15" s="58"/>
      <c r="F15" s="58"/>
      <c r="G15" s="102">
        <v>31</v>
      </c>
      <c r="H15" s="103">
        <v>159008739</v>
      </c>
      <c r="I15" s="76"/>
    </row>
    <row r="16" spans="1:9" x14ac:dyDescent="0.35">
      <c r="A16" s="96"/>
      <c r="B16" s="58" t="s">
        <v>193</v>
      </c>
      <c r="C16" s="58"/>
      <c r="D16" s="58"/>
      <c r="E16" s="58"/>
      <c r="F16" s="58"/>
      <c r="G16" s="102">
        <v>15</v>
      </c>
      <c r="H16" s="103">
        <v>15810576</v>
      </c>
      <c r="I16" s="76"/>
    </row>
    <row r="17" spans="1:9" x14ac:dyDescent="0.35">
      <c r="A17" s="96"/>
      <c r="B17" s="58" t="s">
        <v>194</v>
      </c>
      <c r="C17" s="58"/>
      <c r="D17" s="58"/>
      <c r="E17" s="58"/>
      <c r="F17" s="58"/>
      <c r="G17" s="102">
        <v>0</v>
      </c>
      <c r="H17" s="103">
        <v>0</v>
      </c>
      <c r="I17" s="76"/>
    </row>
    <row r="18" spans="1:9" x14ac:dyDescent="0.35">
      <c r="A18" s="96"/>
      <c r="B18" s="58" t="s">
        <v>218</v>
      </c>
      <c r="C18" s="58"/>
      <c r="D18" s="58"/>
      <c r="E18" s="58"/>
      <c r="F18" s="58"/>
      <c r="G18" s="104">
        <v>0</v>
      </c>
      <c r="H18" s="105">
        <v>0</v>
      </c>
      <c r="I18" s="76"/>
    </row>
    <row r="19" spans="1:9" x14ac:dyDescent="0.35">
      <c r="A19" s="96"/>
      <c r="B19" s="73" t="s">
        <v>219</v>
      </c>
      <c r="C19" s="73"/>
      <c r="D19" s="73"/>
      <c r="E19" s="73"/>
      <c r="F19" s="58"/>
      <c r="G19" s="102">
        <f>SUM(G14:G18)</f>
        <v>50</v>
      </c>
      <c r="H19" s="101">
        <f>(H14+H15+H16+H17+H18)</f>
        <v>176132760</v>
      </c>
      <c r="I19" s="76"/>
    </row>
    <row r="20" spans="1:9" ht="15" thickBot="1" x14ac:dyDescent="0.4">
      <c r="A20" s="96"/>
      <c r="B20" s="73"/>
      <c r="C20" s="73"/>
      <c r="D20" s="58"/>
      <c r="E20" s="58"/>
      <c r="F20" s="58"/>
      <c r="G20" s="106"/>
      <c r="H20" s="107"/>
      <c r="I20" s="76"/>
    </row>
    <row r="21" spans="1:9" ht="15" thickTop="1" x14ac:dyDescent="0.35">
      <c r="A21" s="96"/>
      <c r="B21" s="73"/>
      <c r="C21" s="73"/>
      <c r="D21" s="58"/>
      <c r="E21" s="58"/>
      <c r="F21" s="58"/>
      <c r="G21" s="80"/>
      <c r="H21" s="108"/>
      <c r="I21" s="76"/>
    </row>
    <row r="22" spans="1:9" x14ac:dyDescent="0.35">
      <c r="A22" s="96"/>
      <c r="B22" s="58"/>
      <c r="C22" s="58"/>
      <c r="D22" s="58"/>
      <c r="E22" s="58"/>
      <c r="F22" s="80"/>
      <c r="G22" s="80"/>
      <c r="H22" s="80"/>
      <c r="I22" s="76"/>
    </row>
    <row r="23" spans="1:9" ht="15" thickBot="1" x14ac:dyDescent="0.4">
      <c r="A23" s="96"/>
      <c r="B23" s="84"/>
      <c r="C23" s="84"/>
      <c r="D23" s="58"/>
      <c r="E23" s="58"/>
      <c r="F23" s="84"/>
      <c r="G23" s="84"/>
      <c r="H23" s="80"/>
      <c r="I23" s="76"/>
    </row>
    <row r="24" spans="1:9" x14ac:dyDescent="0.35">
      <c r="A24" s="96"/>
      <c r="B24" s="80" t="s">
        <v>220</v>
      </c>
      <c r="C24" s="80"/>
      <c r="D24" s="58"/>
      <c r="E24" s="58"/>
      <c r="F24" s="80"/>
      <c r="G24" s="80"/>
      <c r="H24" s="80"/>
      <c r="I24" s="76"/>
    </row>
    <row r="25" spans="1:9" x14ac:dyDescent="0.35">
      <c r="A25" s="96"/>
      <c r="B25" s="80" t="s">
        <v>221</v>
      </c>
      <c r="C25" s="80"/>
      <c r="D25" s="58"/>
      <c r="E25" s="58"/>
      <c r="F25" s="80" t="s">
        <v>222</v>
      </c>
      <c r="G25" s="80"/>
      <c r="H25" s="80"/>
      <c r="I25" s="76"/>
    </row>
    <row r="26" spans="1:9" x14ac:dyDescent="0.35">
      <c r="A26" s="96"/>
      <c r="B26" s="80" t="s">
        <v>223</v>
      </c>
      <c r="C26" s="80"/>
      <c r="D26" s="58"/>
      <c r="E26" s="58"/>
      <c r="F26" s="80" t="s">
        <v>224</v>
      </c>
      <c r="G26" s="80"/>
      <c r="H26" s="80"/>
      <c r="I26" s="76"/>
    </row>
    <row r="27" spans="1:9" x14ac:dyDescent="0.35">
      <c r="A27" s="96"/>
      <c r="B27" s="80"/>
      <c r="C27" s="80"/>
      <c r="D27" s="58"/>
      <c r="E27" s="58"/>
      <c r="F27" s="80"/>
      <c r="G27" s="80"/>
      <c r="H27" s="80"/>
      <c r="I27" s="76"/>
    </row>
    <row r="28" spans="1:9" ht="18.5" customHeight="1" x14ac:dyDescent="0.35">
      <c r="A28" s="96"/>
      <c r="B28" s="131" t="s">
        <v>225</v>
      </c>
      <c r="C28" s="131"/>
      <c r="D28" s="131"/>
      <c r="E28" s="131"/>
      <c r="F28" s="131"/>
      <c r="G28" s="131"/>
      <c r="H28" s="131"/>
      <c r="I28" s="76"/>
    </row>
    <row r="29" spans="1:9" ht="15" thickBot="1" x14ac:dyDescent="0.4">
      <c r="A29" s="109"/>
      <c r="B29" s="110"/>
      <c r="C29" s="110"/>
      <c r="D29" s="110"/>
      <c r="E29" s="110"/>
      <c r="F29" s="84"/>
      <c r="G29" s="84"/>
      <c r="H29" s="84"/>
      <c r="I29" s="11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Paola Andrea Jimenez Prado</cp:lastModifiedBy>
  <cp:lastPrinted>2024-10-31T12:46:36Z</cp:lastPrinted>
  <dcterms:created xsi:type="dcterms:W3CDTF">2023-10-11T21:51:26Z</dcterms:created>
  <dcterms:modified xsi:type="dcterms:W3CDTF">2024-10-31T13:01:14Z</dcterms:modified>
</cp:coreProperties>
</file>