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31886736 MARIA MERCEDES NARANJO VERGAR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FACTURA'!$A$2:$AO$88</definedName>
  </definedNames>
  <calcPr calcId="152511" iterateDelta="1E-4"/>
  <pivotCaches>
    <pivotCache cacheId="2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s="1"/>
  <c r="AG2" i="2"/>
  <c r="AK1" i="2"/>
  <c r="AC1" i="2" l="1"/>
  <c r="AG1" i="2"/>
  <c r="AA1" i="2" l="1"/>
  <c r="Z1" i="2" l="1"/>
  <c r="Y1" i="2"/>
  <c r="X1" i="2"/>
  <c r="W1" i="2"/>
  <c r="U1" i="2"/>
  <c r="T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<sst xmlns="http://schemas.openxmlformats.org/spreadsheetml/2006/main" count="1546" uniqueCount="269">
  <si>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</si>
  <si>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</si>
  <si>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</si>
  <si>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</si>
  <si>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</si>
  <si>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</si>
  <si>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</si>
  <si>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</si>
  <si>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</si>
  <si>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</si>
  <si>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</si>
  <si>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MARIA MERCEDES NARANJO VERGARA</t>
  </si>
  <si>
    <t>FELE</t>
  </si>
  <si>
    <t>CALI</t>
  </si>
  <si>
    <t>PRESTACION DE SERVICIOS</t>
  </si>
  <si>
    <t>AMBULATORIO</t>
  </si>
  <si>
    <t>Numero de Contrato</t>
  </si>
  <si>
    <t>CMSSV-116</t>
  </si>
  <si>
    <t xml:space="preserve">Fecha de radicación EPS </t>
  </si>
  <si>
    <t>Alf+Fac</t>
  </si>
  <si>
    <t>2754</t>
  </si>
  <si>
    <t>2763</t>
  </si>
  <si>
    <t>2776</t>
  </si>
  <si>
    <t>2777</t>
  </si>
  <si>
    <t>2786</t>
  </si>
  <si>
    <t>2787</t>
  </si>
  <si>
    <t>FELE26</t>
  </si>
  <si>
    <t>FELE82</t>
  </si>
  <si>
    <t>FELE85</t>
  </si>
  <si>
    <t>FELE93</t>
  </si>
  <si>
    <t>FELE101</t>
  </si>
  <si>
    <t>FELE112</t>
  </si>
  <si>
    <t>FELE114</t>
  </si>
  <si>
    <t>FELE140</t>
  </si>
  <si>
    <t>FELE142</t>
  </si>
  <si>
    <t>FELE154</t>
  </si>
  <si>
    <t>FELE155</t>
  </si>
  <si>
    <t>FELE161</t>
  </si>
  <si>
    <t>FELE178</t>
  </si>
  <si>
    <t>FELE214</t>
  </si>
  <si>
    <t>FELE215</t>
  </si>
  <si>
    <t>FELE216</t>
  </si>
  <si>
    <t>FELE217</t>
  </si>
  <si>
    <t>FELE218</t>
  </si>
  <si>
    <t>FELE230</t>
  </si>
  <si>
    <t>FELE232</t>
  </si>
  <si>
    <t>FELE233</t>
  </si>
  <si>
    <t>FELE234</t>
  </si>
  <si>
    <t>FELE235</t>
  </si>
  <si>
    <t>FELE237</t>
  </si>
  <si>
    <t>FELE243</t>
  </si>
  <si>
    <t>FELE244</t>
  </si>
  <si>
    <t>FELE245</t>
  </si>
  <si>
    <t>FELE258</t>
  </si>
  <si>
    <t>FELE285</t>
  </si>
  <si>
    <t>FELE295</t>
  </si>
  <si>
    <t>FELE299</t>
  </si>
  <si>
    <t>FELE306</t>
  </si>
  <si>
    <t>FELE323</t>
  </si>
  <si>
    <t>FELE328</t>
  </si>
  <si>
    <t>FELE348</t>
  </si>
  <si>
    <t>FELE378</t>
  </si>
  <si>
    <t>FELE386</t>
  </si>
  <si>
    <t>FELE388</t>
  </si>
  <si>
    <t>FELE422</t>
  </si>
  <si>
    <t>FELE434</t>
  </si>
  <si>
    <t>FELE435</t>
  </si>
  <si>
    <t>FELE436</t>
  </si>
  <si>
    <t>FELE438</t>
  </si>
  <si>
    <t>FELE439</t>
  </si>
  <si>
    <t>FELE440</t>
  </si>
  <si>
    <t>FELE441</t>
  </si>
  <si>
    <t>FELE442</t>
  </si>
  <si>
    <t>FELE443</t>
  </si>
  <si>
    <t>FELE588</t>
  </si>
  <si>
    <t>FELE589</t>
  </si>
  <si>
    <t>FELE590</t>
  </si>
  <si>
    <t>FELE618</t>
  </si>
  <si>
    <t>FELE619</t>
  </si>
  <si>
    <t>FELE620</t>
  </si>
  <si>
    <t>FELE626</t>
  </si>
  <si>
    <t>FELE627</t>
  </si>
  <si>
    <t>FELE628</t>
  </si>
  <si>
    <t>FELE629</t>
  </si>
  <si>
    <t>FELE630</t>
  </si>
  <si>
    <t>FELE631</t>
  </si>
  <si>
    <t>FELE632</t>
  </si>
  <si>
    <t>FELE633</t>
  </si>
  <si>
    <t>FELE634</t>
  </si>
  <si>
    <t>FELE635</t>
  </si>
  <si>
    <t>FELE636</t>
  </si>
  <si>
    <t>FELE637</t>
  </si>
  <si>
    <t>FELE638</t>
  </si>
  <si>
    <t>FELE643</t>
  </si>
  <si>
    <t>FELE644</t>
  </si>
  <si>
    <t>FELE645</t>
  </si>
  <si>
    <t>FELE646</t>
  </si>
  <si>
    <t>FELE647</t>
  </si>
  <si>
    <t>FELE648</t>
  </si>
  <si>
    <t>FELE659</t>
  </si>
  <si>
    <t>FELE661</t>
  </si>
  <si>
    <t>FELE662</t>
  </si>
  <si>
    <t>FELE663</t>
  </si>
  <si>
    <t>FELE664</t>
  </si>
  <si>
    <t>FELE665</t>
  </si>
  <si>
    <t>FELE666</t>
  </si>
  <si>
    <t>Llave</t>
  </si>
  <si>
    <t>31886736_2754</t>
  </si>
  <si>
    <t>31886736_2763</t>
  </si>
  <si>
    <t>31886736_2776</t>
  </si>
  <si>
    <t>31886736_2777</t>
  </si>
  <si>
    <t>31886736_2786</t>
  </si>
  <si>
    <t>31886736_2787</t>
  </si>
  <si>
    <t>31886736_FELE26</t>
  </si>
  <si>
    <t>31886736_FELE82</t>
  </si>
  <si>
    <t>31886736_FELE85</t>
  </si>
  <si>
    <t>31886736_FELE93</t>
  </si>
  <si>
    <t>31886736_FELE101</t>
  </si>
  <si>
    <t>31886736_FELE112</t>
  </si>
  <si>
    <t>31886736_FELE114</t>
  </si>
  <si>
    <t>31886736_FELE140</t>
  </si>
  <si>
    <t>31886736_FELE142</t>
  </si>
  <si>
    <t>31886736_FELE154</t>
  </si>
  <si>
    <t>31886736_FELE155</t>
  </si>
  <si>
    <t>31886736_FELE161</t>
  </si>
  <si>
    <t>31886736_FELE178</t>
  </si>
  <si>
    <t>31886736_FELE214</t>
  </si>
  <si>
    <t>31886736_FELE215</t>
  </si>
  <si>
    <t>31886736_FELE216</t>
  </si>
  <si>
    <t>31886736_FELE217</t>
  </si>
  <si>
    <t>31886736_FELE218</t>
  </si>
  <si>
    <t>31886736_FELE230</t>
  </si>
  <si>
    <t>31886736_FELE232</t>
  </si>
  <si>
    <t>31886736_FELE233</t>
  </si>
  <si>
    <t>31886736_FELE234</t>
  </si>
  <si>
    <t>31886736_FELE235</t>
  </si>
  <si>
    <t>31886736_FELE237</t>
  </si>
  <si>
    <t>31886736_FELE243</t>
  </si>
  <si>
    <t>31886736_FELE244</t>
  </si>
  <si>
    <t>31886736_FELE245</t>
  </si>
  <si>
    <t>31886736_FELE258</t>
  </si>
  <si>
    <t>31886736_FELE285</t>
  </si>
  <si>
    <t>31886736_FELE295</t>
  </si>
  <si>
    <t>31886736_FELE299</t>
  </si>
  <si>
    <t>31886736_FELE306</t>
  </si>
  <si>
    <t>31886736_FELE323</t>
  </si>
  <si>
    <t>31886736_FELE328</t>
  </si>
  <si>
    <t>31886736_FELE348</t>
  </si>
  <si>
    <t>31886736_FELE378</t>
  </si>
  <si>
    <t>31886736_FELE386</t>
  </si>
  <si>
    <t>31886736_FELE388</t>
  </si>
  <si>
    <t>31886736_FELE422</t>
  </si>
  <si>
    <t>31886736_FELE434</t>
  </si>
  <si>
    <t>31886736_FELE435</t>
  </si>
  <si>
    <t>31886736_FELE436</t>
  </si>
  <si>
    <t>31886736_FELE438</t>
  </si>
  <si>
    <t>31886736_FELE439</t>
  </si>
  <si>
    <t>31886736_FELE440</t>
  </si>
  <si>
    <t>31886736_FELE441</t>
  </si>
  <si>
    <t>31886736_FELE442</t>
  </si>
  <si>
    <t>31886736_FELE443</t>
  </si>
  <si>
    <t>Estado de Factura EPS Octubre 31</t>
  </si>
  <si>
    <t>Boxalud</t>
  </si>
  <si>
    <t>Finalizada</t>
  </si>
  <si>
    <t>Devuelta</t>
  </si>
  <si>
    <t>31886736_FELE588</t>
  </si>
  <si>
    <t>31886736_FELE589</t>
  </si>
  <si>
    <t>31886736_FELE590</t>
  </si>
  <si>
    <t>31886736_FELE618</t>
  </si>
  <si>
    <t>31886736_FELE619</t>
  </si>
  <si>
    <t>31886736_FELE620</t>
  </si>
  <si>
    <t>31886736_FELE626</t>
  </si>
  <si>
    <t>31886736_FELE627</t>
  </si>
  <si>
    <t>31886736_FELE628</t>
  </si>
  <si>
    <t>31886736_FELE629</t>
  </si>
  <si>
    <t>31886736_FELE630</t>
  </si>
  <si>
    <t>31886736_FELE631</t>
  </si>
  <si>
    <t>31886736_FELE632</t>
  </si>
  <si>
    <t>31886736_FELE633</t>
  </si>
  <si>
    <t>31886736_FELE634</t>
  </si>
  <si>
    <t>31886736_FELE635</t>
  </si>
  <si>
    <t>31886736_FELE636</t>
  </si>
  <si>
    <t>31886736_FELE637</t>
  </si>
  <si>
    <t>31886736_FELE638</t>
  </si>
  <si>
    <t>31886736_FELE643</t>
  </si>
  <si>
    <t>31886736_FELE644</t>
  </si>
  <si>
    <t>31886736_FELE645</t>
  </si>
  <si>
    <t>31886736_FELE646</t>
  </si>
  <si>
    <t>31886736_FELE647</t>
  </si>
  <si>
    <t>31886736_FELE648</t>
  </si>
  <si>
    <t>31886736_FELE659</t>
  </si>
  <si>
    <t>31886736_FELE661</t>
  </si>
  <si>
    <t>31886736_FELE662</t>
  </si>
  <si>
    <t>31886736_FELE663</t>
  </si>
  <si>
    <t>31886736_FELE664</t>
  </si>
  <si>
    <t>31886736_FELE665</t>
  </si>
  <si>
    <t>31886736_FELE666</t>
  </si>
  <si>
    <t xml:space="preserve"> Devolucion Aceptada IPS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</si>
  <si>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</si>
  <si>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</si>
  <si>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</si>
  <si>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</si>
  <si>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</si>
  <si>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</si>
  <si>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 xml:space="preserve">Observación objeccion </t>
  </si>
  <si>
    <t>Por pagar SAP</t>
  </si>
  <si>
    <t>P. abiertas doc</t>
  </si>
  <si>
    <t>Valor compensacion SAP</t>
  </si>
  <si>
    <t>Retencion</t>
  </si>
  <si>
    <t xml:space="preserve">Doc compensacion </t>
  </si>
  <si>
    <t>Fecha de compensacion</t>
  </si>
  <si>
    <t>Fecha de corte</t>
  </si>
  <si>
    <t>18.10.2024</t>
  </si>
  <si>
    <t>30.10.2024</t>
  </si>
  <si>
    <t>FACTURA CANCELADA</t>
  </si>
  <si>
    <t>22.04.2022</t>
  </si>
  <si>
    <t>Estado de Factura EPS Septiembre 30</t>
  </si>
  <si>
    <t>FACTURA GLOSA CERRADA POR EXTEMPORANEIDAD</t>
  </si>
  <si>
    <t>FACTURA DEVUELTA</t>
  </si>
  <si>
    <t xml:space="preserve">FACTURA PENDIENTE EN PROGRAMACION DE PAGO </t>
  </si>
  <si>
    <t>Se devuelve factura radican FELE422 y anexan soportes de la factura FELE424</t>
  </si>
  <si>
    <t>Se devuelve factura la autorizacion 231103360611123  esta ya cancelada con la factura FELE438. se valida soportes de junio 2023 enviaron esa misma aut y ya se cancelo. no se puede pagar en la factura FELE 439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</si>
  <si>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</si>
  <si>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</si>
  <si>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</si>
  <si>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</si>
  <si>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</si>
  <si>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</si>
  <si>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</si>
  <si>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</si>
  <si>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</si>
  <si>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</si>
  <si>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</si>
  <si>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</si>
  <si>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</si>
  <si>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</si>
  <si>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</si>
  <si>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</si>
  <si>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</si>
  <si>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</si>
  <si>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</si>
  <si>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</si>
  <si>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</si>
  <si>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</si>
  <si>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</si>
  <si>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</si>
  <si>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</si>
  <si>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</si>
  <si>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</si>
  <si>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</si>
  <si>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MARIA MERCEDES NARANJO VERGARA</t>
  </si>
  <si>
    <t>NIT: 31886736</t>
  </si>
  <si>
    <t>Santiago de Cali, Octubre 31 del 2024</t>
  </si>
  <si>
    <t>Con Corte al dia: 30/09/2024</t>
  </si>
  <si>
    <t>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</si>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</sst>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;[Red]\-&quot;$&quot;#,##0"/>
    <numFmt numFmtId="165" formatCode="_-&quot;$&quot;* #,##0_-;\-&quot;$&quot;* #,##0_-;_-&quot;$&quot;* &quot;-&quot;_-;_-@_-"/>
    <numFmt numFmtId="166" formatCode="_(&quot;$&quot;\ * #,##0_);_(&quot;$&quot;\ * \(#,##0\);_(&quot;$&quot;\ * &quot;-&quot;_);_(@_)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9" fontId="4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2" borderId="1" xfId="0" applyFont="1" applyFill="1" applyBorder="1"/>
    <xf numFmtId="14" fontId="6" fillId="2" borderId="1" xfId="0" applyNumberFormat="1" applyFont="1" applyFill="1" applyBorder="1"/>
    <xf numFmtId="165" fontId="6" fillId="2" borderId="1" xfId="0" applyNumberFormat="1" applyFont="1" applyFill="1" applyBorder="1"/>
    <xf numFmtId="165" fontId="6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4" fontId="6" fillId="0" borderId="1" xfId="0" applyNumberFormat="1" applyFont="1" applyFill="1" applyBorder="1"/>
    <xf numFmtId="165" fontId="6" fillId="0" borderId="1" xfId="0" applyNumberFormat="1" applyFont="1" applyFill="1" applyBorder="1"/>
    <xf numFmtId="14" fontId="6" fillId="0" borderId="1" xfId="1" applyNumberFormat="1" applyFont="1" applyBorder="1"/>
    <xf numFmtId="165" fontId="6" fillId="0" borderId="1" xfId="1" applyNumberFormat="1" applyFont="1" applyBorder="1"/>
    <xf numFmtId="0" fontId="6" fillId="0" borderId="1" xfId="0" applyFont="1" applyFill="1" applyBorder="1"/>
    <xf numFmtId="165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/>
    <xf numFmtId="14" fontId="0" fillId="0" borderId="0" xfId="0" applyNumberFormat="1"/>
    <xf numFmtId="0" fontId="0" fillId="0" borderId="0" xfId="0" applyFont="1"/>
    <xf numFmtId="14" fontId="0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14" fontId="0" fillId="0" borderId="1" xfId="0" applyNumberFormat="1" applyFont="1" applyFill="1" applyBorder="1"/>
    <xf numFmtId="14" fontId="0" fillId="0" borderId="1" xfId="1" applyNumberFormat="1" applyFont="1" applyBorder="1"/>
    <xf numFmtId="0" fontId="0" fillId="0" borderId="1" xfId="0" applyFont="1" applyFill="1" applyBorder="1"/>
    <xf numFmtId="167" fontId="1" fillId="0" borderId="1" xfId="2" applyNumberFormat="1" applyFont="1" applyBorder="1" applyAlignment="1">
      <alignment horizontal="center" vertical="center" wrapText="1"/>
    </xf>
    <xf numFmtId="167" fontId="0" fillId="2" borderId="1" xfId="2" applyNumberFormat="1" applyFont="1" applyFill="1" applyBorder="1"/>
    <xf numFmtId="167" fontId="0" fillId="0" borderId="1" xfId="2" applyNumberFormat="1" applyFont="1" applyBorder="1"/>
    <xf numFmtId="167" fontId="0" fillId="0" borderId="1" xfId="2" applyNumberFormat="1" applyFont="1" applyFill="1" applyBorder="1"/>
    <xf numFmtId="167" fontId="0" fillId="2" borderId="1" xfId="2" applyNumberFormat="1" applyFont="1" applyFill="1" applyBorder="1" applyAlignment="1">
      <alignment horizontal="right"/>
    </xf>
    <xf numFmtId="167" fontId="0" fillId="0" borderId="0" xfId="2" applyNumberFormat="1" applyFont="1"/>
    <xf numFmtId="167" fontId="1" fillId="4" borderId="1" xfId="2" applyNumberFormat="1" applyFont="1" applyFill="1" applyBorder="1" applyAlignment="1">
      <alignment horizontal="center" vertical="center" wrapText="1"/>
    </xf>
    <xf numFmtId="167" fontId="1" fillId="0" borderId="0" xfId="2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7" fontId="7" fillId="0" borderId="1" xfId="2" applyNumberFormat="1" applyFont="1" applyBorder="1" applyAlignment="1">
      <alignment horizontal="center" vertical="center" wrapText="1"/>
    </xf>
    <xf numFmtId="167" fontId="7" fillId="7" borderId="1" xfId="2" applyNumberFormat="1" applyFont="1" applyFill="1" applyBorder="1" applyAlignment="1">
      <alignment horizontal="center" vertical="center" wrapText="1"/>
    </xf>
    <xf numFmtId="167" fontId="1" fillId="8" borderId="1" xfId="2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1" fillId="8" borderId="1" xfId="0" applyNumberFormat="1" applyFont="1" applyFill="1" applyBorder="1" applyAlignment="1">
      <alignment horizontal="center" vertical="center" wrapText="1"/>
    </xf>
    <xf numFmtId="167" fontId="1" fillId="9" borderId="1" xfId="2" applyNumberFormat="1" applyFont="1" applyFill="1" applyBorder="1" applyAlignment="1">
      <alignment horizontal="center" vertical="center" wrapText="1"/>
    </xf>
    <xf numFmtId="0" fontId="1" fillId="9" borderId="1" xfId="0" applyNumberFormat="1" applyFont="1" applyFill="1" applyBorder="1" applyAlignment="1">
      <alignment horizontal="center" vertical="center" wrapText="1"/>
    </xf>
    <xf numFmtId="14" fontId="1" fillId="9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167" fontId="0" fillId="0" borderId="9" xfId="2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0" fontId="0" fillId="0" borderId="4" xfId="0" pivotButton="1" applyBorder="1"/>
    <xf numFmtId="0" fontId="0" fillId="0" borderId="4" xfId="0" applyBorder="1"/>
    <xf numFmtId="167" fontId="0" fillId="0" borderId="16" xfId="2" applyNumberFormat="1" applyFont="1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9" fillId="0" borderId="0" xfId="4" applyFont="1"/>
    <xf numFmtId="0" fontId="9" fillId="0" borderId="5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9" fillId="0" borderId="8" xfId="4" applyFont="1" applyBorder="1"/>
    <xf numFmtId="0" fontId="9" fillId="0" borderId="9" xfId="4" applyFont="1" applyBorder="1"/>
    <xf numFmtId="0" fontId="10" fillId="0" borderId="0" xfId="4" applyFont="1"/>
    <xf numFmtId="14" fontId="9" fillId="0" borderId="0" xfId="4" applyNumberFormat="1" applyFont="1"/>
    <xf numFmtId="168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70" fontId="11" fillId="0" borderId="0" xfId="5" applyNumberFormat="1" applyFont="1" applyAlignment="1">
      <alignment horizontal="center"/>
    </xf>
    <xf numFmtId="171" fontId="11" fillId="0" borderId="0" xfId="3" applyNumberFormat="1" applyFont="1" applyAlignment="1">
      <alignment horizontal="right"/>
    </xf>
    <xf numFmtId="171" fontId="9" fillId="0" borderId="0" xfId="3" applyNumberFormat="1" applyFont="1"/>
    <xf numFmtId="170" fontId="8" fillId="0" borderId="0" xfId="5" applyNumberFormat="1" applyFont="1" applyAlignment="1">
      <alignment horizontal="center"/>
    </xf>
    <xf numFmtId="171" fontId="8" fillId="0" borderId="0" xfId="3" applyNumberFormat="1" applyFont="1" applyAlignment="1">
      <alignment horizontal="right"/>
    </xf>
    <xf numFmtId="170" fontId="9" fillId="0" borderId="0" xfId="5" applyNumberFormat="1" applyFont="1" applyAlignment="1">
      <alignment horizontal="center"/>
    </xf>
    <xf numFmtId="171" fontId="9" fillId="0" borderId="0" xfId="3" applyNumberFormat="1" applyFont="1" applyAlignment="1">
      <alignment horizontal="right"/>
    </xf>
    <xf numFmtId="171" fontId="9" fillId="0" borderId="0" xfId="4" applyNumberFormat="1" applyFont="1"/>
    <xf numFmtId="170" fontId="9" fillId="0" borderId="11" xfId="5" applyNumberFormat="1" applyFont="1" applyBorder="1" applyAlignment="1">
      <alignment horizontal="center"/>
    </xf>
    <xf numFmtId="171" fontId="9" fillId="0" borderId="11" xfId="3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171" fontId="10" fillId="0" borderId="0" xfId="3" applyNumberFormat="1" applyFont="1" applyAlignment="1">
      <alignment horizontal="right"/>
    </xf>
    <xf numFmtId="0" fontId="11" fillId="0" borderId="0" xfId="4" applyFont="1"/>
    <xf numFmtId="170" fontId="8" fillId="0" borderId="11" xfId="5" applyNumberFormat="1" applyFont="1" applyBorder="1" applyAlignment="1">
      <alignment horizontal="center"/>
    </xf>
    <xf numFmtId="171" fontId="8" fillId="0" borderId="11" xfId="3" applyNumberFormat="1" applyFont="1" applyBorder="1" applyAlignment="1">
      <alignment horizontal="right"/>
    </xf>
    <xf numFmtId="0" fontId="8" fillId="0" borderId="9" xfId="4" applyFont="1" applyBorder="1"/>
    <xf numFmtId="170" fontId="8" fillId="0" borderId="0" xfId="3" applyNumberFormat="1" applyFont="1" applyAlignment="1">
      <alignment horizontal="right"/>
    </xf>
    <xf numFmtId="170" fontId="11" fillId="0" borderId="17" xfId="5" applyNumberFormat="1" applyFont="1" applyBorder="1" applyAlignment="1">
      <alignment horizontal="center"/>
    </xf>
    <xf numFmtId="171" fontId="11" fillId="0" borderId="17" xfId="3" applyNumberFormat="1" applyFont="1" applyBorder="1" applyAlignment="1">
      <alignment horizontal="right"/>
    </xf>
    <xf numFmtId="172" fontId="8" fillId="0" borderId="0" xfId="4" applyNumberFormat="1" applyFont="1"/>
    <xf numFmtId="169" fontId="8" fillId="0" borderId="0" xfId="5" applyFont="1"/>
    <xf numFmtId="171" fontId="8" fillId="0" borderId="0" xfId="3" applyNumberFormat="1" applyFont="1"/>
    <xf numFmtId="172" fontId="11" fillId="0" borderId="11" xfId="4" applyNumberFormat="1" applyFont="1" applyBorder="1"/>
    <xf numFmtId="172" fontId="8" fillId="0" borderId="11" xfId="4" applyNumberFormat="1" applyFont="1" applyBorder="1"/>
    <xf numFmtId="169" fontId="11" fillId="0" borderId="11" xfId="5" applyFont="1" applyBorder="1"/>
    <xf numFmtId="171" fontId="8" fillId="0" borderId="11" xfId="3" applyNumberFormat="1" applyFont="1" applyBorder="1"/>
    <xf numFmtId="172" fontId="11" fillId="0" borderId="0" xfId="4" applyNumberFormat="1" applyFont="1"/>
    <xf numFmtId="0" fontId="9" fillId="0" borderId="10" xfId="4" applyFont="1" applyBorder="1"/>
    <xf numFmtId="0" fontId="9" fillId="0" borderId="11" xfId="4" applyFont="1" applyBorder="1"/>
    <xf numFmtId="172" fontId="9" fillId="0" borderId="11" xfId="4" applyNumberFormat="1" applyFont="1" applyBorder="1"/>
    <xf numFmtId="0" fontId="9" fillId="0" borderId="12" xfId="4" applyFont="1" applyBorder="1"/>
    <xf numFmtId="0" fontId="11" fillId="0" borderId="13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8" fillId="0" borderId="8" xfId="4" applyFont="1" applyBorder="1"/>
    <xf numFmtId="168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7" fontId="11" fillId="0" borderId="0" xfId="2" applyNumberFormat="1" applyFont="1"/>
    <xf numFmtId="173" fontId="11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center"/>
    </xf>
    <xf numFmtId="173" fontId="8" fillId="0" borderId="0" xfId="2" applyNumberFormat="1" applyFont="1" applyAlignment="1">
      <alignment horizontal="right"/>
    </xf>
    <xf numFmtId="167" fontId="8" fillId="0" borderId="3" xfId="2" applyNumberFormat="1" applyFont="1" applyBorder="1" applyAlignment="1">
      <alignment horizontal="center"/>
    </xf>
    <xf numFmtId="173" fontId="8" fillId="0" borderId="3" xfId="2" applyNumberFormat="1" applyFont="1" applyBorder="1" applyAlignment="1">
      <alignment horizontal="right"/>
    </xf>
    <xf numFmtId="167" fontId="8" fillId="0" borderId="17" xfId="2" applyNumberFormat="1" applyFont="1" applyBorder="1" applyAlignment="1">
      <alignment horizontal="center"/>
    </xf>
    <xf numFmtId="173" fontId="8" fillId="0" borderId="17" xfId="2" applyNumberFormat="1" applyFont="1" applyBorder="1" applyAlignment="1">
      <alignment horizontal="right"/>
    </xf>
    <xf numFmtId="172" fontId="8" fillId="0" borderId="0" xfId="4" applyNumberFormat="1" applyFont="1" applyAlignment="1">
      <alignment horizontal="right"/>
    </xf>
    <xf numFmtId="0" fontId="8" fillId="0" borderId="10" xfId="4" applyFont="1" applyBorder="1"/>
    <xf numFmtId="0" fontId="8" fillId="0" borderId="11" xfId="4" applyFont="1" applyBorder="1"/>
    <xf numFmtId="0" fontId="8" fillId="0" borderId="12" xfId="4" applyFont="1" applyBorder="1"/>
    <xf numFmtId="0" fontId="12" fillId="0" borderId="0" xfId="4" applyFont="1" applyAlignment="1">
      <alignment horizontal="center" vertical="center" wrapText="1"/>
    </xf>
    <xf numFmtId="0" fontId="8" fillId="0" borderId="5" xfId="4" applyFont="1" applyBorder="1" applyAlignment="1">
      <alignment horizontal="center"/>
    </xf>
    <xf numFmtId="0" fontId="8" fillId="0" borderId="7" xfId="4" applyFont="1" applyBorder="1" applyAlignment="1">
      <alignment horizontal="center"/>
    </xf>
    <xf numFmtId="0" fontId="8" fillId="0" borderId="10" xfId="4" applyFont="1" applyBorder="1" applyAlignment="1">
      <alignment horizontal="center"/>
    </xf>
    <xf numFmtId="0" fontId="8" fillId="0" borderId="12" xfId="4" applyFont="1" applyBorder="1" applyAlignment="1">
      <alignment horizontal="center"/>
    </xf>
    <xf numFmtId="0" fontId="11" fillId="0" borderId="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7" xfId="4" applyFont="1" applyBorder="1" applyAlignment="1">
      <alignment horizontal="center" vertical="center"/>
    </xf>
    <xf numFmtId="0" fontId="11" fillId="0" borderId="18" xfId="4" applyFont="1" applyBorder="1" applyAlignment="1">
      <alignment horizontal="center" vertical="center" wrapText="1"/>
    </xf>
    <xf numFmtId="0" fontId="11" fillId="0" borderId="19" xfId="4" applyFont="1" applyBorder="1" applyAlignment="1">
      <alignment horizontal="center" vertical="center" wrapText="1"/>
    </xf>
    <xf numFmtId="0" fontId="11" fillId="0" borderId="16" xfId="4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/>
    <cellStyle name="Moneda" xfId="3" builtinId="4"/>
    <cellStyle name="Moneda [0] 2 2" xfId="1"/>
    <cellStyle name="Normal" xfId="0" builtinId="0"/>
    <cellStyle name="Normal 2 2" xfId="4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9.%20SEPTIEMBRE/NIT%2031886736%20MARIA%20MERCEDES%20NARANJO%20VERGARA/ESTADO%20DE%20CARTERA%20MARIA%20MERCEDES%20NARANJ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 "/>
      <sheetName val="FOR CSA 004"/>
    </sheetNames>
    <sheetDataSet>
      <sheetData sheetId="0"/>
      <sheetData sheetId="1"/>
      <sheetData sheetId="2">
        <row r="1">
          <cell r="K1">
            <v>57719551</v>
          </cell>
          <cell r="T1">
            <v>92878400</v>
          </cell>
          <cell r="U1">
            <v>382800</v>
          </cell>
          <cell r="V1"/>
          <cell r="W1">
            <v>92878400</v>
          </cell>
          <cell r="X1">
            <v>434400</v>
          </cell>
          <cell r="Y1">
            <v>266300</v>
          </cell>
          <cell r="Z1">
            <v>88860510</v>
          </cell>
          <cell r="AA1">
            <v>3996300</v>
          </cell>
          <cell r="AC1">
            <v>10458250</v>
          </cell>
          <cell r="AG1">
            <v>28455367</v>
          </cell>
          <cell r="AK1">
            <v>7076380</v>
          </cell>
          <cell r="AO1">
            <v>2645706</v>
          </cell>
        </row>
        <row r="2"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 xml:space="preserve">Fecha de radicación EPS </v>
          </cell>
          <cell r="J2" t="str">
            <v>IPS Valor Factura</v>
          </cell>
          <cell r="K2" t="str">
            <v>IPS Saldo Factura</v>
          </cell>
          <cell r="L2" t="str">
            <v>Tipo de Contrato</v>
          </cell>
          <cell r="M2" t="str">
            <v>Sede / Ciudad</v>
          </cell>
          <cell r="N2" t="str">
            <v>Tipo de Prestación</v>
          </cell>
          <cell r="O2" t="str">
            <v>Numero de Contrato</v>
          </cell>
          <cell r="P2" t="str">
            <v>Estado de Factura EPS Septiembre 30</v>
          </cell>
          <cell r="Q2" t="str">
            <v>Boxalud</v>
          </cell>
          <cell r="R2" t="str">
            <v>Estado de Factura EPS Junio 30</v>
          </cell>
          <cell r="S2" t="str">
            <v>DevolucionAceptada</v>
          </cell>
          <cell r="T2" t="str">
            <v>Valor Total Bruto</v>
          </cell>
          <cell r="U2" t="str">
            <v>Valor Devolucion</v>
          </cell>
          <cell r="V2" t="str">
            <v>Observacion objeccion</v>
          </cell>
          <cell r="W2" t="str">
            <v>Valor Radicado</v>
          </cell>
          <cell r="X2" t="str">
            <v>Valor Glosa Aceptada</v>
          </cell>
          <cell r="Y2" t="str">
            <v>Valor Nota Credito</v>
          </cell>
          <cell r="Z2" t="str">
            <v>Valor Pagar</v>
          </cell>
          <cell r="AA2" t="str">
            <v>Por pagar SAP</v>
          </cell>
          <cell r="AB2" t="str">
            <v>P. abiertas doc</v>
          </cell>
          <cell r="AC2" t="str">
            <v>Valor compensacion SAP</v>
          </cell>
          <cell r="AD2" t="str">
            <v>Retencion</v>
          </cell>
          <cell r="AE2" t="str">
            <v xml:space="preserve">Doc compensacion </v>
          </cell>
          <cell r="AF2" t="str">
            <v>Fecha de compensacion</v>
          </cell>
          <cell r="AG2" t="str">
            <v>Valor compensacion SAP</v>
          </cell>
          <cell r="AH2" t="str">
            <v>Retencion</v>
          </cell>
          <cell r="AI2" t="str">
            <v xml:space="preserve">Doc compensacion </v>
          </cell>
          <cell r="AJ2" t="str">
            <v>Fecha de compensacion</v>
          </cell>
          <cell r="AK2" t="str">
            <v>Valor compensacion SAP</v>
          </cell>
          <cell r="AL2" t="str">
            <v>Retencion</v>
          </cell>
          <cell r="AM2" t="str">
            <v xml:space="preserve">Doc compensacion </v>
          </cell>
          <cell r="AN2" t="str">
            <v>Fecha de compensacion</v>
          </cell>
          <cell r="AO2" t="str">
            <v>Valor compensacion SAP</v>
          </cell>
        </row>
        <row r="3">
          <cell r="F3" t="str">
            <v>31886736_2754</v>
          </cell>
          <cell r="G3">
            <v>43903</v>
          </cell>
          <cell r="H3">
            <v>43903</v>
          </cell>
          <cell r="I3">
            <v>43903</v>
          </cell>
          <cell r="J3">
            <v>440000</v>
          </cell>
          <cell r="K3">
            <v>18000</v>
          </cell>
          <cell r="L3" t="str">
            <v>PRESTACION DE SERVICIOS</v>
          </cell>
          <cell r="M3" t="str">
            <v>CALI</v>
          </cell>
          <cell r="N3" t="str">
            <v>AMBULATORIO</v>
          </cell>
          <cell r="O3" t="str">
            <v>CMSSV-116</v>
          </cell>
          <cell r="P3" t="str">
            <v>FACTURA CANCELADA</v>
          </cell>
          <cell r="Q3" t="str">
            <v>Finalizada</v>
          </cell>
          <cell r="R3" t="str">
            <v>FACTURA CANCELADA</v>
          </cell>
          <cell r="S3" t="b">
            <v>0</v>
          </cell>
          <cell r="T3">
            <v>440000</v>
          </cell>
          <cell r="U3">
            <v>0</v>
          </cell>
          <cell r="V3"/>
          <cell r="W3">
            <v>440000</v>
          </cell>
          <cell r="X3">
            <v>20000</v>
          </cell>
          <cell r="Y3">
            <v>0</v>
          </cell>
          <cell r="Z3">
            <v>420000</v>
          </cell>
          <cell r="AA3">
            <v>0</v>
          </cell>
          <cell r="AB3"/>
          <cell r="AC3">
            <v>0</v>
          </cell>
          <cell r="AD3"/>
          <cell r="AE3"/>
          <cell r="AF3"/>
          <cell r="AG3">
            <v>18900</v>
          </cell>
          <cell r="AH3">
            <v>2100</v>
          </cell>
          <cell r="AI3">
            <v>2200844147</v>
          </cell>
          <cell r="AJ3">
            <v>43978</v>
          </cell>
          <cell r="AK3">
            <v>359100</v>
          </cell>
          <cell r="AL3">
            <v>39900</v>
          </cell>
          <cell r="AM3"/>
          <cell r="AN3"/>
          <cell r="AO3">
            <v>0</v>
          </cell>
        </row>
        <row r="4">
          <cell r="F4" t="str">
            <v>31886736_2763</v>
          </cell>
          <cell r="G4">
            <v>43936</v>
          </cell>
          <cell r="H4">
            <v>43936</v>
          </cell>
          <cell r="I4">
            <v>43955</v>
          </cell>
          <cell r="J4">
            <v>2033400</v>
          </cell>
          <cell r="K4">
            <v>4660</v>
          </cell>
          <cell r="L4" t="str">
            <v>PRESTACION DE SERVICIOS</v>
          </cell>
          <cell r="M4" t="str">
            <v>CALI</v>
          </cell>
          <cell r="N4" t="str">
            <v>AMBULATORIO</v>
          </cell>
          <cell r="O4" t="str">
            <v>CMSSV-116</v>
          </cell>
          <cell r="P4" t="str">
            <v>FACTURA CANCELADA</v>
          </cell>
          <cell r="Q4" t="str">
            <v>Finalizada</v>
          </cell>
          <cell r="R4" t="str">
            <v>FACTURA CANCELADA</v>
          </cell>
          <cell r="S4" t="b">
            <v>0</v>
          </cell>
          <cell r="T4">
            <v>2080000</v>
          </cell>
          <cell r="U4">
            <v>0</v>
          </cell>
          <cell r="V4"/>
          <cell r="W4">
            <v>2080000</v>
          </cell>
          <cell r="X4">
            <v>0</v>
          </cell>
          <cell r="Y4">
            <v>0</v>
          </cell>
          <cell r="Z4">
            <v>2033400</v>
          </cell>
          <cell r="AA4">
            <v>0</v>
          </cell>
          <cell r="AB4"/>
          <cell r="AC4">
            <v>0</v>
          </cell>
          <cell r="AD4"/>
          <cell r="AE4"/>
          <cell r="AF4"/>
          <cell r="AG4">
            <v>1825400</v>
          </cell>
          <cell r="AH4">
            <v>208000</v>
          </cell>
          <cell r="AI4">
            <v>2200874841</v>
          </cell>
          <cell r="AJ4">
            <v>44012</v>
          </cell>
          <cell r="AK4">
            <v>0</v>
          </cell>
          <cell r="AL4"/>
          <cell r="AM4"/>
          <cell r="AN4"/>
          <cell r="AO4">
            <v>0</v>
          </cell>
        </row>
        <row r="5">
          <cell r="F5" t="str">
            <v>31886736_2776</v>
          </cell>
          <cell r="G5">
            <v>43994</v>
          </cell>
          <cell r="H5">
            <v>43995</v>
          </cell>
          <cell r="I5">
            <v>43996</v>
          </cell>
          <cell r="J5">
            <v>153400</v>
          </cell>
          <cell r="K5">
            <v>54246</v>
          </cell>
          <cell r="L5" t="str">
            <v>PRESTACION DE SERVICIOS</v>
          </cell>
          <cell r="M5" t="str">
            <v>CALI</v>
          </cell>
          <cell r="N5" t="str">
            <v>AMBULATORIO</v>
          </cell>
          <cell r="O5" t="str">
            <v>CMSSV-116</v>
          </cell>
          <cell r="P5" t="str">
            <v>FACTURA CANCELADA</v>
          </cell>
          <cell r="Q5" t="str">
            <v>Finalizada</v>
          </cell>
          <cell r="R5" t="str">
            <v>FACTURA CANCELADA</v>
          </cell>
          <cell r="S5" t="b">
            <v>0</v>
          </cell>
          <cell r="T5">
            <v>160000</v>
          </cell>
          <cell r="U5">
            <v>0</v>
          </cell>
          <cell r="V5"/>
          <cell r="W5">
            <v>160000</v>
          </cell>
          <cell r="X5">
            <v>0</v>
          </cell>
          <cell r="Y5">
            <v>0</v>
          </cell>
          <cell r="Z5">
            <v>153400</v>
          </cell>
          <cell r="AA5">
            <v>0</v>
          </cell>
          <cell r="AB5"/>
          <cell r="AC5">
            <v>0</v>
          </cell>
          <cell r="AD5"/>
          <cell r="AE5"/>
          <cell r="AF5"/>
          <cell r="AG5">
            <v>53586</v>
          </cell>
          <cell r="AH5">
            <v>6240</v>
          </cell>
          <cell r="AI5">
            <v>2200883066</v>
          </cell>
          <cell r="AJ5">
            <v>44039</v>
          </cell>
          <cell r="AK5">
            <v>83814</v>
          </cell>
          <cell r="AL5">
            <v>9760</v>
          </cell>
          <cell r="AM5">
            <v>2200878801</v>
          </cell>
          <cell r="AN5">
            <v>44026</v>
          </cell>
          <cell r="AO5">
            <v>0</v>
          </cell>
        </row>
        <row r="6">
          <cell r="F6" t="str">
            <v>31886736_2777</v>
          </cell>
          <cell r="G6">
            <v>43994</v>
          </cell>
          <cell r="H6">
            <v>43995</v>
          </cell>
          <cell r="I6">
            <v>43996</v>
          </cell>
          <cell r="J6">
            <v>220000</v>
          </cell>
          <cell r="K6">
            <v>9900</v>
          </cell>
          <cell r="L6" t="str">
            <v>PRESTACION DE SERVICIOS</v>
          </cell>
          <cell r="M6" t="str">
            <v>CALI</v>
          </cell>
          <cell r="N6" t="str">
            <v>AMBULATORIO</v>
          </cell>
          <cell r="O6" t="str">
            <v>CMSSV-116</v>
          </cell>
          <cell r="P6" t="str">
            <v>FACTURA CANCELADA</v>
          </cell>
          <cell r="Q6" t="str">
            <v>Finalizada</v>
          </cell>
          <cell r="R6" t="str">
            <v>FACTURA CANCELADA</v>
          </cell>
          <cell r="S6" t="b">
            <v>0</v>
          </cell>
          <cell r="T6">
            <v>220000</v>
          </cell>
          <cell r="U6">
            <v>0</v>
          </cell>
          <cell r="V6"/>
          <cell r="W6">
            <v>220000</v>
          </cell>
          <cell r="X6">
            <v>0</v>
          </cell>
          <cell r="Y6">
            <v>0</v>
          </cell>
          <cell r="Z6">
            <v>220000</v>
          </cell>
          <cell r="AA6">
            <v>0</v>
          </cell>
          <cell r="AB6"/>
          <cell r="AC6">
            <v>0</v>
          </cell>
          <cell r="AD6"/>
          <cell r="AE6"/>
          <cell r="AF6"/>
          <cell r="AG6">
            <v>9900</v>
          </cell>
          <cell r="AH6">
            <v>1100</v>
          </cell>
          <cell r="AI6">
            <v>2200883066</v>
          </cell>
          <cell r="AJ6">
            <v>44039</v>
          </cell>
          <cell r="AK6">
            <v>188100</v>
          </cell>
          <cell r="AL6">
            <v>20900</v>
          </cell>
          <cell r="AM6">
            <v>2200878801</v>
          </cell>
          <cell r="AN6">
            <v>44026</v>
          </cell>
          <cell r="AO6">
            <v>0</v>
          </cell>
        </row>
        <row r="7">
          <cell r="F7" t="str">
            <v>31886736_2786</v>
          </cell>
          <cell r="G7">
            <v>44027</v>
          </cell>
          <cell r="H7">
            <v>44027</v>
          </cell>
          <cell r="I7">
            <v>44028</v>
          </cell>
          <cell r="J7">
            <v>240000</v>
          </cell>
          <cell r="K7">
            <v>6000</v>
          </cell>
          <cell r="L7" t="str">
            <v>PRESTACION DE SERVICIOS</v>
          </cell>
          <cell r="M7" t="str">
            <v>CALI</v>
          </cell>
          <cell r="N7" t="str">
            <v>AMBULATORIO</v>
          </cell>
          <cell r="O7" t="str">
            <v>CMSSV-116</v>
          </cell>
          <cell r="P7" t="str">
            <v>FACTURA CANCELADA</v>
          </cell>
          <cell r="Q7" t="str">
            <v>Finalizada</v>
          </cell>
          <cell r="R7" t="str">
            <v>FACTURA CANCELADA</v>
          </cell>
          <cell r="S7" t="b">
            <v>0</v>
          </cell>
          <cell r="T7">
            <v>240000</v>
          </cell>
          <cell r="U7">
            <v>0</v>
          </cell>
          <cell r="V7"/>
          <cell r="W7">
            <v>240000</v>
          </cell>
          <cell r="X7">
            <v>0</v>
          </cell>
          <cell r="Y7">
            <v>0</v>
          </cell>
          <cell r="Z7">
            <v>240000</v>
          </cell>
          <cell r="AA7">
            <v>0</v>
          </cell>
          <cell r="AB7"/>
          <cell r="AC7">
            <v>0</v>
          </cell>
          <cell r="AD7"/>
          <cell r="AE7"/>
          <cell r="AF7"/>
          <cell r="AG7">
            <v>216000</v>
          </cell>
          <cell r="AH7">
            <v>24000</v>
          </cell>
          <cell r="AI7">
            <v>2200899464</v>
          </cell>
          <cell r="AJ7">
            <v>44063</v>
          </cell>
          <cell r="AK7">
            <v>0</v>
          </cell>
          <cell r="AL7"/>
          <cell r="AM7"/>
          <cell r="AN7"/>
          <cell r="AO7">
            <v>0</v>
          </cell>
        </row>
        <row r="8">
          <cell r="F8" t="str">
            <v>31886736_2787</v>
          </cell>
          <cell r="G8">
            <v>44027</v>
          </cell>
          <cell r="H8">
            <v>44027</v>
          </cell>
          <cell r="I8">
            <v>44039</v>
          </cell>
          <cell r="J8">
            <v>76700</v>
          </cell>
          <cell r="K8">
            <v>49907</v>
          </cell>
          <cell r="L8" t="str">
            <v>PRESTACION DE SERVICIOS</v>
          </cell>
          <cell r="M8" t="str">
            <v>CALI</v>
          </cell>
          <cell r="N8" t="str">
            <v>AMBULATORIO</v>
          </cell>
          <cell r="O8" t="str">
            <v>CMSSV-116</v>
          </cell>
          <cell r="P8" t="str">
            <v>FACTURA CANCELADA</v>
          </cell>
          <cell r="Q8" t="str">
            <v>Finalizada</v>
          </cell>
          <cell r="R8" t="str">
            <v>FACTURA CANCELADA</v>
          </cell>
          <cell r="S8" t="b">
            <v>0</v>
          </cell>
          <cell r="T8">
            <v>80000</v>
          </cell>
          <cell r="U8">
            <v>0</v>
          </cell>
          <cell r="V8"/>
          <cell r="W8">
            <v>80000</v>
          </cell>
          <cell r="X8">
            <v>0</v>
          </cell>
          <cell r="Y8">
            <v>0</v>
          </cell>
          <cell r="Z8">
            <v>76700</v>
          </cell>
          <cell r="AA8">
            <v>0</v>
          </cell>
          <cell r="AB8"/>
          <cell r="AC8">
            <v>0</v>
          </cell>
          <cell r="AD8"/>
          <cell r="AE8"/>
          <cell r="AF8"/>
          <cell r="AG8">
            <v>26793</v>
          </cell>
          <cell r="AH8">
            <v>3120</v>
          </cell>
          <cell r="AI8">
            <v>2200915988</v>
          </cell>
          <cell r="AJ8">
            <v>44081</v>
          </cell>
          <cell r="AK8">
            <v>41907</v>
          </cell>
          <cell r="AL8">
            <v>4880</v>
          </cell>
          <cell r="AM8">
            <v>2200898867</v>
          </cell>
          <cell r="AN8">
            <v>44056</v>
          </cell>
          <cell r="AO8">
            <v>0</v>
          </cell>
        </row>
        <row r="9">
          <cell r="F9" t="str">
            <v>31886736_FELE26</v>
          </cell>
          <cell r="G9">
            <v>44147</v>
          </cell>
          <cell r="H9">
            <v>44148</v>
          </cell>
          <cell r="I9">
            <v>44155</v>
          </cell>
          <cell r="J9">
            <v>1049400</v>
          </cell>
          <cell r="K9">
            <v>203060</v>
          </cell>
          <cell r="L9" t="str">
            <v>PRESTACION DE SERVICIOS</v>
          </cell>
          <cell r="M9" t="str">
            <v>CALI</v>
          </cell>
          <cell r="N9" t="str">
            <v>AMBULATORIO</v>
          </cell>
          <cell r="O9" t="str">
            <v>CMSSV-116</v>
          </cell>
          <cell r="P9" t="str">
            <v>FACTURA CANCELADA</v>
          </cell>
          <cell r="Q9" t="str">
            <v>Finalizada</v>
          </cell>
          <cell r="R9" t="str">
            <v>FACTURA CANCELADA</v>
          </cell>
          <cell r="S9" t="e">
            <v>#N/A</v>
          </cell>
          <cell r="T9">
            <v>1100000</v>
          </cell>
          <cell r="U9">
            <v>0</v>
          </cell>
          <cell r="V9"/>
          <cell r="W9">
            <v>1100000</v>
          </cell>
          <cell r="X9">
            <v>0</v>
          </cell>
          <cell r="Y9">
            <v>0</v>
          </cell>
          <cell r="Z9">
            <v>1049400</v>
          </cell>
          <cell r="AA9">
            <v>0</v>
          </cell>
          <cell r="AB9"/>
          <cell r="AC9">
            <v>0</v>
          </cell>
          <cell r="AD9"/>
          <cell r="AE9"/>
          <cell r="AF9"/>
          <cell r="AG9">
            <v>198000</v>
          </cell>
          <cell r="AH9">
            <v>22000</v>
          </cell>
          <cell r="AI9">
            <v>2201273744</v>
          </cell>
          <cell r="AJ9">
            <v>44771</v>
          </cell>
          <cell r="AK9">
            <v>741400</v>
          </cell>
          <cell r="AL9">
            <v>88000</v>
          </cell>
          <cell r="AM9">
            <v>2200988091</v>
          </cell>
          <cell r="AN9">
            <v>44208</v>
          </cell>
          <cell r="AO9">
            <v>0</v>
          </cell>
        </row>
        <row r="10">
          <cell r="F10" t="str">
            <v>31886736_FELE82</v>
          </cell>
          <cell r="G10">
            <v>44293</v>
          </cell>
          <cell r="H10">
            <v>44295</v>
          </cell>
          <cell r="I10">
            <v>44295</v>
          </cell>
          <cell r="J10">
            <v>432800</v>
          </cell>
          <cell r="K10">
            <v>41304</v>
          </cell>
          <cell r="L10" t="str">
            <v>PRESTACION DE SERVICIOS</v>
          </cell>
          <cell r="M10" t="str">
            <v>CALI</v>
          </cell>
          <cell r="N10" t="str">
            <v>AMBULATORIO</v>
          </cell>
          <cell r="O10" t="str">
            <v>CMSSV-116</v>
          </cell>
          <cell r="P10" t="str">
            <v>FACTURA CANCELADA</v>
          </cell>
          <cell r="Q10" t="str">
            <v>Finalizada</v>
          </cell>
          <cell r="R10" t="str">
            <v>FACTURA CANCELADA</v>
          </cell>
          <cell r="S10" t="e">
            <v>#N/A</v>
          </cell>
          <cell r="T10">
            <v>480000</v>
          </cell>
          <cell r="U10">
            <v>0</v>
          </cell>
          <cell r="V10"/>
          <cell r="W10">
            <v>480000</v>
          </cell>
          <cell r="X10">
            <v>0</v>
          </cell>
          <cell r="Y10">
            <v>0</v>
          </cell>
          <cell r="Z10">
            <v>432800</v>
          </cell>
          <cell r="AA10">
            <v>0</v>
          </cell>
          <cell r="AB10"/>
          <cell r="AC10">
            <v>0</v>
          </cell>
          <cell r="AD10"/>
          <cell r="AE10"/>
          <cell r="AF10"/>
          <cell r="AG10">
            <v>150072</v>
          </cell>
          <cell r="AH10">
            <v>18720</v>
          </cell>
          <cell r="AI10">
            <v>4800048670</v>
          </cell>
          <cell r="AJ10">
            <v>44384</v>
          </cell>
          <cell r="AK10">
            <v>234728</v>
          </cell>
          <cell r="AL10">
            <v>29280</v>
          </cell>
          <cell r="AM10">
            <v>2201052481</v>
          </cell>
          <cell r="AN10">
            <v>44341</v>
          </cell>
          <cell r="AO10">
            <v>0</v>
          </cell>
        </row>
        <row r="11">
          <cell r="F11" t="str">
            <v>31886736_FELE85</v>
          </cell>
          <cell r="G11">
            <v>44295</v>
          </cell>
          <cell r="H11">
            <v>44295</v>
          </cell>
          <cell r="I11">
            <v>44298</v>
          </cell>
          <cell r="J11">
            <v>80000</v>
          </cell>
          <cell r="K11">
            <v>3400</v>
          </cell>
          <cell r="L11" t="str">
            <v>PRESTACION DE SERVICIOS</v>
          </cell>
          <cell r="M11" t="str">
            <v>CALI</v>
          </cell>
          <cell r="N11" t="str">
            <v>AMBULATORIO</v>
          </cell>
          <cell r="O11" t="str">
            <v>CMSSV-116</v>
          </cell>
          <cell r="P11" t="str">
            <v>FACTURA CANCELADA</v>
          </cell>
          <cell r="Q11" t="str">
            <v>Finalizada</v>
          </cell>
          <cell r="R11" t="str">
            <v>FACTURA CANCELADA</v>
          </cell>
          <cell r="S11" t="e">
            <v>#N/A</v>
          </cell>
          <cell r="T11">
            <v>80000</v>
          </cell>
          <cell r="U11">
            <v>0</v>
          </cell>
          <cell r="V11"/>
          <cell r="W11">
            <v>80000</v>
          </cell>
          <cell r="X11">
            <v>0</v>
          </cell>
          <cell r="Y11">
            <v>0</v>
          </cell>
          <cell r="Z11">
            <v>76600</v>
          </cell>
          <cell r="AA11">
            <v>0</v>
          </cell>
          <cell r="AB11"/>
          <cell r="AC11">
            <v>0</v>
          </cell>
          <cell r="AD11"/>
          <cell r="AE11"/>
          <cell r="AF11"/>
          <cell r="AG11">
            <v>26754</v>
          </cell>
          <cell r="AH11">
            <v>3120</v>
          </cell>
          <cell r="AI11">
            <v>2201092067</v>
          </cell>
          <cell r="AJ11">
            <v>44425</v>
          </cell>
          <cell r="AK11">
            <v>41846</v>
          </cell>
          <cell r="AL11">
            <v>4880</v>
          </cell>
          <cell r="AM11">
            <v>2201052481</v>
          </cell>
          <cell r="AN11">
            <v>44341</v>
          </cell>
          <cell r="AO11">
            <v>0</v>
          </cell>
        </row>
        <row r="12">
          <cell r="F12" t="str">
            <v>31886736_FELE93</v>
          </cell>
          <cell r="G12">
            <v>44319</v>
          </cell>
          <cell r="H12">
            <v>44319</v>
          </cell>
          <cell r="I12">
            <v>44320</v>
          </cell>
          <cell r="J12">
            <v>3399800</v>
          </cell>
          <cell r="K12">
            <v>59490</v>
          </cell>
          <cell r="L12" t="str">
            <v>PRESTACION DE SERVICIOS</v>
          </cell>
          <cell r="M12" t="str">
            <v>CALI</v>
          </cell>
          <cell r="N12" t="str">
            <v>AMBULATORIO</v>
          </cell>
          <cell r="O12" t="str">
            <v>CMSSV-116</v>
          </cell>
          <cell r="P12" t="str">
            <v>FACTURA CANCELADA</v>
          </cell>
          <cell r="Q12" t="str">
            <v>Finalizada</v>
          </cell>
          <cell r="R12" t="str">
            <v>FACTURA CANCELADA</v>
          </cell>
          <cell r="S12" t="e">
            <v>#N/A</v>
          </cell>
          <cell r="T12">
            <v>3537000</v>
          </cell>
          <cell r="U12">
            <v>0</v>
          </cell>
          <cell r="V12"/>
          <cell r="W12">
            <v>3537000</v>
          </cell>
          <cell r="X12">
            <v>0</v>
          </cell>
          <cell r="Y12">
            <v>0</v>
          </cell>
          <cell r="Z12">
            <v>3399800</v>
          </cell>
          <cell r="AA12">
            <v>0</v>
          </cell>
          <cell r="AB12"/>
          <cell r="AC12">
            <v>0</v>
          </cell>
          <cell r="AD12"/>
          <cell r="AE12"/>
          <cell r="AF12"/>
          <cell r="AG12">
            <v>3046100</v>
          </cell>
          <cell r="AH12">
            <v>353700</v>
          </cell>
          <cell r="AI12">
            <v>4800049859</v>
          </cell>
          <cell r="AJ12">
            <v>44439</v>
          </cell>
          <cell r="AK12">
            <v>0</v>
          </cell>
          <cell r="AL12"/>
          <cell r="AM12"/>
          <cell r="AN12"/>
          <cell r="AO12">
            <v>0</v>
          </cell>
        </row>
        <row r="13">
          <cell r="F13" t="str">
            <v>31886736_FELE101</v>
          </cell>
          <cell r="G13">
            <v>44349</v>
          </cell>
          <cell r="H13">
            <v>44350</v>
          </cell>
          <cell r="I13">
            <v>44351</v>
          </cell>
          <cell r="J13">
            <v>303900</v>
          </cell>
          <cell r="K13">
            <v>34210</v>
          </cell>
          <cell r="L13" t="str">
            <v>PRESTACION DE SERVICIOS</v>
          </cell>
          <cell r="M13" t="str">
            <v>CALI</v>
          </cell>
          <cell r="N13" t="str">
            <v>AMBULATORIO</v>
          </cell>
          <cell r="O13" t="str">
            <v>CMSSV-116</v>
          </cell>
          <cell r="P13" t="str">
            <v>FACTURA CANCELADA</v>
          </cell>
          <cell r="Q13" t="str">
            <v>Finalizada</v>
          </cell>
          <cell r="R13" t="str">
            <v>FACTURA CANCELADA</v>
          </cell>
          <cell r="S13" t="e">
            <v>#N/A</v>
          </cell>
          <cell r="T13">
            <v>320000</v>
          </cell>
          <cell r="U13">
            <v>0</v>
          </cell>
          <cell r="V13"/>
          <cell r="W13">
            <v>320000</v>
          </cell>
          <cell r="X13">
            <v>0</v>
          </cell>
          <cell r="Y13">
            <v>0</v>
          </cell>
          <cell r="Z13">
            <v>303900</v>
          </cell>
          <cell r="AA13">
            <v>0</v>
          </cell>
          <cell r="AB13"/>
          <cell r="AC13">
            <v>0</v>
          </cell>
          <cell r="AD13"/>
          <cell r="AE13"/>
          <cell r="AF13"/>
          <cell r="AG13">
            <v>106041</v>
          </cell>
          <cell r="AH13">
            <v>12480</v>
          </cell>
          <cell r="AI13">
            <v>4800051063</v>
          </cell>
          <cell r="AJ13">
            <v>44500</v>
          </cell>
          <cell r="AK13">
            <v>165859</v>
          </cell>
          <cell r="AL13">
            <v>19520</v>
          </cell>
          <cell r="AM13">
            <v>2201125374</v>
          </cell>
          <cell r="AN13">
            <v>44496</v>
          </cell>
          <cell r="AO13">
            <v>0</v>
          </cell>
        </row>
        <row r="14">
          <cell r="F14" t="str">
            <v>31886736_FELE112</v>
          </cell>
          <cell r="G14">
            <v>44356</v>
          </cell>
          <cell r="H14">
            <v>44356</v>
          </cell>
          <cell r="I14">
            <v>44357</v>
          </cell>
          <cell r="J14">
            <v>194700</v>
          </cell>
          <cell r="K14">
            <v>35976</v>
          </cell>
          <cell r="L14" t="str">
            <v>PRESTACION DE SERVICIOS</v>
          </cell>
          <cell r="M14" t="str">
            <v>CALI</v>
          </cell>
          <cell r="N14" t="str">
            <v>AMBULATORIO</v>
          </cell>
          <cell r="O14" t="str">
            <v>CMSSV-116</v>
          </cell>
          <cell r="P14" t="str">
            <v>FACTURA CANCELADA</v>
          </cell>
          <cell r="Q14" t="str">
            <v>Finalizada</v>
          </cell>
          <cell r="R14" t="str">
            <v>FACTURA CANCELADA</v>
          </cell>
          <cell r="S14" t="e">
            <v>#N/A</v>
          </cell>
          <cell r="T14">
            <v>220000</v>
          </cell>
          <cell r="U14">
            <v>0</v>
          </cell>
          <cell r="V14"/>
          <cell r="W14">
            <v>220000</v>
          </cell>
          <cell r="X14">
            <v>0</v>
          </cell>
          <cell r="Y14">
            <v>0</v>
          </cell>
          <cell r="Z14">
            <v>194700</v>
          </cell>
          <cell r="AA14">
            <v>0</v>
          </cell>
          <cell r="AB14"/>
          <cell r="AC14">
            <v>0</v>
          </cell>
          <cell r="AD14"/>
          <cell r="AE14"/>
          <cell r="AF14"/>
          <cell r="AG14">
            <v>172700</v>
          </cell>
          <cell r="AH14">
            <v>22000</v>
          </cell>
          <cell r="AI14">
            <v>4800051814</v>
          </cell>
          <cell r="AJ14">
            <v>44530</v>
          </cell>
          <cell r="AK14">
            <v>0</v>
          </cell>
          <cell r="AL14"/>
          <cell r="AM14"/>
          <cell r="AN14"/>
          <cell r="AO14">
            <v>0</v>
          </cell>
        </row>
        <row r="15">
          <cell r="F15" t="str">
            <v>31886736_FELE114</v>
          </cell>
          <cell r="G15">
            <v>44378</v>
          </cell>
          <cell r="H15">
            <v>44378</v>
          </cell>
          <cell r="I15">
            <v>44383</v>
          </cell>
          <cell r="J15">
            <v>76600</v>
          </cell>
          <cell r="K15">
            <v>27094</v>
          </cell>
          <cell r="L15" t="str">
            <v>PRESTACION DE SERVICIOS</v>
          </cell>
          <cell r="M15" t="str">
            <v>CALI</v>
          </cell>
          <cell r="N15" t="str">
            <v>AMBULATORIO</v>
          </cell>
          <cell r="O15" t="str">
            <v>CMSSV-116</v>
          </cell>
          <cell r="P15" t="str">
            <v>FACTURA CANCELADA</v>
          </cell>
          <cell r="Q15" t="str">
            <v>Finalizada</v>
          </cell>
          <cell r="R15" t="str">
            <v>FACTURA CANCELADA</v>
          </cell>
          <cell r="S15" t="e">
            <v>#N/A</v>
          </cell>
          <cell r="T15">
            <v>80000</v>
          </cell>
          <cell r="U15">
            <v>0</v>
          </cell>
          <cell r="V15"/>
          <cell r="W15">
            <v>80000</v>
          </cell>
          <cell r="X15">
            <v>0</v>
          </cell>
          <cell r="Y15">
            <v>0</v>
          </cell>
          <cell r="Z15">
            <v>76600</v>
          </cell>
          <cell r="AA15">
            <v>0</v>
          </cell>
          <cell r="AB15"/>
          <cell r="AC15">
            <v>0</v>
          </cell>
          <cell r="AD15"/>
          <cell r="AE15"/>
          <cell r="AF15"/>
          <cell r="AG15">
            <v>26754</v>
          </cell>
          <cell r="AH15">
            <v>3120</v>
          </cell>
          <cell r="AI15">
            <v>4800051814</v>
          </cell>
          <cell r="AJ15">
            <v>44530</v>
          </cell>
          <cell r="AK15">
            <v>41846</v>
          </cell>
          <cell r="AL15">
            <v>4880</v>
          </cell>
          <cell r="AM15">
            <v>2201257603</v>
          </cell>
          <cell r="AN15">
            <v>44742</v>
          </cell>
          <cell r="AO15">
            <v>0</v>
          </cell>
        </row>
        <row r="16">
          <cell r="F16" t="str">
            <v>31886736_FELE140</v>
          </cell>
          <cell r="G16">
            <v>44414</v>
          </cell>
          <cell r="H16">
            <v>44421</v>
          </cell>
          <cell r="I16">
            <v>44460</v>
          </cell>
          <cell r="J16">
            <v>440000</v>
          </cell>
          <cell r="K16">
            <v>14765</v>
          </cell>
          <cell r="L16" t="str">
            <v>PRESTACION DE SERVICIOS</v>
          </cell>
          <cell r="M16" t="str">
            <v>CALI</v>
          </cell>
          <cell r="N16" t="str">
            <v>AMBULATORIO</v>
          </cell>
          <cell r="O16" t="str">
            <v>CMSSV-116</v>
          </cell>
          <cell r="P16" t="str">
            <v>FACTURA CANCELADA</v>
          </cell>
          <cell r="Q16" t="str">
            <v>Finalizada</v>
          </cell>
          <cell r="R16" t="str">
            <v>FACTURA CANCELADA</v>
          </cell>
          <cell r="S16" t="e">
            <v>#N/A</v>
          </cell>
          <cell r="T16">
            <v>440000</v>
          </cell>
          <cell r="U16">
            <v>0</v>
          </cell>
          <cell r="V16"/>
          <cell r="W16">
            <v>440000</v>
          </cell>
          <cell r="X16">
            <v>0</v>
          </cell>
          <cell r="Y16">
            <v>0</v>
          </cell>
          <cell r="Z16">
            <v>440000</v>
          </cell>
          <cell r="AA16">
            <v>0</v>
          </cell>
          <cell r="AB16"/>
          <cell r="AC16">
            <v>0</v>
          </cell>
          <cell r="AD16"/>
          <cell r="AE16"/>
          <cell r="AF16"/>
          <cell r="AG16">
            <v>19800</v>
          </cell>
          <cell r="AH16">
            <v>2200</v>
          </cell>
          <cell r="AI16">
            <v>4800052937</v>
          </cell>
          <cell r="AJ16">
            <v>44592</v>
          </cell>
          <cell r="AK16">
            <v>376200</v>
          </cell>
          <cell r="AL16">
            <v>41800</v>
          </cell>
          <cell r="AM16">
            <v>2201257603</v>
          </cell>
          <cell r="AN16">
            <v>44742</v>
          </cell>
          <cell r="AO16">
            <v>0</v>
          </cell>
        </row>
        <row r="17">
          <cell r="F17" t="str">
            <v>31886736_FELE142</v>
          </cell>
          <cell r="G17">
            <v>44414</v>
          </cell>
          <cell r="H17">
            <v>44421</v>
          </cell>
          <cell r="I17">
            <v>44460</v>
          </cell>
          <cell r="J17">
            <v>80000</v>
          </cell>
          <cell r="K17">
            <v>5300</v>
          </cell>
          <cell r="L17" t="str">
            <v>PRESTACION DE SERVICIOS</v>
          </cell>
          <cell r="M17" t="str">
            <v>CALI</v>
          </cell>
          <cell r="N17" t="str">
            <v>AMBULATORIO</v>
          </cell>
          <cell r="O17" t="str">
            <v>CMSSV-116</v>
          </cell>
          <cell r="P17" t="str">
            <v>FACTURA CANCELADA</v>
          </cell>
          <cell r="Q17" t="str">
            <v>Finalizada</v>
          </cell>
          <cell r="R17" t="str">
            <v>FACTURA CANCELADA</v>
          </cell>
          <cell r="S17" t="e">
            <v>#N/A</v>
          </cell>
          <cell r="T17">
            <v>80000</v>
          </cell>
          <cell r="U17">
            <v>0</v>
          </cell>
          <cell r="V17"/>
          <cell r="W17">
            <v>80000</v>
          </cell>
          <cell r="X17">
            <v>0</v>
          </cell>
          <cell r="Y17">
            <v>0</v>
          </cell>
          <cell r="Z17">
            <v>80000</v>
          </cell>
          <cell r="AA17">
            <v>0</v>
          </cell>
          <cell r="AB17"/>
          <cell r="AC17">
            <v>0</v>
          </cell>
          <cell r="AD17"/>
          <cell r="AE17"/>
          <cell r="AF17"/>
          <cell r="AG17">
            <v>28080</v>
          </cell>
          <cell r="AH17">
            <v>3120</v>
          </cell>
          <cell r="AI17">
            <v>4800053685</v>
          </cell>
          <cell r="AJ17">
            <v>44620</v>
          </cell>
          <cell r="AK17">
            <v>43920</v>
          </cell>
          <cell r="AL17">
            <v>4880</v>
          </cell>
          <cell r="AM17">
            <v>2201257603</v>
          </cell>
          <cell r="AN17">
            <v>44742</v>
          </cell>
          <cell r="AO17">
            <v>0</v>
          </cell>
        </row>
        <row r="18">
          <cell r="F18" t="str">
            <v>31886736_FELE154</v>
          </cell>
          <cell r="G18">
            <v>44440</v>
          </cell>
          <cell r="H18">
            <v>44448</v>
          </cell>
          <cell r="I18">
            <v>44449</v>
          </cell>
          <cell r="J18">
            <v>233200</v>
          </cell>
          <cell r="K18">
            <v>52580</v>
          </cell>
          <cell r="L18" t="str">
            <v>PRESTACION DE SERVICIOS</v>
          </cell>
          <cell r="M18" t="str">
            <v>CALI</v>
          </cell>
          <cell r="N18" t="str">
            <v>AMBULATORIO</v>
          </cell>
          <cell r="O18" t="str">
            <v>CMSSV-116</v>
          </cell>
          <cell r="P18" t="str">
            <v>FACTURA CANCELADA</v>
          </cell>
          <cell r="Q18" t="str">
            <v>Finalizada</v>
          </cell>
          <cell r="R18" t="str">
            <v>FACTURA CANCELADA</v>
          </cell>
          <cell r="S18" t="e">
            <v>#N/A</v>
          </cell>
          <cell r="T18">
            <v>240000</v>
          </cell>
          <cell r="U18">
            <v>0</v>
          </cell>
          <cell r="V18"/>
          <cell r="W18">
            <v>240000</v>
          </cell>
          <cell r="X18">
            <v>0</v>
          </cell>
          <cell r="Y18">
            <v>0</v>
          </cell>
          <cell r="Z18">
            <v>233200</v>
          </cell>
          <cell r="AA18">
            <v>0</v>
          </cell>
          <cell r="AB18"/>
          <cell r="AC18">
            <v>0</v>
          </cell>
          <cell r="AD18"/>
          <cell r="AE18"/>
          <cell r="AF18"/>
          <cell r="AG18">
            <v>81588</v>
          </cell>
          <cell r="AH18">
            <v>9360</v>
          </cell>
          <cell r="AI18">
            <v>4800052459</v>
          </cell>
          <cell r="AJ18">
            <v>44561</v>
          </cell>
          <cell r="AK18">
            <v>127612</v>
          </cell>
          <cell r="AL18">
            <v>14640</v>
          </cell>
          <cell r="AM18">
            <v>2201257603</v>
          </cell>
          <cell r="AN18">
            <v>44742</v>
          </cell>
          <cell r="AO18">
            <v>0</v>
          </cell>
        </row>
        <row r="19">
          <cell r="F19" t="str">
            <v>31886736_FELE155</v>
          </cell>
          <cell r="G19">
            <v>44441</v>
          </cell>
          <cell r="H19">
            <v>44448</v>
          </cell>
          <cell r="I19">
            <v>44449</v>
          </cell>
          <cell r="J19">
            <v>220000</v>
          </cell>
          <cell r="K19">
            <v>9900</v>
          </cell>
          <cell r="L19" t="str">
            <v>PRESTACION DE SERVICIOS</v>
          </cell>
          <cell r="M19" t="str">
            <v>CALI</v>
          </cell>
          <cell r="N19" t="str">
            <v>AMBULATORIO</v>
          </cell>
          <cell r="O19" t="str">
            <v>CMSSV-116</v>
          </cell>
          <cell r="P19" t="str">
            <v>FACTURA CANCELADA</v>
          </cell>
          <cell r="Q19" t="str">
            <v>Finalizada</v>
          </cell>
          <cell r="R19" t="str">
            <v>FACTURA CANCELADA</v>
          </cell>
          <cell r="S19" t="e">
            <v>#N/A</v>
          </cell>
          <cell r="T19">
            <v>220000</v>
          </cell>
          <cell r="U19">
            <v>0</v>
          </cell>
          <cell r="V19"/>
          <cell r="W19">
            <v>220000</v>
          </cell>
          <cell r="X19">
            <v>0</v>
          </cell>
          <cell r="Y19">
            <v>0</v>
          </cell>
          <cell r="Z19">
            <v>220000</v>
          </cell>
          <cell r="AA19">
            <v>0</v>
          </cell>
          <cell r="AB19"/>
          <cell r="AC19">
            <v>0</v>
          </cell>
          <cell r="AD19"/>
          <cell r="AE19"/>
          <cell r="AF19"/>
          <cell r="AG19">
            <v>9900</v>
          </cell>
          <cell r="AH19">
            <v>1100</v>
          </cell>
          <cell r="AI19">
            <v>4800052459</v>
          </cell>
          <cell r="AJ19">
            <v>44561</v>
          </cell>
          <cell r="AK19">
            <v>188100</v>
          </cell>
          <cell r="AL19">
            <v>20900</v>
          </cell>
          <cell r="AM19">
            <v>2201257603</v>
          </cell>
          <cell r="AN19">
            <v>44742</v>
          </cell>
          <cell r="AO19">
            <v>0</v>
          </cell>
        </row>
        <row r="20">
          <cell r="F20" t="str">
            <v>31886736_FELE161</v>
          </cell>
          <cell r="G20">
            <v>44446</v>
          </cell>
          <cell r="H20">
            <v>44446</v>
          </cell>
          <cell r="I20">
            <v>44449</v>
          </cell>
          <cell r="J20">
            <v>3099700</v>
          </cell>
          <cell r="K20">
            <v>90030</v>
          </cell>
          <cell r="L20" t="str">
            <v>PRESTACION DE SERVICIOS</v>
          </cell>
          <cell r="M20" t="str">
            <v>CALI</v>
          </cell>
          <cell r="N20" t="str">
            <v>AMBULATORIO</v>
          </cell>
          <cell r="O20" t="str">
            <v>CMSSV-116</v>
          </cell>
          <cell r="P20" t="str">
            <v>FACTURA CANCELADA</v>
          </cell>
          <cell r="Q20" t="str">
            <v>Finalizada</v>
          </cell>
          <cell r="R20" t="str">
            <v>FACTURA CANCELADA</v>
          </cell>
          <cell r="S20" t="e">
            <v>#N/A</v>
          </cell>
          <cell r="T20">
            <v>3280000</v>
          </cell>
          <cell r="U20">
            <v>0</v>
          </cell>
          <cell r="V20"/>
          <cell r="W20">
            <v>3280000</v>
          </cell>
          <cell r="X20">
            <v>0</v>
          </cell>
          <cell r="Y20">
            <v>0</v>
          </cell>
          <cell r="Z20">
            <v>3099700</v>
          </cell>
          <cell r="AA20">
            <v>0</v>
          </cell>
          <cell r="AB20"/>
          <cell r="AC20">
            <v>0</v>
          </cell>
          <cell r="AD20"/>
          <cell r="AE20"/>
          <cell r="AF20"/>
          <cell r="AG20">
            <v>72000</v>
          </cell>
          <cell r="AH20">
            <v>8000</v>
          </cell>
          <cell r="AI20">
            <v>2201273744</v>
          </cell>
          <cell r="AJ20">
            <v>44771</v>
          </cell>
          <cell r="AK20">
            <v>53994</v>
          </cell>
          <cell r="AL20">
            <v>6400</v>
          </cell>
          <cell r="AM20">
            <v>2201257603</v>
          </cell>
          <cell r="AN20">
            <v>44742</v>
          </cell>
          <cell r="AO20">
            <v>2645706</v>
          </cell>
        </row>
        <row r="21">
          <cell r="F21" t="str">
            <v>31886736_FELE178</v>
          </cell>
          <cell r="G21">
            <v>44505</v>
          </cell>
          <cell r="H21">
            <v>44505</v>
          </cell>
          <cell r="I21">
            <v>44520</v>
          </cell>
          <cell r="J21">
            <v>233200</v>
          </cell>
          <cell r="K21">
            <v>34580</v>
          </cell>
          <cell r="L21" t="str">
            <v>PRESTACION DE SERVICIOS</v>
          </cell>
          <cell r="M21" t="str">
            <v>CALI</v>
          </cell>
          <cell r="N21" t="str">
            <v>AMBULATORIO</v>
          </cell>
          <cell r="O21" t="str">
            <v>CMSSV-116</v>
          </cell>
          <cell r="P21" t="str">
            <v>FACTURA CANCELADA</v>
          </cell>
          <cell r="Q21" t="str">
            <v>Finalizada</v>
          </cell>
          <cell r="R21" t="str">
            <v>FACTURA CANCELADA</v>
          </cell>
          <cell r="S21" t="e">
            <v>#N/A</v>
          </cell>
          <cell r="T21">
            <v>240000</v>
          </cell>
          <cell r="U21">
            <v>0</v>
          </cell>
          <cell r="V21"/>
          <cell r="W21">
            <v>240000</v>
          </cell>
          <cell r="X21">
            <v>0</v>
          </cell>
          <cell r="Y21">
            <v>0</v>
          </cell>
          <cell r="Z21">
            <v>233200</v>
          </cell>
          <cell r="AA21">
            <v>0</v>
          </cell>
          <cell r="AB21"/>
          <cell r="AC21">
            <v>0</v>
          </cell>
          <cell r="AD21"/>
          <cell r="AE21"/>
          <cell r="AF21"/>
          <cell r="AG21">
            <v>127612</v>
          </cell>
          <cell r="AH21">
            <v>14640</v>
          </cell>
          <cell r="AI21">
            <v>4800054443</v>
          </cell>
          <cell r="AJ21">
            <v>44677</v>
          </cell>
          <cell r="AK21">
            <v>81588</v>
          </cell>
          <cell r="AL21">
            <v>9360</v>
          </cell>
          <cell r="AM21">
            <v>2201214972</v>
          </cell>
          <cell r="AN21">
            <v>44673</v>
          </cell>
          <cell r="AO21">
            <v>0</v>
          </cell>
        </row>
        <row r="22">
          <cell r="F22" t="str">
            <v>31886736_FELE214</v>
          </cell>
          <cell r="G22">
            <v>44622</v>
          </cell>
          <cell r="H22">
            <v>44624</v>
          </cell>
          <cell r="I22">
            <v>44629</v>
          </cell>
          <cell r="J22">
            <v>4644000</v>
          </cell>
          <cell r="K22">
            <v>4644000</v>
          </cell>
          <cell r="L22" t="str">
            <v>PRESTACION DE SERVICIOS</v>
          </cell>
          <cell r="M22" t="str">
            <v>CALI</v>
          </cell>
          <cell r="N22" t="str">
            <v>AMBULATORIO</v>
          </cell>
          <cell r="O22" t="str">
            <v>CMSSV-116</v>
          </cell>
          <cell r="P22" t="str">
            <v>FACTURA CANCELADA</v>
          </cell>
          <cell r="Q22" t="str">
            <v>Finalizada</v>
          </cell>
          <cell r="R22" t="str">
            <v>FACTURA CANCELADA</v>
          </cell>
          <cell r="S22" t="e">
            <v>#N/A</v>
          </cell>
          <cell r="T22">
            <v>4860000</v>
          </cell>
          <cell r="U22">
            <v>0</v>
          </cell>
          <cell r="V22"/>
          <cell r="W22">
            <v>4860000</v>
          </cell>
          <cell r="X22">
            <v>0</v>
          </cell>
          <cell r="Y22">
            <v>0</v>
          </cell>
          <cell r="Z22">
            <v>4644000</v>
          </cell>
          <cell r="AA22">
            <v>0</v>
          </cell>
          <cell r="AB22"/>
          <cell r="AC22">
            <v>0</v>
          </cell>
          <cell r="AD22"/>
          <cell r="AE22"/>
          <cell r="AF22"/>
          <cell r="AG22">
            <v>4158000</v>
          </cell>
          <cell r="AH22">
            <v>486000</v>
          </cell>
          <cell r="AI22">
            <v>2201273744</v>
          </cell>
          <cell r="AJ22">
            <v>44771</v>
          </cell>
          <cell r="AK22">
            <v>0</v>
          </cell>
          <cell r="AL22"/>
          <cell r="AM22"/>
          <cell r="AN22"/>
          <cell r="AO22">
            <v>0</v>
          </cell>
        </row>
        <row r="23">
          <cell r="F23" t="str">
            <v>31886736_FELE215</v>
          </cell>
          <cell r="G23">
            <v>44622</v>
          </cell>
          <cell r="H23">
            <v>44624</v>
          </cell>
          <cell r="I23">
            <v>44629</v>
          </cell>
          <cell r="J23">
            <v>185800</v>
          </cell>
          <cell r="K23">
            <v>185800</v>
          </cell>
          <cell r="L23" t="str">
            <v>PRESTACION DE SERVICIOS</v>
          </cell>
          <cell r="M23" t="str">
            <v>CALI</v>
          </cell>
          <cell r="N23" t="str">
            <v>AMBULATORIO</v>
          </cell>
          <cell r="O23" t="str">
            <v>CMSSV-116</v>
          </cell>
          <cell r="P23" t="str">
            <v>FACTURA CANCELADA</v>
          </cell>
          <cell r="Q23" t="str">
            <v>Finalizada</v>
          </cell>
          <cell r="R23" t="str">
            <v>FACTURA CANCELADA</v>
          </cell>
          <cell r="S23" t="e">
            <v>#N/A</v>
          </cell>
          <cell r="T23">
            <v>210000</v>
          </cell>
          <cell r="U23">
            <v>0</v>
          </cell>
          <cell r="V23"/>
          <cell r="W23">
            <v>210000</v>
          </cell>
          <cell r="X23">
            <v>0</v>
          </cell>
          <cell r="Y23">
            <v>0</v>
          </cell>
          <cell r="Z23">
            <v>185800</v>
          </cell>
          <cell r="AA23">
            <v>0</v>
          </cell>
          <cell r="AB23"/>
          <cell r="AC23">
            <v>0</v>
          </cell>
          <cell r="AD23"/>
          <cell r="AE23"/>
          <cell r="AF23"/>
          <cell r="AG23">
            <v>164800</v>
          </cell>
          <cell r="AH23">
            <v>21000</v>
          </cell>
          <cell r="AI23">
            <v>2201273744</v>
          </cell>
          <cell r="AJ23">
            <v>44771</v>
          </cell>
          <cell r="AK23">
            <v>0</v>
          </cell>
          <cell r="AL23"/>
          <cell r="AM23"/>
          <cell r="AN23"/>
          <cell r="AO23">
            <v>0</v>
          </cell>
        </row>
        <row r="24">
          <cell r="F24" t="str">
            <v>31886736_FELE216</v>
          </cell>
          <cell r="G24">
            <v>44622</v>
          </cell>
          <cell r="H24">
            <v>44624</v>
          </cell>
          <cell r="I24">
            <v>44629</v>
          </cell>
          <cell r="J24">
            <v>500000</v>
          </cell>
          <cell r="K24">
            <v>5000</v>
          </cell>
          <cell r="L24" t="str">
            <v>PRESTACION DE SERVICIOS</v>
          </cell>
          <cell r="M24" t="str">
            <v>CALI</v>
          </cell>
          <cell r="N24" t="str">
            <v>AMBULATORIO</v>
          </cell>
          <cell r="O24" t="str">
            <v>CMSSV-116</v>
          </cell>
          <cell r="P24" t="str">
            <v>FACTURA CANCELADA</v>
          </cell>
          <cell r="Q24" t="str">
            <v>Finalizada</v>
          </cell>
          <cell r="R24" t="str">
            <v>FACTURA CANCELADA</v>
          </cell>
          <cell r="S24" t="e">
            <v>#N/A</v>
          </cell>
          <cell r="T24">
            <v>500000</v>
          </cell>
          <cell r="U24">
            <v>0</v>
          </cell>
          <cell r="V24"/>
          <cell r="W24">
            <v>500000</v>
          </cell>
          <cell r="X24">
            <v>0</v>
          </cell>
          <cell r="Y24">
            <v>0</v>
          </cell>
          <cell r="Z24">
            <v>500000</v>
          </cell>
          <cell r="AA24">
            <v>0</v>
          </cell>
          <cell r="AB24"/>
          <cell r="AC24">
            <v>0</v>
          </cell>
          <cell r="AD24"/>
          <cell r="AE24"/>
          <cell r="AF24"/>
          <cell r="AG24">
            <v>450000</v>
          </cell>
          <cell r="AH24">
            <v>50000</v>
          </cell>
          <cell r="AI24">
            <v>4800054318</v>
          </cell>
          <cell r="AJ24">
            <v>44651</v>
          </cell>
          <cell r="AK24">
            <v>0</v>
          </cell>
          <cell r="AL24"/>
          <cell r="AM24"/>
          <cell r="AN24"/>
          <cell r="AO24">
            <v>0</v>
          </cell>
        </row>
        <row r="25">
          <cell r="F25" t="str">
            <v>31886736_FELE217</v>
          </cell>
          <cell r="G25">
            <v>44622</v>
          </cell>
          <cell r="H25">
            <v>44624</v>
          </cell>
          <cell r="I25">
            <v>44629</v>
          </cell>
          <cell r="J25">
            <v>304000</v>
          </cell>
          <cell r="K25">
            <v>105768</v>
          </cell>
          <cell r="L25" t="str">
            <v>PRESTACION DE SERVICIOS</v>
          </cell>
          <cell r="M25" t="str">
            <v>CALI</v>
          </cell>
          <cell r="N25" t="str">
            <v>AMBULATORIO</v>
          </cell>
          <cell r="O25" t="str">
            <v>CMSSV-116</v>
          </cell>
          <cell r="P25" t="str">
            <v>FACTURA CANCELADA</v>
          </cell>
          <cell r="Q25" t="str">
            <v>Finalizada</v>
          </cell>
          <cell r="R25" t="str">
            <v>FACTURA CANCELADA</v>
          </cell>
          <cell r="S25" t="e">
            <v>#N/A</v>
          </cell>
          <cell r="T25">
            <v>340000</v>
          </cell>
          <cell r="U25">
            <v>0</v>
          </cell>
          <cell r="V25"/>
          <cell r="W25">
            <v>340000</v>
          </cell>
          <cell r="X25">
            <v>0</v>
          </cell>
          <cell r="Y25">
            <v>0</v>
          </cell>
          <cell r="Z25">
            <v>300400</v>
          </cell>
          <cell r="AA25">
            <v>0</v>
          </cell>
          <cell r="AB25"/>
          <cell r="AC25">
            <v>0</v>
          </cell>
          <cell r="AD25"/>
          <cell r="AE25"/>
          <cell r="AF25"/>
          <cell r="AG25">
            <v>167832</v>
          </cell>
          <cell r="AH25">
            <v>21420</v>
          </cell>
          <cell r="AI25">
            <v>2201276757</v>
          </cell>
          <cell r="AJ25">
            <v>44798</v>
          </cell>
          <cell r="AK25">
            <v>98568</v>
          </cell>
          <cell r="AL25">
            <v>12580</v>
          </cell>
          <cell r="AM25">
            <v>2201273744</v>
          </cell>
          <cell r="AN25">
            <v>44771</v>
          </cell>
          <cell r="AO25">
            <v>0</v>
          </cell>
        </row>
        <row r="26">
          <cell r="F26" t="str">
            <v>31886736_FELE218</v>
          </cell>
          <cell r="G26">
            <v>44622</v>
          </cell>
          <cell r="H26">
            <v>44624</v>
          </cell>
          <cell r="I26">
            <v>44629</v>
          </cell>
          <cell r="J26">
            <v>220000</v>
          </cell>
          <cell r="K26">
            <v>126981</v>
          </cell>
          <cell r="L26" t="str">
            <v>PRESTACION DE SERVICIOS</v>
          </cell>
          <cell r="M26" t="str">
            <v>CALI</v>
          </cell>
          <cell r="N26" t="str">
            <v>AMBULATORIO</v>
          </cell>
          <cell r="O26" t="str">
            <v>CMSSV-116</v>
          </cell>
          <cell r="P26" t="str">
            <v>FACTURA CANCELADA</v>
          </cell>
          <cell r="Q26" t="str">
            <v>Finalizada</v>
          </cell>
          <cell r="R26" t="str">
            <v>FACTURA CANCELADA</v>
          </cell>
          <cell r="S26" t="e">
            <v>#N/A</v>
          </cell>
          <cell r="T26">
            <v>220000</v>
          </cell>
          <cell r="U26">
            <v>0</v>
          </cell>
          <cell r="V26"/>
          <cell r="W26">
            <v>220000</v>
          </cell>
          <cell r="X26">
            <v>0</v>
          </cell>
          <cell r="Y26">
            <v>0</v>
          </cell>
          <cell r="Z26">
            <v>220000</v>
          </cell>
          <cell r="AA26">
            <v>0</v>
          </cell>
          <cell r="AB26"/>
          <cell r="AC26">
            <v>0</v>
          </cell>
          <cell r="AD26"/>
          <cell r="AE26"/>
          <cell r="AF26"/>
          <cell r="AG26">
            <v>196460</v>
          </cell>
          <cell r="AH26">
            <v>12540</v>
          </cell>
          <cell r="AI26">
            <v>4800056382</v>
          </cell>
          <cell r="AJ26">
            <v>44772</v>
          </cell>
          <cell r="AK26">
            <v>10340</v>
          </cell>
          <cell r="AL26">
            <v>660</v>
          </cell>
          <cell r="AM26">
            <v>2201273744</v>
          </cell>
          <cell r="AN26">
            <v>44771</v>
          </cell>
          <cell r="AO26">
            <v>0</v>
          </cell>
        </row>
        <row r="27">
          <cell r="F27" t="str">
            <v>31886736_FELE230</v>
          </cell>
          <cell r="G27">
            <v>44652</v>
          </cell>
          <cell r="H27">
            <v>44660</v>
          </cell>
          <cell r="I27">
            <v>44690</v>
          </cell>
          <cell r="J27">
            <v>240900</v>
          </cell>
          <cell r="K27">
            <v>97026</v>
          </cell>
          <cell r="L27" t="str">
            <v>PRESTACION DE SERVICIOS</v>
          </cell>
          <cell r="M27" t="str">
            <v>CALI</v>
          </cell>
          <cell r="N27" t="str">
            <v>AMBULATORIO</v>
          </cell>
          <cell r="O27" t="str">
            <v>CMSSV-116</v>
          </cell>
          <cell r="P27" t="str">
            <v>FACTURA CANCELADA</v>
          </cell>
          <cell r="Q27" t="str">
            <v>Finalizada</v>
          </cell>
          <cell r="R27" t="str">
            <v>FACTURA CANCELADA</v>
          </cell>
          <cell r="S27" t="b">
            <v>0</v>
          </cell>
          <cell r="T27">
            <v>270000</v>
          </cell>
          <cell r="U27">
            <v>0</v>
          </cell>
          <cell r="V27"/>
          <cell r="W27">
            <v>270000</v>
          </cell>
          <cell r="X27">
            <v>0</v>
          </cell>
          <cell r="Y27">
            <v>0</v>
          </cell>
          <cell r="Z27">
            <v>240900</v>
          </cell>
          <cell r="AA27">
            <v>0</v>
          </cell>
          <cell r="AB27"/>
          <cell r="AC27">
            <v>0</v>
          </cell>
          <cell r="AD27"/>
          <cell r="AE27"/>
          <cell r="AF27"/>
          <cell r="AG27">
            <v>119784</v>
          </cell>
          <cell r="AH27">
            <v>15120</v>
          </cell>
          <cell r="AI27">
            <v>2201276757</v>
          </cell>
          <cell r="AJ27">
            <v>44798</v>
          </cell>
          <cell r="AK27">
            <v>94116</v>
          </cell>
          <cell r="AL27">
            <v>11880</v>
          </cell>
          <cell r="AM27">
            <v>2201273744</v>
          </cell>
          <cell r="AN27">
            <v>44771</v>
          </cell>
          <cell r="AO27">
            <v>0</v>
          </cell>
        </row>
        <row r="28">
          <cell r="F28" t="str">
            <v>31886736_FELE232</v>
          </cell>
          <cell r="G28">
            <v>44652</v>
          </cell>
          <cell r="H28">
            <v>44660</v>
          </cell>
          <cell r="I28">
            <v>44690</v>
          </cell>
          <cell r="J28">
            <v>3888700</v>
          </cell>
          <cell r="K28">
            <v>3888700</v>
          </cell>
          <cell r="L28" t="str">
            <v>PRESTACION DE SERVICIOS</v>
          </cell>
          <cell r="M28" t="str">
            <v>CALI</v>
          </cell>
          <cell r="N28" t="str">
            <v>AMBULATORIO</v>
          </cell>
          <cell r="O28" t="str">
            <v>CMSSV-116</v>
          </cell>
          <cell r="P28" t="str">
            <v>FACTURA CANCELADA</v>
          </cell>
          <cell r="Q28" t="str">
            <v>Finalizada</v>
          </cell>
          <cell r="R28" t="str">
            <v>FACTURA CANCELADA</v>
          </cell>
          <cell r="S28" t="b">
            <v>0</v>
          </cell>
          <cell r="T28">
            <v>3950000</v>
          </cell>
          <cell r="U28">
            <v>0</v>
          </cell>
          <cell r="V28"/>
          <cell r="W28">
            <v>3950000</v>
          </cell>
          <cell r="X28">
            <v>0</v>
          </cell>
          <cell r="Y28">
            <v>0</v>
          </cell>
          <cell r="Z28">
            <v>3888700</v>
          </cell>
          <cell r="AA28">
            <v>0</v>
          </cell>
          <cell r="AB28"/>
          <cell r="AC28">
            <v>0</v>
          </cell>
          <cell r="AD28"/>
          <cell r="AE28"/>
          <cell r="AF28"/>
          <cell r="AG28">
            <v>87480</v>
          </cell>
          <cell r="AH28">
            <v>9720</v>
          </cell>
          <cell r="AI28">
            <v>4800056167</v>
          </cell>
          <cell r="AJ28">
            <v>44771</v>
          </cell>
          <cell r="AK28">
            <v>3406220</v>
          </cell>
          <cell r="AL28">
            <v>385280</v>
          </cell>
          <cell r="AM28">
            <v>2201273744</v>
          </cell>
          <cell r="AN28">
            <v>44771</v>
          </cell>
          <cell r="AO28">
            <v>0</v>
          </cell>
        </row>
        <row r="29">
          <cell r="F29" t="str">
            <v>31886736_FELE233</v>
          </cell>
          <cell r="G29">
            <v>44652</v>
          </cell>
          <cell r="H29">
            <v>44660</v>
          </cell>
          <cell r="I29">
            <v>44690</v>
          </cell>
          <cell r="J29">
            <v>192100</v>
          </cell>
          <cell r="K29">
            <v>192100</v>
          </cell>
          <cell r="L29" t="str">
            <v>PRESTACION DE SERVICIOS</v>
          </cell>
          <cell r="M29" t="str">
            <v>CALI</v>
          </cell>
          <cell r="N29" t="str">
            <v>AMBULATORIO</v>
          </cell>
          <cell r="O29" t="str">
            <v>CMSSV-116</v>
          </cell>
          <cell r="P29" t="str">
            <v>FACTURA CANCELADA</v>
          </cell>
          <cell r="Q29" t="str">
            <v>Finalizada</v>
          </cell>
          <cell r="R29" t="str">
            <v>FACTURA CANCELADA</v>
          </cell>
          <cell r="S29" t="b">
            <v>0</v>
          </cell>
          <cell r="T29">
            <v>216300</v>
          </cell>
          <cell r="U29">
            <v>0</v>
          </cell>
          <cell r="V29"/>
          <cell r="W29">
            <v>216300</v>
          </cell>
          <cell r="X29">
            <v>0</v>
          </cell>
          <cell r="Y29">
            <v>0</v>
          </cell>
          <cell r="Z29">
            <v>192100</v>
          </cell>
          <cell r="AA29">
            <v>0</v>
          </cell>
          <cell r="AB29"/>
          <cell r="AC29">
            <v>0</v>
          </cell>
          <cell r="AD29"/>
          <cell r="AE29"/>
          <cell r="AF29"/>
          <cell r="AG29">
            <v>170470</v>
          </cell>
          <cell r="AH29">
            <v>21630</v>
          </cell>
          <cell r="AI29">
            <v>2201273744</v>
          </cell>
          <cell r="AJ29">
            <v>44771</v>
          </cell>
          <cell r="AK29">
            <v>0</v>
          </cell>
          <cell r="AL29"/>
          <cell r="AM29"/>
          <cell r="AN29"/>
          <cell r="AO29">
            <v>0</v>
          </cell>
        </row>
        <row r="30">
          <cell r="F30" t="str">
            <v>31886736_FELE234</v>
          </cell>
          <cell r="G30">
            <v>44652</v>
          </cell>
          <cell r="H30">
            <v>44660</v>
          </cell>
          <cell r="I30">
            <v>44690</v>
          </cell>
          <cell r="J30">
            <v>180000</v>
          </cell>
          <cell r="K30">
            <v>180000</v>
          </cell>
          <cell r="L30" t="str">
            <v>PRESTACION DE SERVICIOS</v>
          </cell>
          <cell r="M30" t="str">
            <v>CALI</v>
          </cell>
          <cell r="N30" t="str">
            <v>AMBULATORIO</v>
          </cell>
          <cell r="O30" t="str">
            <v>CMSSV-116</v>
          </cell>
          <cell r="P30" t="str">
            <v>FACTURA CANCELADA</v>
          </cell>
          <cell r="Q30" t="str">
            <v>Finalizada</v>
          </cell>
          <cell r="R30" t="str">
            <v>FACTURA CANCELADA</v>
          </cell>
          <cell r="S30" t="b">
            <v>0</v>
          </cell>
          <cell r="T30">
            <v>216300</v>
          </cell>
          <cell r="U30">
            <v>0</v>
          </cell>
          <cell r="V30"/>
          <cell r="W30">
            <v>216300</v>
          </cell>
          <cell r="X30">
            <v>0</v>
          </cell>
          <cell r="Y30">
            <v>0</v>
          </cell>
          <cell r="Z30">
            <v>180000</v>
          </cell>
          <cell r="AA30">
            <v>0</v>
          </cell>
          <cell r="AB30"/>
          <cell r="AC30">
            <v>0</v>
          </cell>
          <cell r="AD30"/>
          <cell r="AE30"/>
          <cell r="AF30"/>
          <cell r="AG30">
            <v>158370</v>
          </cell>
          <cell r="AH30">
            <v>21630</v>
          </cell>
          <cell r="AI30">
            <v>2201273744</v>
          </cell>
          <cell r="AJ30">
            <v>44771</v>
          </cell>
          <cell r="AK30">
            <v>0</v>
          </cell>
          <cell r="AL30"/>
          <cell r="AM30"/>
          <cell r="AN30"/>
          <cell r="AO30">
            <v>0</v>
          </cell>
        </row>
        <row r="31">
          <cell r="F31" t="str">
            <v>31886736_FELE235</v>
          </cell>
          <cell r="G31">
            <v>44652</v>
          </cell>
          <cell r="H31">
            <v>44660</v>
          </cell>
          <cell r="I31">
            <v>44690</v>
          </cell>
          <cell r="J31">
            <v>180000</v>
          </cell>
          <cell r="K31">
            <v>180000</v>
          </cell>
          <cell r="L31" t="str">
            <v>PRESTACION DE SERVICIOS</v>
          </cell>
          <cell r="M31" t="str">
            <v>CALI</v>
          </cell>
          <cell r="N31" t="str">
            <v>AMBULATORIO</v>
          </cell>
          <cell r="O31" t="str">
            <v>CMSSV-116</v>
          </cell>
          <cell r="P31" t="str">
            <v>FACTURA CANCELADA</v>
          </cell>
          <cell r="Q31" t="str">
            <v>Finalizada</v>
          </cell>
          <cell r="R31" t="str">
            <v>FACTURA CANCELADA</v>
          </cell>
          <cell r="S31" t="b">
            <v>0</v>
          </cell>
          <cell r="T31">
            <v>216300</v>
          </cell>
          <cell r="U31">
            <v>0</v>
          </cell>
          <cell r="V31"/>
          <cell r="W31">
            <v>216300</v>
          </cell>
          <cell r="X31">
            <v>0</v>
          </cell>
          <cell r="Y31">
            <v>0</v>
          </cell>
          <cell r="Z31">
            <v>180000</v>
          </cell>
          <cell r="AA31">
            <v>0</v>
          </cell>
          <cell r="AB31"/>
          <cell r="AC31">
            <v>0</v>
          </cell>
          <cell r="AD31"/>
          <cell r="AE31"/>
          <cell r="AF31"/>
          <cell r="AG31">
            <v>158370</v>
          </cell>
          <cell r="AH31">
            <v>21630</v>
          </cell>
          <cell r="AI31">
            <v>2201273744</v>
          </cell>
          <cell r="AJ31">
            <v>44771</v>
          </cell>
          <cell r="AK31">
            <v>0</v>
          </cell>
          <cell r="AL31"/>
          <cell r="AM31"/>
          <cell r="AN31"/>
          <cell r="AO31">
            <v>0</v>
          </cell>
        </row>
        <row r="32">
          <cell r="F32" t="str">
            <v>31886736_FELE237</v>
          </cell>
          <cell r="G32">
            <v>44652</v>
          </cell>
          <cell r="H32">
            <v>44660</v>
          </cell>
          <cell r="I32">
            <v>44690</v>
          </cell>
          <cell r="J32">
            <v>192100</v>
          </cell>
          <cell r="K32">
            <v>192100</v>
          </cell>
          <cell r="L32" t="str">
            <v>PRESTACION DE SERVICIOS</v>
          </cell>
          <cell r="M32" t="str">
            <v>CALI</v>
          </cell>
          <cell r="N32" t="str">
            <v>AMBULATORIO</v>
          </cell>
          <cell r="O32" t="str">
            <v>CMSSV-116</v>
          </cell>
          <cell r="P32" t="str">
            <v>FACTURA CANCELADA</v>
          </cell>
          <cell r="Q32" t="str">
            <v>Finalizada</v>
          </cell>
          <cell r="R32" t="str">
            <v>FACTURA CANCELADA</v>
          </cell>
          <cell r="S32" t="b">
            <v>0</v>
          </cell>
          <cell r="T32">
            <v>216300</v>
          </cell>
          <cell r="U32">
            <v>0</v>
          </cell>
          <cell r="V32"/>
          <cell r="W32">
            <v>216300</v>
          </cell>
          <cell r="X32">
            <v>0</v>
          </cell>
          <cell r="Y32">
            <v>0</v>
          </cell>
          <cell r="Z32">
            <v>192100</v>
          </cell>
          <cell r="AA32">
            <v>0</v>
          </cell>
          <cell r="AB32"/>
          <cell r="AC32">
            <v>0</v>
          </cell>
          <cell r="AD32"/>
          <cell r="AE32"/>
          <cell r="AF32"/>
          <cell r="AG32">
            <v>170470</v>
          </cell>
          <cell r="AH32">
            <v>21630</v>
          </cell>
          <cell r="AI32">
            <v>2201273744</v>
          </cell>
          <cell r="AJ32">
            <v>44771</v>
          </cell>
          <cell r="AK32">
            <v>0</v>
          </cell>
          <cell r="AL32"/>
          <cell r="AM32"/>
          <cell r="AN32"/>
          <cell r="AO32">
            <v>0</v>
          </cell>
        </row>
        <row r="33">
          <cell r="F33" t="str">
            <v>31886736_FELE243</v>
          </cell>
          <cell r="G33">
            <v>44683</v>
          </cell>
          <cell r="H33">
            <v>44685</v>
          </cell>
          <cell r="I33">
            <v>44693</v>
          </cell>
          <cell r="J33">
            <v>191400</v>
          </cell>
          <cell r="K33">
            <v>191400</v>
          </cell>
          <cell r="L33" t="str">
            <v>PRESTACION DE SERVICIOS</v>
          </cell>
          <cell r="M33" t="str">
            <v>CALI</v>
          </cell>
          <cell r="N33" t="str">
            <v>AMBULATORIO</v>
          </cell>
          <cell r="O33" t="str">
            <v>CMSSV-116</v>
          </cell>
          <cell r="P33" t="str">
            <v>FACTURA CANCELADA</v>
          </cell>
          <cell r="Q33" t="str">
            <v>Finalizada</v>
          </cell>
          <cell r="R33" t="str">
            <v>FACTURA CANCELADA</v>
          </cell>
          <cell r="S33" t="b">
            <v>0</v>
          </cell>
          <cell r="T33">
            <v>216300</v>
          </cell>
          <cell r="U33">
            <v>0</v>
          </cell>
          <cell r="V33"/>
          <cell r="W33">
            <v>216300</v>
          </cell>
          <cell r="X33">
            <v>0</v>
          </cell>
          <cell r="Y33">
            <v>0</v>
          </cell>
          <cell r="Z33">
            <v>191400</v>
          </cell>
          <cell r="AA33">
            <v>0</v>
          </cell>
          <cell r="AB33"/>
          <cell r="AC33">
            <v>0</v>
          </cell>
          <cell r="AD33"/>
          <cell r="AE33"/>
          <cell r="AF33"/>
          <cell r="AG33">
            <v>169770</v>
          </cell>
          <cell r="AH33">
            <v>21630</v>
          </cell>
          <cell r="AI33">
            <v>2201273744</v>
          </cell>
          <cell r="AJ33">
            <v>44771</v>
          </cell>
          <cell r="AK33">
            <v>0</v>
          </cell>
          <cell r="AL33"/>
          <cell r="AM33"/>
          <cell r="AN33"/>
          <cell r="AO33">
            <v>0</v>
          </cell>
        </row>
        <row r="34">
          <cell r="F34" t="str">
            <v>31886736_FELE244</v>
          </cell>
          <cell r="G34">
            <v>44683</v>
          </cell>
          <cell r="H34">
            <v>44685</v>
          </cell>
          <cell r="I34">
            <v>44693</v>
          </cell>
          <cell r="J34">
            <v>191400</v>
          </cell>
          <cell r="K34">
            <v>191400</v>
          </cell>
          <cell r="L34" t="str">
            <v>PRESTACION DE SERVICIOS</v>
          </cell>
          <cell r="M34" t="str">
            <v>CALI</v>
          </cell>
          <cell r="N34" t="str">
            <v>AMBULATORIO</v>
          </cell>
          <cell r="O34" t="str">
            <v>CMSSV-116</v>
          </cell>
          <cell r="P34" t="str">
            <v>FACTURA CANCELADA</v>
          </cell>
          <cell r="Q34" t="str">
            <v>Finalizada</v>
          </cell>
          <cell r="R34" t="str">
            <v>FACTURA CANCELADA</v>
          </cell>
          <cell r="S34" t="b">
            <v>0</v>
          </cell>
          <cell r="T34">
            <v>216300</v>
          </cell>
          <cell r="U34">
            <v>0</v>
          </cell>
          <cell r="V34"/>
          <cell r="W34">
            <v>216300</v>
          </cell>
          <cell r="X34">
            <v>0</v>
          </cell>
          <cell r="Y34">
            <v>0</v>
          </cell>
          <cell r="Z34">
            <v>191400</v>
          </cell>
          <cell r="AA34">
            <v>0</v>
          </cell>
          <cell r="AB34"/>
          <cell r="AC34">
            <v>0</v>
          </cell>
          <cell r="AD34"/>
          <cell r="AE34"/>
          <cell r="AF34"/>
          <cell r="AG34">
            <v>169770</v>
          </cell>
          <cell r="AH34">
            <v>21630</v>
          </cell>
          <cell r="AI34">
            <v>2201273744</v>
          </cell>
          <cell r="AJ34">
            <v>44771</v>
          </cell>
          <cell r="AK34">
            <v>0</v>
          </cell>
          <cell r="AL34"/>
          <cell r="AM34"/>
          <cell r="AN34"/>
          <cell r="AO34">
            <v>0</v>
          </cell>
        </row>
        <row r="35">
          <cell r="F35" t="str">
            <v>31886736_FELE245</v>
          </cell>
          <cell r="G35">
            <v>44683</v>
          </cell>
          <cell r="H35">
            <v>44685</v>
          </cell>
          <cell r="I35">
            <v>44693</v>
          </cell>
          <cell r="J35">
            <v>191400</v>
          </cell>
          <cell r="K35">
            <v>191400</v>
          </cell>
          <cell r="L35" t="str">
            <v>PRESTACION DE SERVICIOS</v>
          </cell>
          <cell r="M35" t="str">
            <v>CALI</v>
          </cell>
          <cell r="N35" t="str">
            <v>AMBULATORIO</v>
          </cell>
          <cell r="O35" t="str">
            <v>CMSSV-116</v>
          </cell>
          <cell r="P35" t="str">
            <v>FACTURA CANCELADA</v>
          </cell>
          <cell r="Q35" t="str">
            <v>Finalizada</v>
          </cell>
          <cell r="R35" t="str">
            <v>FACTURA CANCELADA</v>
          </cell>
          <cell r="S35" t="b">
            <v>0</v>
          </cell>
          <cell r="T35">
            <v>216300</v>
          </cell>
          <cell r="U35">
            <v>0</v>
          </cell>
          <cell r="V35"/>
          <cell r="W35">
            <v>216300</v>
          </cell>
          <cell r="X35">
            <v>0</v>
          </cell>
          <cell r="Y35">
            <v>0</v>
          </cell>
          <cell r="Z35">
            <v>191400</v>
          </cell>
          <cell r="AA35">
            <v>0</v>
          </cell>
          <cell r="AB35"/>
          <cell r="AC35">
            <v>0</v>
          </cell>
          <cell r="AD35"/>
          <cell r="AE35"/>
          <cell r="AF35"/>
          <cell r="AG35">
            <v>169770</v>
          </cell>
          <cell r="AH35">
            <v>21630</v>
          </cell>
          <cell r="AI35">
            <v>2201273744</v>
          </cell>
          <cell r="AJ35">
            <v>44771</v>
          </cell>
          <cell r="AK35">
            <v>0</v>
          </cell>
          <cell r="AL35"/>
          <cell r="AM35"/>
          <cell r="AN35"/>
          <cell r="AO35">
            <v>0</v>
          </cell>
        </row>
        <row r="36">
          <cell r="F36" t="str">
            <v>31886736_FELE258</v>
          </cell>
          <cell r="G36">
            <v>44721</v>
          </cell>
          <cell r="H36">
            <v>44722</v>
          </cell>
          <cell r="I36">
            <v>44986</v>
          </cell>
          <cell r="J36">
            <v>4418800</v>
          </cell>
          <cell r="K36">
            <v>422650</v>
          </cell>
          <cell r="L36" t="str">
            <v>PRESTACION DE SERVICIOS</v>
          </cell>
          <cell r="M36" t="str">
            <v>CALI</v>
          </cell>
          <cell r="N36" t="str">
            <v>AMBULATORIO</v>
          </cell>
          <cell r="O36" t="str">
            <v>CMSSV-116</v>
          </cell>
          <cell r="P36" t="str">
            <v>FACTURA GLOSA CERRADA POR EXTEMPORANEIDAD</v>
          </cell>
          <cell r="Q36" t="str">
            <v>Finalizada</v>
          </cell>
          <cell r="R36" t="str">
            <v>FACTURA GLOSA CERRADA POR EXTEMPORANEIDAD</v>
          </cell>
          <cell r="S36" t="b">
            <v>0</v>
          </cell>
          <cell r="T36">
            <v>4496300</v>
          </cell>
          <cell r="U36">
            <v>0</v>
          </cell>
          <cell r="V36"/>
          <cell r="W36">
            <v>4496300</v>
          </cell>
          <cell r="X36">
            <v>194700</v>
          </cell>
          <cell r="Y36">
            <v>266300</v>
          </cell>
          <cell r="Z36">
            <v>3957800</v>
          </cell>
          <cell r="AA36">
            <v>0</v>
          </cell>
          <cell r="AB36"/>
          <cell r="AC36">
            <v>0</v>
          </cell>
          <cell r="AD36"/>
          <cell r="AE36"/>
          <cell r="AF36"/>
          <cell r="AG36">
            <v>0</v>
          </cell>
          <cell r="AH36"/>
          <cell r="AI36"/>
          <cell r="AJ36"/>
          <cell r="AK36">
            <v>0</v>
          </cell>
          <cell r="AL36"/>
          <cell r="AM36"/>
          <cell r="AN36"/>
          <cell r="AO36">
            <v>0</v>
          </cell>
        </row>
        <row r="37">
          <cell r="F37" t="str">
            <v>31886736_FELE285</v>
          </cell>
          <cell r="G37">
            <v>44784</v>
          </cell>
          <cell r="H37">
            <v>44810</v>
          </cell>
          <cell r="I37">
            <v>44818</v>
          </cell>
          <cell r="J37">
            <v>1170000</v>
          </cell>
          <cell r="K37">
            <v>312224</v>
          </cell>
          <cell r="L37" t="str">
            <v>PRESTACION DE SERVICIOS</v>
          </cell>
          <cell r="M37" t="str">
            <v>CALI</v>
          </cell>
          <cell r="N37" t="str">
            <v>AMBULATORIO</v>
          </cell>
          <cell r="O37" t="str">
            <v>CMSSV-116</v>
          </cell>
          <cell r="P37" t="str">
            <v>FACTURA CANCELADA</v>
          </cell>
          <cell r="Q37" t="str">
            <v>Finalizada</v>
          </cell>
          <cell r="R37" t="str">
            <v>FACTURA CANCELADA</v>
          </cell>
          <cell r="S37" t="b">
            <v>0</v>
          </cell>
          <cell r="T37">
            <v>1170000</v>
          </cell>
          <cell r="U37">
            <v>0</v>
          </cell>
          <cell r="V37"/>
          <cell r="W37">
            <v>1170000</v>
          </cell>
          <cell r="X37">
            <v>0</v>
          </cell>
          <cell r="Y37">
            <v>0</v>
          </cell>
          <cell r="Z37">
            <v>1170000</v>
          </cell>
          <cell r="AA37">
            <v>0</v>
          </cell>
          <cell r="AB37"/>
          <cell r="AC37">
            <v>0</v>
          </cell>
          <cell r="AD37"/>
          <cell r="AE37"/>
          <cell r="AF37"/>
          <cell r="AG37">
            <v>1053000</v>
          </cell>
          <cell r="AH37">
            <v>117000</v>
          </cell>
          <cell r="AI37">
            <v>4800058528</v>
          </cell>
          <cell r="AJ37">
            <v>44926</v>
          </cell>
          <cell r="AK37">
            <v>0</v>
          </cell>
          <cell r="AL37"/>
          <cell r="AM37"/>
          <cell r="AN37"/>
          <cell r="AO37">
            <v>0</v>
          </cell>
        </row>
        <row r="38">
          <cell r="F38" t="str">
            <v>31886736_FELE295</v>
          </cell>
          <cell r="G38">
            <v>44784</v>
          </cell>
          <cell r="H38">
            <v>44810</v>
          </cell>
          <cell r="I38">
            <v>44818</v>
          </cell>
          <cell r="J38">
            <v>6414800</v>
          </cell>
          <cell r="K38">
            <v>92820</v>
          </cell>
          <cell r="L38" t="str">
            <v>PRESTACION DE SERVICIOS</v>
          </cell>
          <cell r="M38" t="str">
            <v>CALI</v>
          </cell>
          <cell r="N38" t="str">
            <v>AMBULATORIO</v>
          </cell>
          <cell r="O38" t="str">
            <v>CMSSV-116</v>
          </cell>
          <cell r="P38" t="str">
            <v>FACTURA GLOSA CERRADA POR EXTEMPORANEIDAD</v>
          </cell>
          <cell r="Q38" t="str">
            <v>Finalizada</v>
          </cell>
          <cell r="R38" t="str">
            <v>FACTURA GLOSA CERRADA POR EXTEMPORANEIDAD</v>
          </cell>
          <cell r="S38" t="b">
            <v>0</v>
          </cell>
          <cell r="T38">
            <v>6566300</v>
          </cell>
          <cell r="U38">
            <v>0</v>
          </cell>
          <cell r="V38"/>
          <cell r="W38">
            <v>6566300</v>
          </cell>
          <cell r="X38">
            <v>86300</v>
          </cell>
          <cell r="Y38">
            <v>0</v>
          </cell>
          <cell r="Z38">
            <v>6328500</v>
          </cell>
          <cell r="AA38">
            <v>0</v>
          </cell>
          <cell r="AB38"/>
          <cell r="AC38">
            <v>0</v>
          </cell>
          <cell r="AD38"/>
          <cell r="AE38"/>
          <cell r="AF38"/>
          <cell r="AG38">
            <v>0</v>
          </cell>
          <cell r="AH38"/>
          <cell r="AI38"/>
          <cell r="AJ38"/>
          <cell r="AK38">
            <v>0</v>
          </cell>
          <cell r="AL38"/>
          <cell r="AM38"/>
          <cell r="AN38"/>
          <cell r="AO38">
            <v>0</v>
          </cell>
        </row>
        <row r="39">
          <cell r="F39" t="str">
            <v>31886736_FELE299</v>
          </cell>
          <cell r="G39">
            <v>44809</v>
          </cell>
          <cell r="H39">
            <v>44810</v>
          </cell>
          <cell r="I39">
            <v>44818</v>
          </cell>
          <cell r="J39">
            <v>810000</v>
          </cell>
          <cell r="K39">
            <v>21968</v>
          </cell>
          <cell r="L39" t="str">
            <v>PRESTACION DE SERVICIOS</v>
          </cell>
          <cell r="M39" t="str">
            <v>CALI</v>
          </cell>
          <cell r="N39" t="str">
            <v>AMBULATORIO</v>
          </cell>
          <cell r="O39" t="str">
            <v>CMSSV-116</v>
          </cell>
          <cell r="P39" t="str">
            <v>FACTURA CANCELADA</v>
          </cell>
          <cell r="Q39" t="str">
            <v>Finalizada</v>
          </cell>
          <cell r="R39" t="str">
            <v>FACTURA CANCELADA</v>
          </cell>
          <cell r="S39" t="b">
            <v>0</v>
          </cell>
          <cell r="T39">
            <v>810000</v>
          </cell>
          <cell r="U39">
            <v>0</v>
          </cell>
          <cell r="V39"/>
          <cell r="W39">
            <v>810000</v>
          </cell>
          <cell r="X39">
            <v>0</v>
          </cell>
          <cell r="Y39">
            <v>0</v>
          </cell>
          <cell r="Z39">
            <v>810000</v>
          </cell>
          <cell r="AA39">
            <v>0</v>
          </cell>
          <cell r="AB39"/>
          <cell r="AC39">
            <v>0</v>
          </cell>
          <cell r="AD39"/>
          <cell r="AE39"/>
          <cell r="AF39"/>
          <cell r="AG39">
            <v>729000</v>
          </cell>
          <cell r="AH39">
            <v>81000</v>
          </cell>
          <cell r="AI39">
            <v>4800057783</v>
          </cell>
          <cell r="AJ39">
            <v>44865</v>
          </cell>
          <cell r="AK39">
            <v>0</v>
          </cell>
          <cell r="AL39"/>
          <cell r="AM39"/>
          <cell r="AN39"/>
          <cell r="AO39">
            <v>0</v>
          </cell>
        </row>
        <row r="40">
          <cell r="F40" t="str">
            <v>31886736_FELE306</v>
          </cell>
          <cell r="G40">
            <v>44810</v>
          </cell>
          <cell r="H40">
            <v>44810</v>
          </cell>
          <cell r="I40">
            <v>44818</v>
          </cell>
          <cell r="J40">
            <v>3109900</v>
          </cell>
          <cell r="K40">
            <v>94010</v>
          </cell>
          <cell r="L40" t="str">
            <v>PRESTACION DE SERVICIOS</v>
          </cell>
          <cell r="M40" t="str">
            <v>CALI</v>
          </cell>
          <cell r="N40" t="str">
            <v>AMBULATORIO</v>
          </cell>
          <cell r="O40" t="str">
            <v>CMSSV-116</v>
          </cell>
          <cell r="P40" t="str">
            <v>FACTURA GLOSA CERRADA POR EXTEMPORANEIDAD</v>
          </cell>
          <cell r="Q40" t="str">
            <v>Finalizada</v>
          </cell>
          <cell r="R40" t="str">
            <v>FACTURA GLOSA CERRADA POR EXTEMPORANEIDAD</v>
          </cell>
          <cell r="S40" t="b">
            <v>0</v>
          </cell>
          <cell r="T40">
            <v>3240000</v>
          </cell>
          <cell r="U40">
            <v>0</v>
          </cell>
          <cell r="V40"/>
          <cell r="W40">
            <v>3240000</v>
          </cell>
          <cell r="X40">
            <v>90000</v>
          </cell>
          <cell r="Y40">
            <v>0</v>
          </cell>
          <cell r="Z40">
            <v>3019900</v>
          </cell>
          <cell r="AA40">
            <v>0</v>
          </cell>
          <cell r="AB40"/>
          <cell r="AC40">
            <v>0</v>
          </cell>
          <cell r="AD40"/>
          <cell r="AE40"/>
          <cell r="AF40"/>
          <cell r="AG40">
            <v>0</v>
          </cell>
          <cell r="AH40"/>
          <cell r="AI40"/>
          <cell r="AJ40"/>
          <cell r="AK40">
            <v>0</v>
          </cell>
          <cell r="AL40"/>
          <cell r="AM40"/>
          <cell r="AN40"/>
          <cell r="AO40">
            <v>0</v>
          </cell>
        </row>
        <row r="41">
          <cell r="F41" t="str">
            <v>31886736_FELE323</v>
          </cell>
          <cell r="G41">
            <v>44841</v>
          </cell>
          <cell r="H41">
            <v>44845</v>
          </cell>
          <cell r="I41">
            <v>44853</v>
          </cell>
          <cell r="J41">
            <v>216300</v>
          </cell>
          <cell r="K41">
            <v>22410</v>
          </cell>
          <cell r="L41" t="str">
            <v>PRESTACION DE SERVICIOS</v>
          </cell>
          <cell r="M41" t="str">
            <v>CALI</v>
          </cell>
          <cell r="N41" t="str">
            <v>AMBULATORIO</v>
          </cell>
          <cell r="O41" t="str">
            <v>CMSSV-116</v>
          </cell>
          <cell r="P41" t="str">
            <v>FACTURA GLOSA CERRADA POR EXTEMPORANEIDAD</v>
          </cell>
          <cell r="Q41" t="str">
            <v>Finalizada</v>
          </cell>
          <cell r="R41" t="str">
            <v>FACTURA GLOSA CERRADA POR EXTEMPORANEIDAD</v>
          </cell>
          <cell r="S41" t="b">
            <v>0</v>
          </cell>
          <cell r="T41">
            <v>216300</v>
          </cell>
          <cell r="U41">
            <v>0</v>
          </cell>
          <cell r="V41"/>
          <cell r="W41">
            <v>216300</v>
          </cell>
          <cell r="X41">
            <v>24900</v>
          </cell>
          <cell r="Y41">
            <v>0</v>
          </cell>
          <cell r="Z41">
            <v>191400</v>
          </cell>
          <cell r="AA41">
            <v>0</v>
          </cell>
          <cell r="AB41"/>
          <cell r="AC41">
            <v>0</v>
          </cell>
          <cell r="AD41"/>
          <cell r="AE41"/>
          <cell r="AF41"/>
          <cell r="AG41">
            <v>0</v>
          </cell>
          <cell r="AH41"/>
          <cell r="AI41"/>
          <cell r="AJ41"/>
          <cell r="AK41">
            <v>0</v>
          </cell>
          <cell r="AL41"/>
          <cell r="AM41"/>
          <cell r="AN41"/>
          <cell r="AO41">
            <v>0</v>
          </cell>
        </row>
        <row r="42">
          <cell r="F42" t="str">
            <v>31886736_FELE328</v>
          </cell>
          <cell r="G42">
            <v>44845</v>
          </cell>
          <cell r="H42">
            <v>44845</v>
          </cell>
          <cell r="I42">
            <v>44853</v>
          </cell>
          <cell r="J42">
            <v>3968800</v>
          </cell>
          <cell r="K42">
            <v>24770</v>
          </cell>
          <cell r="L42" t="str">
            <v>PRESTACION DE SERVICIOS</v>
          </cell>
          <cell r="M42" t="str">
            <v>CALI</v>
          </cell>
          <cell r="N42" t="str">
            <v>AMBULATORIO</v>
          </cell>
          <cell r="O42" t="str">
            <v>CMSSV-116</v>
          </cell>
          <cell r="P42" t="str">
            <v>FACTURA GLOSA CERRADA POR EXTEMPORANEIDAD</v>
          </cell>
          <cell r="Q42" t="str">
            <v>Finalizada</v>
          </cell>
          <cell r="R42" t="str">
            <v>FACTURA GLOSA CERRADA POR EXTEMPORANEIDAD</v>
          </cell>
          <cell r="S42" t="b">
            <v>0</v>
          </cell>
          <cell r="T42">
            <v>4050000</v>
          </cell>
          <cell r="U42">
            <v>0</v>
          </cell>
          <cell r="V42"/>
          <cell r="W42">
            <v>4050000</v>
          </cell>
          <cell r="X42">
            <v>18500</v>
          </cell>
          <cell r="Y42">
            <v>0</v>
          </cell>
          <cell r="Z42">
            <v>3950300</v>
          </cell>
          <cell r="AA42">
            <v>0</v>
          </cell>
          <cell r="AB42"/>
          <cell r="AC42">
            <v>0</v>
          </cell>
          <cell r="AD42"/>
          <cell r="AE42"/>
          <cell r="AF42"/>
          <cell r="AG42">
            <v>0</v>
          </cell>
          <cell r="AH42"/>
          <cell r="AI42"/>
          <cell r="AJ42"/>
          <cell r="AK42">
            <v>0</v>
          </cell>
          <cell r="AL42"/>
          <cell r="AM42"/>
          <cell r="AN42"/>
          <cell r="AO42">
            <v>0</v>
          </cell>
        </row>
        <row r="43">
          <cell r="F43" t="str">
            <v>31886736_FELE348</v>
          </cell>
          <cell r="G43">
            <v>44900</v>
          </cell>
          <cell r="H43">
            <v>44908</v>
          </cell>
          <cell r="I43">
            <v>44921</v>
          </cell>
          <cell r="J43">
            <v>540000</v>
          </cell>
          <cell r="K43">
            <v>20156</v>
          </cell>
          <cell r="L43" t="str">
            <v>PRESTACION DE SERVICIOS</v>
          </cell>
          <cell r="M43" t="str">
            <v>CALI</v>
          </cell>
          <cell r="N43" t="str">
            <v>AMBULATORIO</v>
          </cell>
          <cell r="O43" t="str">
            <v>CMSSV-116</v>
          </cell>
          <cell r="P43" t="str">
            <v>FACTURA CANCELADA</v>
          </cell>
          <cell r="Q43" t="str">
            <v>Finalizada</v>
          </cell>
          <cell r="R43" t="str">
            <v>FACTURA CANCELADA</v>
          </cell>
          <cell r="S43" t="b">
            <v>0</v>
          </cell>
          <cell r="T43">
            <v>540000</v>
          </cell>
          <cell r="U43">
            <v>0</v>
          </cell>
          <cell r="V43"/>
          <cell r="W43">
            <v>540000</v>
          </cell>
          <cell r="X43">
            <v>0</v>
          </cell>
          <cell r="Y43">
            <v>0</v>
          </cell>
          <cell r="Z43">
            <v>540000</v>
          </cell>
          <cell r="AA43">
            <v>0</v>
          </cell>
          <cell r="AB43"/>
          <cell r="AC43">
            <v>0</v>
          </cell>
          <cell r="AD43"/>
          <cell r="AE43"/>
          <cell r="AF43"/>
          <cell r="AG43">
            <v>81000</v>
          </cell>
          <cell r="AH43">
            <v>9000</v>
          </cell>
          <cell r="AI43">
            <v>2201481890</v>
          </cell>
          <cell r="AJ43">
            <v>45341</v>
          </cell>
          <cell r="AK43">
            <v>405000</v>
          </cell>
          <cell r="AL43">
            <v>45000</v>
          </cell>
          <cell r="AM43">
            <v>4800058702</v>
          </cell>
          <cell r="AN43">
            <v>44956</v>
          </cell>
          <cell r="AO43">
            <v>0</v>
          </cell>
        </row>
        <row r="44">
          <cell r="F44" t="str">
            <v>31886736_FELE378</v>
          </cell>
          <cell r="G44">
            <v>44959</v>
          </cell>
          <cell r="H44">
            <v>44960</v>
          </cell>
          <cell r="I44">
            <v>44967</v>
          </cell>
          <cell r="J44">
            <v>630000</v>
          </cell>
          <cell r="K44">
            <v>17630</v>
          </cell>
          <cell r="L44" t="str">
            <v>PRESTACION DE SERVICIOS</v>
          </cell>
          <cell r="M44" t="str">
            <v>CALI</v>
          </cell>
          <cell r="N44" t="str">
            <v>AMBULATORIO</v>
          </cell>
          <cell r="O44" t="str">
            <v>CMSSV-116</v>
          </cell>
          <cell r="P44" t="str">
            <v>FACTURA CANCELADA</v>
          </cell>
          <cell r="Q44" t="str">
            <v>Finalizada</v>
          </cell>
          <cell r="R44" t="str">
            <v>FACTURA CANCELADA</v>
          </cell>
          <cell r="S44" t="b">
            <v>0</v>
          </cell>
          <cell r="T44">
            <v>630000</v>
          </cell>
          <cell r="U44">
            <v>0</v>
          </cell>
          <cell r="V44"/>
          <cell r="W44">
            <v>630000</v>
          </cell>
          <cell r="X44">
            <v>0</v>
          </cell>
          <cell r="Y44">
            <v>0</v>
          </cell>
          <cell r="Z44">
            <v>630000</v>
          </cell>
          <cell r="AA44">
            <v>0</v>
          </cell>
          <cell r="AB44"/>
          <cell r="AC44">
            <v>0</v>
          </cell>
          <cell r="AD44"/>
          <cell r="AE44"/>
          <cell r="AF44"/>
          <cell r="AG44">
            <v>567000</v>
          </cell>
          <cell r="AH44">
            <v>63000</v>
          </cell>
          <cell r="AI44">
            <v>4800059073</v>
          </cell>
          <cell r="AJ44">
            <v>44985</v>
          </cell>
          <cell r="AK44">
            <v>0</v>
          </cell>
          <cell r="AL44"/>
          <cell r="AM44"/>
          <cell r="AN44"/>
          <cell r="AO44">
            <v>0</v>
          </cell>
        </row>
        <row r="45">
          <cell r="F45" t="str">
            <v>31886736_FELE386</v>
          </cell>
          <cell r="G45">
            <v>44986</v>
          </cell>
          <cell r="H45">
            <v>44987</v>
          </cell>
          <cell r="I45">
            <v>45006</v>
          </cell>
          <cell r="J45">
            <v>1890000</v>
          </cell>
          <cell r="K45">
            <v>347586</v>
          </cell>
          <cell r="L45" t="str">
            <v>PRESTACION DE SERVICIOS</v>
          </cell>
          <cell r="M45" t="str">
            <v>CALI</v>
          </cell>
          <cell r="N45" t="str">
            <v>AMBULATORIO</v>
          </cell>
          <cell r="O45" t="str">
            <v>CMSSV-116</v>
          </cell>
          <cell r="P45" t="str">
            <v>FACTURA CANCELADA</v>
          </cell>
          <cell r="Q45" t="str">
            <v>Finalizada</v>
          </cell>
          <cell r="R45" t="str">
            <v>FACTURA CANCELADA</v>
          </cell>
          <cell r="S45" t="b">
            <v>0</v>
          </cell>
          <cell r="T45">
            <v>1890000</v>
          </cell>
          <cell r="U45">
            <v>0</v>
          </cell>
          <cell r="V45"/>
          <cell r="W45">
            <v>1890000</v>
          </cell>
          <cell r="X45">
            <v>0</v>
          </cell>
          <cell r="Y45">
            <v>0</v>
          </cell>
          <cell r="Z45">
            <v>1890000</v>
          </cell>
          <cell r="AA45">
            <v>0</v>
          </cell>
          <cell r="AB45"/>
          <cell r="AC45">
            <v>0</v>
          </cell>
          <cell r="AD45"/>
          <cell r="AE45"/>
          <cell r="AF45"/>
          <cell r="AG45">
            <v>1701000</v>
          </cell>
          <cell r="AH45">
            <v>189000</v>
          </cell>
          <cell r="AI45">
            <v>4800059585</v>
          </cell>
          <cell r="AJ45">
            <v>45041</v>
          </cell>
          <cell r="AK45">
            <v>0</v>
          </cell>
          <cell r="AL45"/>
          <cell r="AM45"/>
          <cell r="AN45"/>
          <cell r="AO45">
            <v>0</v>
          </cell>
        </row>
        <row r="46">
          <cell r="F46" t="str">
            <v>31886736_FELE388</v>
          </cell>
          <cell r="G46">
            <v>44987</v>
          </cell>
          <cell r="H46">
            <v>44987</v>
          </cell>
          <cell r="I46">
            <v>44992</v>
          </cell>
          <cell r="J46">
            <v>216300</v>
          </cell>
          <cell r="K46">
            <v>24900</v>
          </cell>
          <cell r="L46" t="str">
            <v>PRESTACION DE SERVICIOS</v>
          </cell>
          <cell r="M46" t="str">
            <v>CALI</v>
          </cell>
          <cell r="N46" t="str">
            <v>AMBULATORIO</v>
          </cell>
          <cell r="O46" t="str">
            <v>CMSSV-116</v>
          </cell>
          <cell r="P46" t="str">
            <v>FACTURA CANCELADA</v>
          </cell>
          <cell r="Q46" t="str">
            <v>Finalizada</v>
          </cell>
          <cell r="R46" t="str">
            <v>FACTURA CANCELADA</v>
          </cell>
          <cell r="S46" t="b">
            <v>0</v>
          </cell>
          <cell r="T46">
            <v>216300</v>
          </cell>
          <cell r="U46">
            <v>0</v>
          </cell>
          <cell r="V46"/>
          <cell r="W46">
            <v>216300</v>
          </cell>
          <cell r="X46">
            <v>0</v>
          </cell>
          <cell r="Y46">
            <v>0</v>
          </cell>
          <cell r="Z46">
            <v>216300</v>
          </cell>
          <cell r="AA46">
            <v>0</v>
          </cell>
          <cell r="AB46"/>
          <cell r="AC46">
            <v>0</v>
          </cell>
          <cell r="AD46"/>
          <cell r="AE46"/>
          <cell r="AF46"/>
          <cell r="AG46">
            <v>194670</v>
          </cell>
          <cell r="AH46">
            <v>21630</v>
          </cell>
          <cell r="AI46">
            <v>2201378010</v>
          </cell>
          <cell r="AJ46">
            <v>45036</v>
          </cell>
          <cell r="AK46">
            <v>0</v>
          </cell>
          <cell r="AL46"/>
          <cell r="AM46"/>
          <cell r="AN46"/>
          <cell r="AO46">
            <v>0</v>
          </cell>
        </row>
        <row r="47">
          <cell r="F47" t="str">
            <v>31886736_FELE422</v>
          </cell>
          <cell r="G47">
            <v>45049</v>
          </cell>
          <cell r="H47">
            <v>45049</v>
          </cell>
          <cell r="I47">
            <v>45323.468374652781</v>
          </cell>
          <cell r="J47">
            <v>191400</v>
          </cell>
          <cell r="K47">
            <v>191400</v>
          </cell>
          <cell r="L47" t="str">
            <v>PRESTACION DE SERVICIOS</v>
          </cell>
          <cell r="M47" t="str">
            <v>CALI</v>
          </cell>
          <cell r="N47" t="str">
            <v>AMBULATORIO</v>
          </cell>
          <cell r="O47" t="str">
            <v>CMSSV-116</v>
          </cell>
          <cell r="P47" t="str">
            <v>FACTURA DEVUELTA</v>
          </cell>
          <cell r="Q47" t="str">
            <v>Devuelta</v>
          </cell>
          <cell r="R47" t="str">
            <v>FACTURA DEVUELTA</v>
          </cell>
          <cell r="S47" t="b">
            <v>0</v>
          </cell>
          <cell r="T47">
            <v>191400</v>
          </cell>
          <cell r="U47">
            <v>191400</v>
          </cell>
          <cell r="V47"/>
          <cell r="W47">
            <v>191400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/>
          <cell r="AC47">
            <v>0</v>
          </cell>
          <cell r="AD47"/>
          <cell r="AE47"/>
          <cell r="AF47"/>
          <cell r="AG47">
            <v>0</v>
          </cell>
          <cell r="AH47"/>
          <cell r="AI47"/>
          <cell r="AJ47"/>
          <cell r="AK47">
            <v>0</v>
          </cell>
          <cell r="AL47"/>
          <cell r="AM47"/>
          <cell r="AN47"/>
          <cell r="AO47">
            <v>0</v>
          </cell>
        </row>
        <row r="48">
          <cell r="F48" t="str">
            <v>31886736_FELE434</v>
          </cell>
          <cell r="G48">
            <v>45079</v>
          </cell>
          <cell r="H48">
            <v>45079</v>
          </cell>
          <cell r="I48">
            <v>45091</v>
          </cell>
          <cell r="J48">
            <v>352000</v>
          </cell>
          <cell r="K48">
            <v>352000</v>
          </cell>
          <cell r="L48" t="str">
            <v>PRESTACION DE SERVICIOS</v>
          </cell>
          <cell r="M48" t="str">
            <v>CALI</v>
          </cell>
          <cell r="N48" t="str">
            <v>AMBULATORIO</v>
          </cell>
          <cell r="O48" t="str">
            <v>CMSSV-116</v>
          </cell>
          <cell r="P48" t="str">
            <v>FACTURA CANCELADA</v>
          </cell>
          <cell r="Q48" t="str">
            <v>Finalizada</v>
          </cell>
          <cell r="R48" t="str">
            <v>FACTURA CANCELADA</v>
          </cell>
          <cell r="S48" t="b">
            <v>0</v>
          </cell>
          <cell r="T48">
            <v>360000</v>
          </cell>
          <cell r="U48">
            <v>0</v>
          </cell>
          <cell r="V48"/>
          <cell r="W48">
            <v>360000</v>
          </cell>
          <cell r="X48">
            <v>0</v>
          </cell>
          <cell r="Y48">
            <v>0</v>
          </cell>
          <cell r="Z48">
            <v>352000</v>
          </cell>
          <cell r="AA48">
            <v>0</v>
          </cell>
          <cell r="AB48"/>
          <cell r="AC48">
            <v>0</v>
          </cell>
          <cell r="AD48"/>
          <cell r="AE48"/>
          <cell r="AF48"/>
          <cell r="AG48">
            <v>151680</v>
          </cell>
          <cell r="AH48">
            <v>17280</v>
          </cell>
          <cell r="AI48">
            <v>2201421632</v>
          </cell>
          <cell r="AJ48">
            <v>45161</v>
          </cell>
          <cell r="AK48">
            <v>164320</v>
          </cell>
          <cell r="AL48">
            <v>18720</v>
          </cell>
          <cell r="AM48">
            <v>2201421464</v>
          </cell>
          <cell r="AN48">
            <v>45160</v>
          </cell>
          <cell r="AO48">
            <v>0</v>
          </cell>
        </row>
        <row r="49">
          <cell r="F49" t="str">
            <v>31886736_FELE435</v>
          </cell>
          <cell r="G49">
            <v>45079</v>
          </cell>
          <cell r="H49">
            <v>45079</v>
          </cell>
          <cell r="I49">
            <v>45091</v>
          </cell>
          <cell r="J49">
            <v>226600</v>
          </cell>
          <cell r="K49">
            <v>226600</v>
          </cell>
          <cell r="L49" t="str">
            <v>PRESTACION DE SERVICIOS</v>
          </cell>
          <cell r="M49" t="str">
            <v>CALI</v>
          </cell>
          <cell r="N49" t="str">
            <v>AMBULATORIO</v>
          </cell>
          <cell r="O49" t="str">
            <v>CMSSV-116</v>
          </cell>
          <cell r="P49" t="str">
            <v>FACTURA CANCELADA</v>
          </cell>
          <cell r="Q49" t="str">
            <v>Finalizada</v>
          </cell>
          <cell r="R49" t="str">
            <v>FACTURA CANCELADA</v>
          </cell>
          <cell r="S49" t="b">
            <v>0</v>
          </cell>
          <cell r="T49">
            <v>226600</v>
          </cell>
          <cell r="U49">
            <v>0</v>
          </cell>
          <cell r="V49"/>
          <cell r="W49">
            <v>226600</v>
          </cell>
          <cell r="X49">
            <v>0</v>
          </cell>
          <cell r="Y49">
            <v>0</v>
          </cell>
          <cell r="Z49">
            <v>226600</v>
          </cell>
          <cell r="AA49">
            <v>0</v>
          </cell>
          <cell r="AB49"/>
          <cell r="AC49">
            <v>0</v>
          </cell>
          <cell r="AD49"/>
          <cell r="AE49"/>
          <cell r="AF49"/>
          <cell r="AG49">
            <v>85202</v>
          </cell>
          <cell r="AH49">
            <v>5438</v>
          </cell>
          <cell r="AI49">
            <v>2201421632</v>
          </cell>
          <cell r="AJ49">
            <v>45161</v>
          </cell>
          <cell r="AK49">
            <v>127802</v>
          </cell>
          <cell r="AL49">
            <v>8158</v>
          </cell>
          <cell r="AM49">
            <v>2201421464</v>
          </cell>
          <cell r="AN49">
            <v>45160</v>
          </cell>
          <cell r="AO49">
            <v>0</v>
          </cell>
        </row>
        <row r="50">
          <cell r="F50" t="str">
            <v>31886736_FELE436</v>
          </cell>
          <cell r="G50">
            <v>45079</v>
          </cell>
          <cell r="H50">
            <v>45079</v>
          </cell>
          <cell r="I50">
            <v>45091</v>
          </cell>
          <cell r="J50">
            <v>216300</v>
          </cell>
          <cell r="K50">
            <v>216300</v>
          </cell>
          <cell r="L50" t="str">
            <v>PRESTACION DE SERVICIOS</v>
          </cell>
          <cell r="M50" t="str">
            <v>CALI</v>
          </cell>
          <cell r="N50" t="str">
            <v>AMBULATORIO</v>
          </cell>
          <cell r="O50" t="str">
            <v>CMSSV-116</v>
          </cell>
          <cell r="P50" t="str">
            <v>FACTURA CANCELADA</v>
          </cell>
          <cell r="Q50" t="str">
            <v>Finalizada</v>
          </cell>
          <cell r="R50" t="str">
            <v>FACTURA CANCELADA</v>
          </cell>
          <cell r="S50" t="b">
            <v>0</v>
          </cell>
          <cell r="T50">
            <v>216300</v>
          </cell>
          <cell r="U50">
            <v>0</v>
          </cell>
          <cell r="V50"/>
          <cell r="W50">
            <v>216300</v>
          </cell>
          <cell r="X50">
            <v>0</v>
          </cell>
          <cell r="Y50">
            <v>0</v>
          </cell>
          <cell r="Z50">
            <v>216300</v>
          </cell>
          <cell r="AA50">
            <v>0</v>
          </cell>
          <cell r="AB50"/>
          <cell r="AC50">
            <v>0</v>
          </cell>
          <cell r="AD50"/>
          <cell r="AE50"/>
          <cell r="AF50"/>
          <cell r="AG50">
            <v>194670</v>
          </cell>
          <cell r="AH50">
            <v>21630</v>
          </cell>
          <cell r="AI50">
            <v>2201421464</v>
          </cell>
          <cell r="AJ50">
            <v>45160</v>
          </cell>
          <cell r="AK50">
            <v>0</v>
          </cell>
          <cell r="AL50"/>
          <cell r="AM50"/>
          <cell r="AN50"/>
          <cell r="AO50">
            <v>0</v>
          </cell>
        </row>
        <row r="51">
          <cell r="F51" t="str">
            <v>31886736_FELE438</v>
          </cell>
          <cell r="G51">
            <v>45079</v>
          </cell>
          <cell r="H51">
            <v>45079</v>
          </cell>
          <cell r="I51">
            <v>45091</v>
          </cell>
          <cell r="J51">
            <v>191400</v>
          </cell>
          <cell r="K51">
            <v>191400</v>
          </cell>
          <cell r="L51" t="str">
            <v>PRESTACION DE SERVICIOS</v>
          </cell>
          <cell r="M51" t="str">
            <v>CALI</v>
          </cell>
          <cell r="N51" t="str">
            <v>AMBULATORIO</v>
          </cell>
          <cell r="O51" t="str">
            <v>CMSSV-116</v>
          </cell>
          <cell r="P51" t="str">
            <v>FACTURA CANCELADA</v>
          </cell>
          <cell r="Q51" t="str">
            <v>Finalizada</v>
          </cell>
          <cell r="R51" t="str">
            <v>FACTURA CANCELADA</v>
          </cell>
          <cell r="S51" t="b">
            <v>0</v>
          </cell>
          <cell r="T51">
            <v>216300</v>
          </cell>
          <cell r="U51">
            <v>0</v>
          </cell>
          <cell r="V51"/>
          <cell r="W51">
            <v>216300</v>
          </cell>
          <cell r="X51">
            <v>0</v>
          </cell>
          <cell r="Y51">
            <v>0</v>
          </cell>
          <cell r="Z51">
            <v>191400</v>
          </cell>
          <cell r="AA51">
            <v>0</v>
          </cell>
          <cell r="AB51"/>
          <cell r="AC51">
            <v>0</v>
          </cell>
          <cell r="AD51"/>
          <cell r="AE51"/>
          <cell r="AF51"/>
          <cell r="AG51">
            <v>169770</v>
          </cell>
          <cell r="AH51">
            <v>21630</v>
          </cell>
          <cell r="AI51">
            <v>2201421464</v>
          </cell>
          <cell r="AJ51">
            <v>45160</v>
          </cell>
          <cell r="AK51">
            <v>0</v>
          </cell>
          <cell r="AL51"/>
          <cell r="AM51"/>
          <cell r="AN51"/>
          <cell r="AO51">
            <v>0</v>
          </cell>
        </row>
        <row r="52">
          <cell r="F52" t="str">
            <v>31886736_FELE439</v>
          </cell>
          <cell r="G52">
            <v>45079</v>
          </cell>
          <cell r="H52">
            <v>45079</v>
          </cell>
          <cell r="I52">
            <v>45323.470302662034</v>
          </cell>
          <cell r="J52">
            <v>191400</v>
          </cell>
          <cell r="K52">
            <v>191400</v>
          </cell>
          <cell r="L52" t="str">
            <v>PRESTACION DE SERVICIOS</v>
          </cell>
          <cell r="M52" t="str">
            <v>CALI</v>
          </cell>
          <cell r="N52" t="str">
            <v>AMBULATORIO</v>
          </cell>
          <cell r="O52" t="str">
            <v>CMSSV-116</v>
          </cell>
          <cell r="P52" t="str">
            <v>FACTURA DEVUELTA</v>
          </cell>
          <cell r="Q52" t="str">
            <v>Devuelta</v>
          </cell>
          <cell r="R52" t="str">
            <v>FACTURA DEVUELTA</v>
          </cell>
          <cell r="S52" t="b">
            <v>0</v>
          </cell>
          <cell r="T52">
            <v>191400</v>
          </cell>
          <cell r="U52">
            <v>191400</v>
          </cell>
          <cell r="V52"/>
          <cell r="W52">
            <v>191400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/>
          <cell r="AC52">
            <v>0</v>
          </cell>
          <cell r="AD52"/>
          <cell r="AE52"/>
          <cell r="AF52"/>
          <cell r="AG52">
            <v>0</v>
          </cell>
          <cell r="AH52"/>
          <cell r="AI52"/>
          <cell r="AJ52"/>
          <cell r="AK52">
            <v>0</v>
          </cell>
          <cell r="AL52"/>
          <cell r="AM52"/>
          <cell r="AN52"/>
          <cell r="AO52">
            <v>0</v>
          </cell>
        </row>
        <row r="53">
          <cell r="F53" t="str">
            <v>31886736_FELE440</v>
          </cell>
          <cell r="G53">
            <v>45079</v>
          </cell>
          <cell r="H53">
            <v>45079</v>
          </cell>
          <cell r="I53">
            <v>45091</v>
          </cell>
          <cell r="J53">
            <v>226600</v>
          </cell>
          <cell r="K53">
            <v>226600</v>
          </cell>
          <cell r="L53" t="str">
            <v>PRESTACION DE SERVICIOS</v>
          </cell>
          <cell r="M53" t="str">
            <v>CALI</v>
          </cell>
          <cell r="N53" t="str">
            <v>AMBULATORIO</v>
          </cell>
          <cell r="O53" t="str">
            <v>CMSSV-116</v>
          </cell>
          <cell r="P53" t="str">
            <v>FACTURA CANCELADA</v>
          </cell>
          <cell r="Q53" t="str">
            <v>Finalizada</v>
          </cell>
          <cell r="R53" t="str">
            <v>FACTURA CANCELADA</v>
          </cell>
          <cell r="S53" t="b">
            <v>0</v>
          </cell>
          <cell r="T53">
            <v>226600</v>
          </cell>
          <cell r="U53">
            <v>0</v>
          </cell>
          <cell r="V53"/>
          <cell r="W53">
            <v>226600</v>
          </cell>
          <cell r="X53">
            <v>0</v>
          </cell>
          <cell r="Y53">
            <v>0</v>
          </cell>
          <cell r="Z53">
            <v>226600</v>
          </cell>
          <cell r="AA53">
            <v>0</v>
          </cell>
          <cell r="AB53"/>
          <cell r="AC53">
            <v>0</v>
          </cell>
          <cell r="AD53"/>
          <cell r="AE53"/>
          <cell r="AF53"/>
          <cell r="AG53">
            <v>213004</v>
          </cell>
          <cell r="AH53">
            <v>13596</v>
          </cell>
          <cell r="AI53">
            <v>2201421464</v>
          </cell>
          <cell r="AJ53">
            <v>45160</v>
          </cell>
          <cell r="AK53">
            <v>0</v>
          </cell>
          <cell r="AL53"/>
          <cell r="AM53"/>
          <cell r="AN53"/>
          <cell r="AO53">
            <v>0</v>
          </cell>
        </row>
        <row r="54">
          <cell r="F54" t="str">
            <v>31886736_FELE441</v>
          </cell>
          <cell r="G54">
            <v>45079</v>
          </cell>
          <cell r="H54">
            <v>45079</v>
          </cell>
          <cell r="I54">
            <v>45091</v>
          </cell>
          <cell r="J54">
            <v>191400</v>
          </cell>
          <cell r="K54">
            <v>191400</v>
          </cell>
          <cell r="L54" t="str">
            <v>PRESTACION DE SERVICIOS</v>
          </cell>
          <cell r="M54" t="str">
            <v>CALI</v>
          </cell>
          <cell r="N54" t="str">
            <v>AMBULATORIO</v>
          </cell>
          <cell r="O54" t="str">
            <v>CMSSV-116</v>
          </cell>
          <cell r="P54" t="str">
            <v>FACTURA CANCELADA</v>
          </cell>
          <cell r="Q54" t="str">
            <v>Finalizada</v>
          </cell>
          <cell r="R54" t="str">
            <v>FACTURA CANCELADA</v>
          </cell>
          <cell r="S54" t="b">
            <v>0</v>
          </cell>
          <cell r="T54">
            <v>216300</v>
          </cell>
          <cell r="U54">
            <v>0</v>
          </cell>
          <cell r="V54"/>
          <cell r="W54">
            <v>216300</v>
          </cell>
          <cell r="X54">
            <v>0</v>
          </cell>
          <cell r="Y54">
            <v>0</v>
          </cell>
          <cell r="Z54">
            <v>191400</v>
          </cell>
          <cell r="AA54">
            <v>0</v>
          </cell>
          <cell r="AB54"/>
          <cell r="AC54">
            <v>0</v>
          </cell>
          <cell r="AD54"/>
          <cell r="AE54"/>
          <cell r="AF54"/>
          <cell r="AG54">
            <v>169770</v>
          </cell>
          <cell r="AH54">
            <v>21630</v>
          </cell>
          <cell r="AI54">
            <v>2201421464</v>
          </cell>
          <cell r="AJ54">
            <v>45160</v>
          </cell>
          <cell r="AK54">
            <v>0</v>
          </cell>
          <cell r="AL54"/>
          <cell r="AM54"/>
          <cell r="AN54"/>
          <cell r="AO54">
            <v>0</v>
          </cell>
        </row>
        <row r="55">
          <cell r="F55" t="str">
            <v>31886736_FELE442</v>
          </cell>
          <cell r="G55">
            <v>45079</v>
          </cell>
          <cell r="H55">
            <v>45079</v>
          </cell>
          <cell r="I55">
            <v>45091</v>
          </cell>
          <cell r="J55">
            <v>191400</v>
          </cell>
          <cell r="K55">
            <v>191400</v>
          </cell>
          <cell r="L55" t="str">
            <v>PRESTACION DE SERVICIOS</v>
          </cell>
          <cell r="M55" t="str">
            <v>CALI</v>
          </cell>
          <cell r="N55" t="str">
            <v>AMBULATORIO</v>
          </cell>
          <cell r="O55" t="str">
            <v>CMSSV-116</v>
          </cell>
          <cell r="P55" t="str">
            <v>FACTURA CANCELADA</v>
          </cell>
          <cell r="Q55" t="str">
            <v>Finalizada</v>
          </cell>
          <cell r="R55" t="str">
            <v>FACTURA CANCELADA</v>
          </cell>
          <cell r="S55" t="b">
            <v>0</v>
          </cell>
          <cell r="T55">
            <v>216300</v>
          </cell>
          <cell r="U55">
            <v>0</v>
          </cell>
          <cell r="V55"/>
          <cell r="W55">
            <v>216300</v>
          </cell>
          <cell r="X55">
            <v>0</v>
          </cell>
          <cell r="Y55">
            <v>0</v>
          </cell>
          <cell r="Z55">
            <v>191400</v>
          </cell>
          <cell r="AA55">
            <v>0</v>
          </cell>
          <cell r="AB55"/>
          <cell r="AC55">
            <v>0</v>
          </cell>
          <cell r="AD55"/>
          <cell r="AE55"/>
          <cell r="AF55"/>
          <cell r="AG55">
            <v>169770</v>
          </cell>
          <cell r="AH55">
            <v>21630</v>
          </cell>
          <cell r="AI55">
            <v>2201421464</v>
          </cell>
          <cell r="AJ55">
            <v>45160</v>
          </cell>
          <cell r="AK55">
            <v>0</v>
          </cell>
          <cell r="AL55"/>
          <cell r="AM55"/>
          <cell r="AN55"/>
          <cell r="AO55">
            <v>0</v>
          </cell>
        </row>
        <row r="56">
          <cell r="F56" t="str">
            <v>31886736_FELE443</v>
          </cell>
          <cell r="G56">
            <v>45082</v>
          </cell>
          <cell r="H56">
            <v>45082</v>
          </cell>
          <cell r="I56">
            <v>45091</v>
          </cell>
          <cell r="J56">
            <v>6103700</v>
          </cell>
          <cell r="K56">
            <v>6103700</v>
          </cell>
          <cell r="L56" t="str">
            <v>PRESTACION DE SERVICIOS</v>
          </cell>
          <cell r="M56" t="str">
            <v>CALI</v>
          </cell>
          <cell r="N56" t="str">
            <v>AMBULATORIO</v>
          </cell>
          <cell r="O56" t="str">
            <v>CMSSV-116</v>
          </cell>
          <cell r="P56" t="str">
            <v>FACTURA CANCELADA</v>
          </cell>
          <cell r="Q56" t="str">
            <v>Finalizada</v>
          </cell>
          <cell r="R56" t="str">
            <v>FACTURA CANCELADA</v>
          </cell>
          <cell r="S56" t="b">
            <v>0</v>
          </cell>
          <cell r="T56">
            <v>6300000</v>
          </cell>
          <cell r="U56">
            <v>0</v>
          </cell>
          <cell r="V56"/>
          <cell r="W56">
            <v>6300000</v>
          </cell>
          <cell r="X56">
            <v>0</v>
          </cell>
          <cell r="Y56">
            <v>0</v>
          </cell>
          <cell r="Z56">
            <v>6103700</v>
          </cell>
          <cell r="AA56">
            <v>0</v>
          </cell>
          <cell r="AB56"/>
          <cell r="AC56">
            <v>0</v>
          </cell>
          <cell r="AD56"/>
          <cell r="AE56"/>
          <cell r="AF56"/>
          <cell r="AG56">
            <v>5473700</v>
          </cell>
          <cell r="AH56">
            <v>630000</v>
          </cell>
          <cell r="AI56">
            <v>2201421464</v>
          </cell>
          <cell r="AJ56">
            <v>45160</v>
          </cell>
          <cell r="AK56">
            <v>0</v>
          </cell>
          <cell r="AL56"/>
          <cell r="AM56"/>
          <cell r="AN56"/>
          <cell r="AO56">
            <v>0</v>
          </cell>
        </row>
        <row r="57">
          <cell r="F57" t="str">
            <v>31886736_FELE570</v>
          </cell>
          <cell r="G57">
            <v>45323</v>
          </cell>
          <cell r="H57">
            <v>45323</v>
          </cell>
          <cell r="I57">
            <v>45323.507764664355</v>
          </cell>
          <cell r="J57">
            <v>1260000</v>
          </cell>
          <cell r="K57">
            <v>1260000</v>
          </cell>
          <cell r="L57" t="str">
            <v>PRESTACION DE SERVICIOS</v>
          </cell>
          <cell r="M57" t="str">
            <v>CALI</v>
          </cell>
          <cell r="N57" t="str">
            <v>AMBULATORIO</v>
          </cell>
          <cell r="O57" t="str">
            <v>CMSSV-116</v>
          </cell>
          <cell r="P57" t="str">
            <v>FACTURA CANCELADA</v>
          </cell>
          <cell r="Q57" t="str">
            <v>Finalizada</v>
          </cell>
          <cell r="R57" t="str">
            <v>FACTURA PENDIENTE EN PROGRAMACION DE PAGO</v>
          </cell>
          <cell r="S57" t="b">
            <v>0</v>
          </cell>
          <cell r="T57">
            <v>1260000</v>
          </cell>
          <cell r="U57">
            <v>0</v>
          </cell>
          <cell r="V57"/>
          <cell r="W57">
            <v>1260000</v>
          </cell>
          <cell r="X57">
            <v>0</v>
          </cell>
          <cell r="Y57">
            <v>0</v>
          </cell>
          <cell r="Z57">
            <v>1260000</v>
          </cell>
          <cell r="AA57">
            <v>0</v>
          </cell>
          <cell r="AB57"/>
          <cell r="AC57">
            <v>1260000</v>
          </cell>
          <cell r="AD57">
            <v>0</v>
          </cell>
          <cell r="AE57">
            <v>2201548349</v>
          </cell>
          <cell r="AF57" t="str">
            <v>16.09.2024</v>
          </cell>
          <cell r="AG57">
            <v>0</v>
          </cell>
          <cell r="AH57"/>
          <cell r="AI57"/>
          <cell r="AJ57"/>
          <cell r="AK57">
            <v>0</v>
          </cell>
          <cell r="AL57"/>
          <cell r="AM57"/>
          <cell r="AN57"/>
          <cell r="AO57">
            <v>0</v>
          </cell>
        </row>
        <row r="58">
          <cell r="F58" t="str">
            <v>31886736_FELE580</v>
          </cell>
          <cell r="G58">
            <v>45352</v>
          </cell>
          <cell r="H58">
            <v>45352</v>
          </cell>
          <cell r="I58">
            <v>45352.646366284724</v>
          </cell>
          <cell r="J58">
            <v>1144000</v>
          </cell>
          <cell r="K58">
            <v>1144000</v>
          </cell>
          <cell r="L58" t="str">
            <v>PRESTACION DE SERVICIOS</v>
          </cell>
          <cell r="M58" t="str">
            <v>CALI</v>
          </cell>
          <cell r="N58" t="str">
            <v>AMBULATORIO</v>
          </cell>
          <cell r="O58" t="str">
            <v>CMSSV-116</v>
          </cell>
          <cell r="P58" t="str">
            <v>FACTURA CANCELADA</v>
          </cell>
          <cell r="Q58" t="str">
            <v>Finalizada</v>
          </cell>
          <cell r="R58" t="str">
            <v>FACTURA PENDIENTE EN PROGRAMACION DE PAGO</v>
          </cell>
          <cell r="S58" t="b">
            <v>0</v>
          </cell>
          <cell r="T58">
            <v>1440000</v>
          </cell>
          <cell r="U58">
            <v>0</v>
          </cell>
          <cell r="V58"/>
          <cell r="W58">
            <v>1440000</v>
          </cell>
          <cell r="X58">
            <v>0</v>
          </cell>
          <cell r="Y58">
            <v>0</v>
          </cell>
          <cell r="Z58">
            <v>1440000</v>
          </cell>
          <cell r="AA58">
            <v>0</v>
          </cell>
          <cell r="AB58"/>
          <cell r="AC58">
            <v>1440000</v>
          </cell>
          <cell r="AD58"/>
          <cell r="AE58">
            <v>2201548349</v>
          </cell>
          <cell r="AF58" t="str">
            <v>16.09.2024</v>
          </cell>
          <cell r="AG58">
            <v>0</v>
          </cell>
          <cell r="AH58"/>
          <cell r="AI58"/>
          <cell r="AJ58"/>
          <cell r="AK58">
            <v>0</v>
          </cell>
          <cell r="AL58"/>
          <cell r="AM58"/>
          <cell r="AN58"/>
          <cell r="AO58">
            <v>0</v>
          </cell>
        </row>
        <row r="59">
          <cell r="F59" t="str">
            <v>31886736_FELE588</v>
          </cell>
          <cell r="G59">
            <v>45386</v>
          </cell>
          <cell r="H59">
            <v>45386</v>
          </cell>
          <cell r="I59">
            <v>45386.616825925928</v>
          </cell>
          <cell r="J59">
            <v>3757620</v>
          </cell>
          <cell r="K59">
            <v>3757620</v>
          </cell>
          <cell r="L59" t="str">
            <v>PRESTACION DE SERVICIOS</v>
          </cell>
          <cell r="M59" t="str">
            <v>CALI</v>
          </cell>
          <cell r="N59" t="str">
            <v>AMBULATORIO</v>
          </cell>
          <cell r="O59" t="str">
            <v>CMSSV-116</v>
          </cell>
          <cell r="P59" t="str">
            <v>FACTURA CANCELADA</v>
          </cell>
          <cell r="Q59" t="str">
            <v>Finalizada</v>
          </cell>
          <cell r="R59" t="str">
            <v>FACTURA CANCELADA</v>
          </cell>
          <cell r="S59" t="b">
            <v>0</v>
          </cell>
          <cell r="T59">
            <v>216300</v>
          </cell>
          <cell r="U59">
            <v>0</v>
          </cell>
          <cell r="V59"/>
          <cell r="W59">
            <v>216300</v>
          </cell>
          <cell r="X59">
            <v>0</v>
          </cell>
          <cell r="Y59">
            <v>0</v>
          </cell>
          <cell r="Z59">
            <v>178880</v>
          </cell>
          <cell r="AA59">
            <v>0</v>
          </cell>
          <cell r="AB59"/>
          <cell r="AC59">
            <v>0</v>
          </cell>
          <cell r="AD59"/>
          <cell r="AE59"/>
          <cell r="AF59"/>
          <cell r="AG59">
            <v>178880</v>
          </cell>
          <cell r="AH59">
            <v>0</v>
          </cell>
          <cell r="AI59">
            <v>2201510162</v>
          </cell>
          <cell r="AJ59">
            <v>45428</v>
          </cell>
          <cell r="AK59">
            <v>0</v>
          </cell>
          <cell r="AL59"/>
          <cell r="AM59"/>
          <cell r="AN59"/>
          <cell r="AO59">
            <v>0</v>
          </cell>
        </row>
        <row r="60">
          <cell r="F60" t="str">
            <v>31886736_FELE589</v>
          </cell>
          <cell r="G60">
            <v>45386</v>
          </cell>
          <cell r="H60">
            <v>45386</v>
          </cell>
          <cell r="I60">
            <v>45386.618048923614</v>
          </cell>
          <cell r="J60">
            <v>4404500</v>
          </cell>
          <cell r="K60">
            <v>4404500</v>
          </cell>
          <cell r="L60" t="str">
            <v>PRESTACION DE SERVICIOS</v>
          </cell>
          <cell r="M60" t="str">
            <v>CALI</v>
          </cell>
          <cell r="N60" t="str">
            <v>AMBULATORIO</v>
          </cell>
          <cell r="O60" t="str">
            <v>CMSSV-116</v>
          </cell>
          <cell r="P60" t="str">
            <v>FACTURA CANCELADA</v>
          </cell>
          <cell r="Q60" t="str">
            <v>Finalizada</v>
          </cell>
          <cell r="R60" t="str">
            <v>FACTURA CANCELADA</v>
          </cell>
          <cell r="S60" t="b">
            <v>0</v>
          </cell>
          <cell r="T60">
            <v>4680000</v>
          </cell>
          <cell r="U60">
            <v>0</v>
          </cell>
          <cell r="V60"/>
          <cell r="W60">
            <v>4680000</v>
          </cell>
          <cell r="X60">
            <v>0</v>
          </cell>
          <cell r="Y60">
            <v>0</v>
          </cell>
          <cell r="Z60">
            <v>4404500</v>
          </cell>
          <cell r="AA60">
            <v>0</v>
          </cell>
          <cell r="AB60"/>
          <cell r="AC60">
            <v>0</v>
          </cell>
          <cell r="AD60"/>
          <cell r="AE60"/>
          <cell r="AF60"/>
          <cell r="AG60">
            <v>4404500</v>
          </cell>
          <cell r="AH60">
            <v>0</v>
          </cell>
          <cell r="AI60">
            <v>2201510162</v>
          </cell>
          <cell r="AJ60">
            <v>45428</v>
          </cell>
          <cell r="AK60">
            <v>0</v>
          </cell>
          <cell r="AL60"/>
          <cell r="AM60"/>
          <cell r="AN60"/>
          <cell r="AO60">
            <v>0</v>
          </cell>
        </row>
        <row r="61">
          <cell r="F61" t="str">
            <v>31886736_FELE590</v>
          </cell>
          <cell r="G61">
            <v>45386</v>
          </cell>
          <cell r="H61">
            <v>45386</v>
          </cell>
          <cell r="I61">
            <v>45386.625483877317</v>
          </cell>
          <cell r="J61">
            <v>191425</v>
          </cell>
          <cell r="K61">
            <v>191425</v>
          </cell>
          <cell r="L61" t="str">
            <v>PRESTACION DE SERVICIOS</v>
          </cell>
          <cell r="M61" t="str">
            <v>CALI</v>
          </cell>
          <cell r="N61" t="str">
            <v>AMBULATORIO</v>
          </cell>
          <cell r="O61" t="str">
            <v>CMSSV-116</v>
          </cell>
          <cell r="P61" t="str">
            <v>FACTURA CANCELADA</v>
          </cell>
          <cell r="Q61" t="str">
            <v>Finalizada</v>
          </cell>
          <cell r="R61" t="str">
            <v>FACTURA CANCELADA</v>
          </cell>
          <cell r="S61" t="b">
            <v>0</v>
          </cell>
          <cell r="T61">
            <v>216300</v>
          </cell>
          <cell r="U61">
            <v>0</v>
          </cell>
          <cell r="V61"/>
          <cell r="W61">
            <v>216300</v>
          </cell>
          <cell r="X61">
            <v>0</v>
          </cell>
          <cell r="Y61">
            <v>0</v>
          </cell>
          <cell r="Z61">
            <v>191425</v>
          </cell>
          <cell r="AA61">
            <v>0</v>
          </cell>
          <cell r="AB61"/>
          <cell r="AC61">
            <v>0</v>
          </cell>
          <cell r="AD61"/>
          <cell r="AE61"/>
          <cell r="AF61"/>
          <cell r="AG61">
            <v>191425</v>
          </cell>
          <cell r="AH61">
            <v>0</v>
          </cell>
          <cell r="AI61">
            <v>2201510162</v>
          </cell>
          <cell r="AJ61">
            <v>45428</v>
          </cell>
          <cell r="AK61">
            <v>0</v>
          </cell>
          <cell r="AL61"/>
          <cell r="AM61"/>
          <cell r="AN61"/>
          <cell r="AO61">
            <v>0</v>
          </cell>
        </row>
        <row r="62">
          <cell r="F62" t="str">
            <v>31886736_FELE591</v>
          </cell>
          <cell r="G62">
            <v>45386</v>
          </cell>
          <cell r="H62">
            <v>45386</v>
          </cell>
          <cell r="I62">
            <v>45386.620516319446</v>
          </cell>
          <cell r="J62">
            <v>216300</v>
          </cell>
          <cell r="K62">
            <v>216300</v>
          </cell>
          <cell r="L62" t="str">
            <v>PRESTACION DE SERVICIOS</v>
          </cell>
          <cell r="M62" t="str">
            <v>CALI</v>
          </cell>
          <cell r="N62" t="str">
            <v>AMBULATORIO</v>
          </cell>
          <cell r="O62" t="str">
            <v>CMSSV-116</v>
          </cell>
          <cell r="P62" t="str">
            <v>FACTURA CANCELADA</v>
          </cell>
          <cell r="Q62" t="str">
            <v>Finalizada</v>
          </cell>
          <cell r="R62" t="str">
            <v>FACTURA PENDIENTE EN PROGRAMACION DE PAGO</v>
          </cell>
          <cell r="S62" t="b">
            <v>0</v>
          </cell>
          <cell r="T62">
            <v>216300</v>
          </cell>
          <cell r="U62">
            <v>0</v>
          </cell>
          <cell r="V62"/>
          <cell r="W62">
            <v>216300</v>
          </cell>
          <cell r="X62">
            <v>0</v>
          </cell>
          <cell r="Y62">
            <v>0</v>
          </cell>
          <cell r="Z62">
            <v>216300</v>
          </cell>
          <cell r="AA62">
            <v>0</v>
          </cell>
          <cell r="AB62"/>
          <cell r="AC62">
            <v>216300</v>
          </cell>
          <cell r="AD62"/>
          <cell r="AE62">
            <v>2201548349</v>
          </cell>
          <cell r="AF62" t="str">
            <v>16.09.2024</v>
          </cell>
          <cell r="AG62">
            <v>0</v>
          </cell>
          <cell r="AH62"/>
          <cell r="AI62"/>
          <cell r="AJ62"/>
          <cell r="AK62">
            <v>0</v>
          </cell>
          <cell r="AL62"/>
          <cell r="AM62"/>
          <cell r="AN62"/>
          <cell r="AO62">
            <v>0</v>
          </cell>
        </row>
        <row r="63">
          <cell r="F63" t="str">
            <v>31886736_FELE592</v>
          </cell>
          <cell r="G63">
            <v>45386</v>
          </cell>
          <cell r="H63">
            <v>45386</v>
          </cell>
          <cell r="I63">
            <v>45386.621571145835</v>
          </cell>
          <cell r="J63">
            <v>990000</v>
          </cell>
          <cell r="K63">
            <v>990000</v>
          </cell>
          <cell r="L63" t="str">
            <v>PRESTACION DE SERVICIOS</v>
          </cell>
          <cell r="M63" t="str">
            <v>CALI</v>
          </cell>
          <cell r="N63" t="str">
            <v>AMBULATORIO</v>
          </cell>
          <cell r="O63" t="str">
            <v>CMSSV-116</v>
          </cell>
          <cell r="P63" t="str">
            <v>FACTURA CANCELADA</v>
          </cell>
          <cell r="Q63" t="str">
            <v>Finalizada</v>
          </cell>
          <cell r="R63" t="str">
            <v>FACTURA PENDIENTE EN PROGRAMACION DE PAGO</v>
          </cell>
          <cell r="S63" t="b">
            <v>0</v>
          </cell>
          <cell r="T63">
            <v>900000</v>
          </cell>
          <cell r="U63">
            <v>0</v>
          </cell>
          <cell r="V63"/>
          <cell r="W63">
            <v>900000</v>
          </cell>
          <cell r="X63">
            <v>0</v>
          </cell>
          <cell r="Y63">
            <v>0</v>
          </cell>
          <cell r="Z63">
            <v>900000</v>
          </cell>
          <cell r="AA63">
            <v>0</v>
          </cell>
          <cell r="AB63"/>
          <cell r="AC63">
            <v>900000</v>
          </cell>
          <cell r="AD63"/>
          <cell r="AE63">
            <v>2201548349</v>
          </cell>
          <cell r="AF63" t="str">
            <v>16.09.2024</v>
          </cell>
          <cell r="AG63">
            <v>0</v>
          </cell>
          <cell r="AH63"/>
          <cell r="AI63"/>
          <cell r="AJ63"/>
          <cell r="AK63">
            <v>0</v>
          </cell>
          <cell r="AL63"/>
          <cell r="AM63"/>
          <cell r="AN63"/>
          <cell r="AO63">
            <v>0</v>
          </cell>
        </row>
        <row r="64">
          <cell r="F64" t="str">
            <v>31886736_FELE597</v>
          </cell>
          <cell r="G64">
            <v>45418</v>
          </cell>
          <cell r="H64">
            <v>45422</v>
          </cell>
          <cell r="I64">
            <v>45422.617203784721</v>
          </cell>
          <cell r="J64">
            <v>2430000</v>
          </cell>
          <cell r="K64">
            <v>2430000</v>
          </cell>
          <cell r="L64" t="str">
            <v>PRESTACION DE SERVICIOS</v>
          </cell>
          <cell r="M64" t="str">
            <v>CALI</v>
          </cell>
          <cell r="N64" t="str">
            <v>AMBULATORIO</v>
          </cell>
          <cell r="O64" t="str">
            <v>CMSSV-116</v>
          </cell>
          <cell r="P64" t="str">
            <v>FACTURA CANCELADA</v>
          </cell>
          <cell r="Q64" t="str">
            <v>Finalizada</v>
          </cell>
          <cell r="R64" t="str">
            <v>FACTURA PENDIENTE EN PROGRAMACION DE PAGO</v>
          </cell>
          <cell r="S64" t="b">
            <v>0</v>
          </cell>
          <cell r="T64">
            <v>2430000</v>
          </cell>
          <cell r="U64">
            <v>0</v>
          </cell>
          <cell r="V64"/>
          <cell r="W64">
            <v>2430000</v>
          </cell>
          <cell r="X64">
            <v>0</v>
          </cell>
          <cell r="Y64">
            <v>0</v>
          </cell>
          <cell r="Z64">
            <v>2430000</v>
          </cell>
          <cell r="AA64">
            <v>0</v>
          </cell>
          <cell r="AB64"/>
          <cell r="AC64">
            <v>2430000</v>
          </cell>
          <cell r="AD64"/>
          <cell r="AE64">
            <v>2201548349</v>
          </cell>
          <cell r="AF64" t="str">
            <v>16.09.2024</v>
          </cell>
          <cell r="AG64">
            <v>0</v>
          </cell>
          <cell r="AH64"/>
          <cell r="AI64"/>
          <cell r="AJ64"/>
          <cell r="AK64">
            <v>0</v>
          </cell>
          <cell r="AL64"/>
          <cell r="AM64"/>
          <cell r="AN64"/>
          <cell r="AO64">
            <v>0</v>
          </cell>
        </row>
        <row r="65">
          <cell r="F65" t="str">
            <v>31886736_FELE607</v>
          </cell>
          <cell r="G65">
            <v>45444</v>
          </cell>
          <cell r="H65">
            <v>45446</v>
          </cell>
          <cell r="I65">
            <v>45447.291666666664</v>
          </cell>
          <cell r="J65">
            <v>1350000</v>
          </cell>
          <cell r="K65">
            <v>1350000</v>
          </cell>
          <cell r="L65" t="str">
            <v>PRESTACION DE SERVICIOS</v>
          </cell>
          <cell r="M65" t="str">
            <v>CALI</v>
          </cell>
          <cell r="N65" t="str">
            <v>AMBULATORIO</v>
          </cell>
          <cell r="O65" t="str">
            <v>CMSSV-116</v>
          </cell>
          <cell r="P65" t="str">
            <v>FACTURA CANCELADA</v>
          </cell>
          <cell r="Q65" t="str">
            <v>Finalizada</v>
          </cell>
          <cell r="R65" t="str">
            <v>FACTURA PENDIENTE EN PROGRAMACION DE PAGO</v>
          </cell>
          <cell r="S65" t="b">
            <v>0</v>
          </cell>
          <cell r="T65">
            <v>1350000</v>
          </cell>
          <cell r="U65">
            <v>0</v>
          </cell>
          <cell r="V65"/>
          <cell r="W65">
            <v>1350000</v>
          </cell>
          <cell r="X65">
            <v>0</v>
          </cell>
          <cell r="Y65">
            <v>0</v>
          </cell>
          <cell r="Z65">
            <v>1350000</v>
          </cell>
          <cell r="AA65">
            <v>0</v>
          </cell>
          <cell r="AB65"/>
          <cell r="AC65">
            <v>1350000</v>
          </cell>
          <cell r="AD65"/>
          <cell r="AE65">
            <v>2201548349</v>
          </cell>
          <cell r="AF65" t="str">
            <v>16.09.2024</v>
          </cell>
          <cell r="AG65">
            <v>0</v>
          </cell>
          <cell r="AH65"/>
          <cell r="AI65"/>
          <cell r="AJ65"/>
          <cell r="AK65">
            <v>0</v>
          </cell>
          <cell r="AL65"/>
          <cell r="AM65"/>
          <cell r="AN65"/>
          <cell r="AO65">
            <v>0</v>
          </cell>
        </row>
        <row r="66">
          <cell r="F66" t="str">
            <v>31886736_FELE618</v>
          </cell>
          <cell r="G66">
            <v>45476</v>
          </cell>
          <cell r="H66">
            <v>45476</v>
          </cell>
          <cell r="I66">
            <v>45476.754622800923</v>
          </cell>
          <cell r="J66">
            <v>191425</v>
          </cell>
          <cell r="K66">
            <v>191425</v>
          </cell>
          <cell r="L66" t="str">
            <v>PRESTACION DE SERVICIOS</v>
          </cell>
          <cell r="M66" t="str">
            <v>CALI</v>
          </cell>
          <cell r="N66" t="str">
            <v>AMBULATORIO</v>
          </cell>
          <cell r="O66" t="str">
            <v>CMSSV-116</v>
          </cell>
          <cell r="P66" t="str">
            <v>FACTURA CANCELADA</v>
          </cell>
          <cell r="Q66" t="str">
            <v>Finalizada</v>
          </cell>
          <cell r="R66" t="e">
            <v>#N/A</v>
          </cell>
          <cell r="S66" t="b">
            <v>0</v>
          </cell>
          <cell r="T66">
            <v>216300</v>
          </cell>
          <cell r="U66">
            <v>0</v>
          </cell>
          <cell r="V66"/>
          <cell r="W66">
            <v>216300</v>
          </cell>
          <cell r="X66">
            <v>0</v>
          </cell>
          <cell r="Y66">
            <v>0</v>
          </cell>
          <cell r="Z66">
            <v>191425</v>
          </cell>
          <cell r="AA66">
            <v>0</v>
          </cell>
          <cell r="AB66"/>
          <cell r="AC66">
            <v>191425</v>
          </cell>
          <cell r="AD66"/>
          <cell r="AE66">
            <v>2201548089</v>
          </cell>
          <cell r="AF66" t="str">
            <v>13.09.2024</v>
          </cell>
          <cell r="AG66">
            <v>0</v>
          </cell>
          <cell r="AH66"/>
          <cell r="AI66"/>
          <cell r="AJ66"/>
          <cell r="AK66">
            <v>0</v>
          </cell>
          <cell r="AL66"/>
          <cell r="AM66"/>
          <cell r="AN66"/>
          <cell r="AO66">
            <v>0</v>
          </cell>
        </row>
        <row r="67">
          <cell r="F67" t="str">
            <v>31886736_FELE619</v>
          </cell>
          <cell r="G67">
            <v>45476</v>
          </cell>
          <cell r="H67">
            <v>45476</v>
          </cell>
          <cell r="I67">
            <v>45476.754677164354</v>
          </cell>
          <cell r="J67">
            <v>191425</v>
          </cell>
          <cell r="K67">
            <v>191425</v>
          </cell>
          <cell r="L67" t="str">
            <v>PRESTACION DE SERVICIOS</v>
          </cell>
          <cell r="M67" t="str">
            <v>CALI</v>
          </cell>
          <cell r="N67" t="str">
            <v>AMBULATORIO</v>
          </cell>
          <cell r="O67" t="str">
            <v>CMSSV-116</v>
          </cell>
          <cell r="P67" t="str">
            <v>FACTURA CANCELADA</v>
          </cell>
          <cell r="Q67" t="str">
            <v>Finalizada</v>
          </cell>
          <cell r="R67" t="e">
            <v>#N/A</v>
          </cell>
          <cell r="S67" t="b">
            <v>0</v>
          </cell>
          <cell r="T67">
            <v>216300</v>
          </cell>
          <cell r="U67">
            <v>0</v>
          </cell>
          <cell r="V67"/>
          <cell r="W67">
            <v>216300</v>
          </cell>
          <cell r="X67">
            <v>0</v>
          </cell>
          <cell r="Y67">
            <v>0</v>
          </cell>
          <cell r="Z67">
            <v>191425</v>
          </cell>
          <cell r="AA67">
            <v>0</v>
          </cell>
          <cell r="AB67"/>
          <cell r="AC67">
            <v>191425</v>
          </cell>
          <cell r="AD67"/>
          <cell r="AE67">
            <v>2201548089</v>
          </cell>
          <cell r="AF67" t="str">
            <v>13.09.2024</v>
          </cell>
          <cell r="AG67">
            <v>0</v>
          </cell>
          <cell r="AH67"/>
          <cell r="AI67"/>
          <cell r="AJ67"/>
          <cell r="AK67">
            <v>0</v>
          </cell>
          <cell r="AL67"/>
          <cell r="AM67"/>
          <cell r="AN67"/>
          <cell r="AO67">
            <v>0</v>
          </cell>
        </row>
        <row r="68">
          <cell r="F68" t="str">
            <v>31886736_FELE620</v>
          </cell>
          <cell r="G68">
            <v>45476</v>
          </cell>
          <cell r="H68">
            <v>45476</v>
          </cell>
          <cell r="I68">
            <v>45476.755539849539</v>
          </cell>
          <cell r="J68">
            <v>2119100</v>
          </cell>
          <cell r="K68">
            <v>2119100</v>
          </cell>
          <cell r="L68" t="str">
            <v>PRESTACION DE SERVICIOS</v>
          </cell>
          <cell r="M68" t="str">
            <v>CALI</v>
          </cell>
          <cell r="N68" t="str">
            <v>AMBULATORIO</v>
          </cell>
          <cell r="O68" t="str">
            <v>CMSSV-116</v>
          </cell>
          <cell r="P68" t="str">
            <v>FACTURA CANCELADA</v>
          </cell>
          <cell r="Q68" t="str">
            <v>Finalizada</v>
          </cell>
          <cell r="R68" t="e">
            <v>#N/A</v>
          </cell>
          <cell r="S68" t="b">
            <v>0</v>
          </cell>
          <cell r="T68">
            <v>2250000</v>
          </cell>
          <cell r="U68">
            <v>0</v>
          </cell>
          <cell r="V68"/>
          <cell r="W68">
            <v>2250000</v>
          </cell>
          <cell r="X68">
            <v>0</v>
          </cell>
          <cell r="Y68">
            <v>0</v>
          </cell>
          <cell r="Z68">
            <v>2119100</v>
          </cell>
          <cell r="AA68">
            <v>0</v>
          </cell>
          <cell r="AB68"/>
          <cell r="AC68">
            <v>2119100</v>
          </cell>
          <cell r="AD68"/>
          <cell r="AE68">
            <v>2201548089</v>
          </cell>
          <cell r="AF68" t="str">
            <v>13.09.2024</v>
          </cell>
          <cell r="AG68">
            <v>0</v>
          </cell>
          <cell r="AH68"/>
          <cell r="AI68"/>
          <cell r="AJ68"/>
          <cell r="AK68">
            <v>0</v>
          </cell>
          <cell r="AL68"/>
          <cell r="AM68"/>
          <cell r="AN68"/>
          <cell r="AO68">
            <v>0</v>
          </cell>
        </row>
        <row r="69">
          <cell r="F69" t="str">
            <v>31886736_FELE621</v>
          </cell>
          <cell r="G69">
            <v>45476</v>
          </cell>
          <cell r="H69">
            <v>45476</v>
          </cell>
          <cell r="I69">
            <v>45476.757446377313</v>
          </cell>
          <cell r="J69">
            <v>360000</v>
          </cell>
          <cell r="K69">
            <v>360000</v>
          </cell>
          <cell r="L69" t="str">
            <v>PRESTACION DE SERVICIOS</v>
          </cell>
          <cell r="M69" t="str">
            <v>CALI</v>
          </cell>
          <cell r="N69" t="str">
            <v>AMBULATORIO</v>
          </cell>
          <cell r="O69" t="str">
            <v>CMSSV-116</v>
          </cell>
          <cell r="P69" t="str">
            <v>FACTURA CANCELADA</v>
          </cell>
          <cell r="Q69" t="str">
            <v>Finalizada</v>
          </cell>
          <cell r="R69" t="e">
            <v>#N/A</v>
          </cell>
          <cell r="S69" t="b">
            <v>0</v>
          </cell>
          <cell r="T69">
            <v>360000</v>
          </cell>
          <cell r="U69">
            <v>0</v>
          </cell>
          <cell r="V69"/>
          <cell r="W69">
            <v>360000</v>
          </cell>
          <cell r="X69">
            <v>0</v>
          </cell>
          <cell r="Y69">
            <v>0</v>
          </cell>
          <cell r="Z69">
            <v>360000</v>
          </cell>
          <cell r="AA69">
            <v>0</v>
          </cell>
          <cell r="AB69"/>
          <cell r="AC69">
            <v>360000</v>
          </cell>
          <cell r="AD69"/>
          <cell r="AE69">
            <v>2201548349</v>
          </cell>
          <cell r="AF69" t="str">
            <v>16.09.2024</v>
          </cell>
          <cell r="AG69">
            <v>0</v>
          </cell>
          <cell r="AH69"/>
          <cell r="AI69"/>
          <cell r="AJ69"/>
          <cell r="AK69">
            <v>0</v>
          </cell>
          <cell r="AL69"/>
          <cell r="AM69"/>
          <cell r="AN69"/>
          <cell r="AO69">
            <v>0</v>
          </cell>
        </row>
        <row r="70">
          <cell r="F70" t="str">
            <v>31886736_FELE626</v>
          </cell>
          <cell r="G70">
            <v>45505</v>
          </cell>
          <cell r="H70">
            <v>45532</v>
          </cell>
          <cell r="I70">
            <v>45537.291666666664</v>
          </cell>
          <cell r="J70">
            <v>191425</v>
          </cell>
          <cell r="K70">
            <v>191425</v>
          </cell>
          <cell r="L70" t="str">
            <v>PRESTACION DE SERVICIOS</v>
          </cell>
          <cell r="M70" t="str">
            <v>CALI</v>
          </cell>
          <cell r="N70" t="str">
            <v>AMBULATORIO</v>
          </cell>
          <cell r="O70" t="str">
            <v>CMSSV-116</v>
          </cell>
          <cell r="P70" t="str">
            <v xml:space="preserve">FACTURA PENDIENTE EN PROGRAMACION DE PAGO </v>
          </cell>
          <cell r="Q70" t="str">
            <v>Finalizada</v>
          </cell>
          <cell r="R70" t="e">
            <v>#N/A</v>
          </cell>
          <cell r="S70" t="b">
            <v>0</v>
          </cell>
          <cell r="T70">
            <v>216300</v>
          </cell>
          <cell r="U70">
            <v>0</v>
          </cell>
          <cell r="V70"/>
          <cell r="W70">
            <v>216300</v>
          </cell>
          <cell r="X70">
            <v>0</v>
          </cell>
          <cell r="Y70">
            <v>0</v>
          </cell>
          <cell r="Z70">
            <v>191425</v>
          </cell>
          <cell r="AA70">
            <v>0</v>
          </cell>
          <cell r="AB70"/>
          <cell r="AC70">
            <v>0</v>
          </cell>
          <cell r="AD70"/>
          <cell r="AE70"/>
          <cell r="AF70"/>
          <cell r="AG70">
            <v>0</v>
          </cell>
          <cell r="AH70"/>
          <cell r="AI70"/>
          <cell r="AJ70"/>
          <cell r="AK70">
            <v>0</v>
          </cell>
          <cell r="AL70"/>
          <cell r="AM70"/>
          <cell r="AN70"/>
          <cell r="AO70">
            <v>0</v>
          </cell>
        </row>
        <row r="71">
          <cell r="F71" t="str">
            <v>31886736_FELE627</v>
          </cell>
          <cell r="G71">
            <v>45505</v>
          </cell>
          <cell r="H71">
            <v>45532</v>
          </cell>
          <cell r="I71">
            <v>45537.291666666664</v>
          </cell>
          <cell r="J71">
            <v>191425</v>
          </cell>
          <cell r="K71">
            <v>191425</v>
          </cell>
          <cell r="L71" t="str">
            <v>PRESTACION DE SERVICIOS</v>
          </cell>
          <cell r="M71" t="str">
            <v>CALI</v>
          </cell>
          <cell r="N71" t="str">
            <v>AMBULATORIO</v>
          </cell>
          <cell r="O71" t="str">
            <v>CMSSV-116</v>
          </cell>
          <cell r="P71" t="str">
            <v xml:space="preserve">FACTURA PENDIENTE EN PROGRAMACION DE PAGO </v>
          </cell>
          <cell r="Q71" t="str">
            <v>Finalizada</v>
          </cell>
          <cell r="R71" t="e">
            <v>#N/A</v>
          </cell>
          <cell r="S71" t="b">
            <v>0</v>
          </cell>
          <cell r="T71">
            <v>216300</v>
          </cell>
          <cell r="U71">
            <v>0</v>
          </cell>
          <cell r="V71"/>
          <cell r="W71">
            <v>216300</v>
          </cell>
          <cell r="X71">
            <v>0</v>
          </cell>
          <cell r="Y71">
            <v>0</v>
          </cell>
          <cell r="Z71">
            <v>191425</v>
          </cell>
          <cell r="AA71">
            <v>0</v>
          </cell>
          <cell r="AB71"/>
          <cell r="AC71">
            <v>0</v>
          </cell>
          <cell r="AD71"/>
          <cell r="AE71"/>
          <cell r="AF71"/>
          <cell r="AG71">
            <v>0</v>
          </cell>
          <cell r="AH71"/>
          <cell r="AI71"/>
          <cell r="AJ71"/>
          <cell r="AK71">
            <v>0</v>
          </cell>
          <cell r="AL71"/>
          <cell r="AM71"/>
          <cell r="AN71"/>
          <cell r="AO71">
            <v>0</v>
          </cell>
        </row>
        <row r="72">
          <cell r="F72" t="str">
            <v>31886736_FELE628</v>
          </cell>
          <cell r="G72">
            <v>45505</v>
          </cell>
          <cell r="H72">
            <v>45532</v>
          </cell>
          <cell r="I72">
            <v>45537.291666666664</v>
          </cell>
          <cell r="J72">
            <v>191425</v>
          </cell>
          <cell r="K72">
            <v>191425</v>
          </cell>
          <cell r="L72" t="str">
            <v>PRESTACION DE SERVICIOS</v>
          </cell>
          <cell r="M72" t="str">
            <v>CALI</v>
          </cell>
          <cell r="N72" t="str">
            <v>AMBULATORIO</v>
          </cell>
          <cell r="O72" t="str">
            <v>CMSSV-116</v>
          </cell>
          <cell r="P72" t="str">
            <v xml:space="preserve">FACTURA PENDIENTE EN PROGRAMACION DE PAGO </v>
          </cell>
          <cell r="Q72" t="str">
            <v>Finalizada</v>
          </cell>
          <cell r="R72" t="e">
            <v>#N/A</v>
          </cell>
          <cell r="S72" t="b">
            <v>0</v>
          </cell>
          <cell r="T72">
            <v>216300</v>
          </cell>
          <cell r="U72">
            <v>0</v>
          </cell>
          <cell r="V72"/>
          <cell r="W72">
            <v>216300</v>
          </cell>
          <cell r="X72">
            <v>0</v>
          </cell>
          <cell r="Y72">
            <v>0</v>
          </cell>
          <cell r="Z72">
            <v>191425</v>
          </cell>
          <cell r="AA72">
            <v>0</v>
          </cell>
          <cell r="AB72"/>
          <cell r="AC72">
            <v>0</v>
          </cell>
          <cell r="AD72"/>
          <cell r="AE72"/>
          <cell r="AF72"/>
          <cell r="AG72">
            <v>0</v>
          </cell>
          <cell r="AH72"/>
          <cell r="AI72"/>
          <cell r="AJ72"/>
          <cell r="AK72">
            <v>0</v>
          </cell>
          <cell r="AL72"/>
          <cell r="AM72"/>
          <cell r="AN72"/>
          <cell r="AO72">
            <v>0</v>
          </cell>
        </row>
        <row r="73">
          <cell r="F73" t="str">
            <v>31886736_FELE629</v>
          </cell>
          <cell r="G73">
            <v>45505</v>
          </cell>
          <cell r="H73">
            <v>45532</v>
          </cell>
          <cell r="I73">
            <v>45537.291666666664</v>
          </cell>
          <cell r="J73">
            <v>216300</v>
          </cell>
          <cell r="K73">
            <v>216300</v>
          </cell>
          <cell r="L73" t="str">
            <v>PRESTACION DE SERVICIOS</v>
          </cell>
          <cell r="M73" t="str">
            <v>CALI</v>
          </cell>
          <cell r="N73" t="str">
            <v>AMBULATORIO</v>
          </cell>
          <cell r="O73" t="str">
            <v>CMSSV-116</v>
          </cell>
          <cell r="P73" t="str">
            <v xml:space="preserve">FACTURA PENDIENTE EN PROGRAMACION DE PAGO </v>
          </cell>
          <cell r="Q73" t="str">
            <v>Finalizada</v>
          </cell>
          <cell r="R73" t="e">
            <v>#N/A</v>
          </cell>
          <cell r="S73" t="b">
            <v>0</v>
          </cell>
          <cell r="T73">
            <v>216300</v>
          </cell>
          <cell r="U73">
            <v>0</v>
          </cell>
          <cell r="V73"/>
          <cell r="W73">
            <v>216300</v>
          </cell>
          <cell r="X73">
            <v>0</v>
          </cell>
          <cell r="Y73">
            <v>0</v>
          </cell>
          <cell r="Z73">
            <v>216300</v>
          </cell>
          <cell r="AA73">
            <v>0</v>
          </cell>
          <cell r="AB73"/>
          <cell r="AC73">
            <v>0</v>
          </cell>
          <cell r="AD73"/>
          <cell r="AE73"/>
          <cell r="AF73"/>
          <cell r="AG73">
            <v>0</v>
          </cell>
          <cell r="AH73"/>
          <cell r="AI73"/>
          <cell r="AJ73"/>
          <cell r="AK73">
            <v>0</v>
          </cell>
          <cell r="AL73"/>
          <cell r="AM73"/>
          <cell r="AN73"/>
          <cell r="AO73">
            <v>0</v>
          </cell>
        </row>
        <row r="74">
          <cell r="F74" t="str">
            <v>31886736_FELE630</v>
          </cell>
          <cell r="G74">
            <v>45505</v>
          </cell>
          <cell r="H74">
            <v>45532</v>
          </cell>
          <cell r="I74">
            <v>45537.291666666664</v>
          </cell>
          <cell r="J74">
            <v>191425</v>
          </cell>
          <cell r="K74">
            <v>191425</v>
          </cell>
          <cell r="L74" t="str">
            <v>PRESTACION DE SERVICIOS</v>
          </cell>
          <cell r="M74" t="str">
            <v>CALI</v>
          </cell>
          <cell r="N74" t="str">
            <v>AMBULATORIO</v>
          </cell>
          <cell r="O74" t="str">
            <v>CMSSV-116</v>
          </cell>
          <cell r="P74" t="str">
            <v xml:space="preserve">FACTURA PENDIENTE EN PROGRAMACION DE PAGO </v>
          </cell>
          <cell r="Q74" t="str">
            <v>Finalizada</v>
          </cell>
          <cell r="R74" t="e">
            <v>#N/A</v>
          </cell>
          <cell r="S74" t="b">
            <v>0</v>
          </cell>
          <cell r="T74">
            <v>216300</v>
          </cell>
          <cell r="U74">
            <v>0</v>
          </cell>
          <cell r="V74"/>
          <cell r="W74">
            <v>216300</v>
          </cell>
          <cell r="X74">
            <v>0</v>
          </cell>
          <cell r="Y74">
            <v>0</v>
          </cell>
          <cell r="Z74">
            <v>191425</v>
          </cell>
          <cell r="AA74">
            <v>0</v>
          </cell>
          <cell r="AB74"/>
          <cell r="AC74">
            <v>0</v>
          </cell>
          <cell r="AD74"/>
          <cell r="AE74"/>
          <cell r="AF74"/>
          <cell r="AG74">
            <v>0</v>
          </cell>
          <cell r="AH74"/>
          <cell r="AI74"/>
          <cell r="AJ74"/>
          <cell r="AK74">
            <v>0</v>
          </cell>
          <cell r="AL74"/>
          <cell r="AM74"/>
          <cell r="AN74"/>
          <cell r="AO74">
            <v>0</v>
          </cell>
        </row>
        <row r="75">
          <cell r="F75" t="str">
            <v>31886736_FELE631</v>
          </cell>
          <cell r="G75">
            <v>45505</v>
          </cell>
          <cell r="H75">
            <v>45532</v>
          </cell>
          <cell r="I75">
            <v>45537.291666666664</v>
          </cell>
          <cell r="J75">
            <v>178880</v>
          </cell>
          <cell r="K75">
            <v>178880</v>
          </cell>
          <cell r="L75" t="str">
            <v>PRESTACION DE SERVICIOS</v>
          </cell>
          <cell r="M75" t="str">
            <v>CALI</v>
          </cell>
          <cell r="N75" t="str">
            <v>AMBULATORIO</v>
          </cell>
          <cell r="O75" t="str">
            <v>CMSSV-116</v>
          </cell>
          <cell r="P75" t="str">
            <v xml:space="preserve">FACTURA PENDIENTE EN PROGRAMACION DE PAGO </v>
          </cell>
          <cell r="Q75" t="str">
            <v>Finalizada</v>
          </cell>
          <cell r="R75" t="e">
            <v>#N/A</v>
          </cell>
          <cell r="S75" t="b">
            <v>0</v>
          </cell>
          <cell r="T75">
            <v>216300</v>
          </cell>
          <cell r="U75">
            <v>0</v>
          </cell>
          <cell r="V75"/>
          <cell r="W75">
            <v>216300</v>
          </cell>
          <cell r="X75">
            <v>0</v>
          </cell>
          <cell r="Y75">
            <v>0</v>
          </cell>
          <cell r="Z75">
            <v>178880</v>
          </cell>
          <cell r="AA75">
            <v>0</v>
          </cell>
          <cell r="AB75"/>
          <cell r="AC75">
            <v>0</v>
          </cell>
          <cell r="AD75"/>
          <cell r="AE75"/>
          <cell r="AF75"/>
          <cell r="AG75">
            <v>0</v>
          </cell>
          <cell r="AH75"/>
          <cell r="AI75"/>
          <cell r="AJ75"/>
          <cell r="AK75">
            <v>0</v>
          </cell>
          <cell r="AL75"/>
          <cell r="AM75"/>
          <cell r="AN75"/>
          <cell r="AO75">
            <v>0</v>
          </cell>
        </row>
        <row r="76">
          <cell r="F76" t="str">
            <v>31886736_FELE632</v>
          </cell>
          <cell r="G76">
            <v>45505</v>
          </cell>
          <cell r="H76">
            <v>45532</v>
          </cell>
          <cell r="I76">
            <v>45537.291666666664</v>
          </cell>
          <cell r="J76">
            <v>191425</v>
          </cell>
          <cell r="K76">
            <v>191425</v>
          </cell>
          <cell r="L76" t="str">
            <v>PRESTACION DE SERVICIOS</v>
          </cell>
          <cell r="M76" t="str">
            <v>CALI</v>
          </cell>
          <cell r="N76" t="str">
            <v>AMBULATORIO</v>
          </cell>
          <cell r="O76" t="str">
            <v>CMSSV-116</v>
          </cell>
          <cell r="P76" t="str">
            <v xml:space="preserve">FACTURA PENDIENTE EN PROGRAMACION DE PAGO </v>
          </cell>
          <cell r="Q76" t="str">
            <v>Finalizada</v>
          </cell>
          <cell r="R76" t="e">
            <v>#N/A</v>
          </cell>
          <cell r="S76" t="b">
            <v>0</v>
          </cell>
          <cell r="T76">
            <v>216300</v>
          </cell>
          <cell r="U76">
            <v>0</v>
          </cell>
          <cell r="V76"/>
          <cell r="W76">
            <v>216300</v>
          </cell>
          <cell r="X76">
            <v>0</v>
          </cell>
          <cell r="Y76">
            <v>0</v>
          </cell>
          <cell r="Z76">
            <v>191425</v>
          </cell>
          <cell r="AA76">
            <v>0</v>
          </cell>
          <cell r="AB76"/>
          <cell r="AC76">
            <v>0</v>
          </cell>
          <cell r="AD76"/>
          <cell r="AE76"/>
          <cell r="AF76"/>
          <cell r="AG76">
            <v>0</v>
          </cell>
          <cell r="AH76"/>
          <cell r="AI76"/>
          <cell r="AJ76"/>
          <cell r="AK76">
            <v>0</v>
          </cell>
          <cell r="AL76"/>
          <cell r="AM76"/>
          <cell r="AN76"/>
          <cell r="AO76">
            <v>0</v>
          </cell>
        </row>
        <row r="77">
          <cell r="F77" t="str">
            <v>31886736_FELE633</v>
          </cell>
          <cell r="G77">
            <v>45505</v>
          </cell>
          <cell r="H77">
            <v>45532</v>
          </cell>
          <cell r="I77">
            <v>45537.291666666664</v>
          </cell>
          <cell r="J77">
            <v>216300</v>
          </cell>
          <cell r="K77">
            <v>216300</v>
          </cell>
          <cell r="L77" t="str">
            <v>PRESTACION DE SERVICIOS</v>
          </cell>
          <cell r="M77" t="str">
            <v>CALI</v>
          </cell>
          <cell r="N77" t="str">
            <v>AMBULATORIO</v>
          </cell>
          <cell r="O77" t="str">
            <v>CMSSV-116</v>
          </cell>
          <cell r="P77" t="str">
            <v xml:space="preserve">FACTURA PENDIENTE EN PROGRAMACION DE PAGO </v>
          </cell>
          <cell r="Q77" t="str">
            <v>Finalizada</v>
          </cell>
          <cell r="R77" t="e">
            <v>#N/A</v>
          </cell>
          <cell r="S77" t="b">
            <v>0</v>
          </cell>
          <cell r="T77">
            <v>216300</v>
          </cell>
          <cell r="U77">
            <v>0</v>
          </cell>
          <cell r="V77"/>
          <cell r="W77">
            <v>216300</v>
          </cell>
          <cell r="X77">
            <v>0</v>
          </cell>
          <cell r="Y77">
            <v>0</v>
          </cell>
          <cell r="Z77">
            <v>216300</v>
          </cell>
          <cell r="AA77">
            <v>216300</v>
          </cell>
          <cell r="AB77">
            <v>1222509695</v>
          </cell>
          <cell r="AC77">
            <v>0</v>
          </cell>
          <cell r="AD77"/>
          <cell r="AE77"/>
          <cell r="AF77"/>
          <cell r="AG77">
            <v>0</v>
          </cell>
          <cell r="AH77"/>
          <cell r="AI77"/>
          <cell r="AJ77"/>
          <cell r="AK77">
            <v>0</v>
          </cell>
          <cell r="AL77"/>
          <cell r="AM77"/>
          <cell r="AN77"/>
          <cell r="AO77">
            <v>0</v>
          </cell>
        </row>
        <row r="78">
          <cell r="F78" t="str">
            <v>31886736_FELE634</v>
          </cell>
          <cell r="G78">
            <v>45505</v>
          </cell>
          <cell r="H78">
            <v>45532</v>
          </cell>
          <cell r="I78">
            <v>45537.291666666664</v>
          </cell>
          <cell r="J78">
            <v>226600</v>
          </cell>
          <cell r="K78">
            <v>226600</v>
          </cell>
          <cell r="L78" t="str">
            <v>PRESTACION DE SERVICIOS</v>
          </cell>
          <cell r="M78" t="str">
            <v>CALI</v>
          </cell>
          <cell r="N78" t="str">
            <v>AMBULATORIO</v>
          </cell>
          <cell r="O78" t="str">
            <v>CMSSV-116</v>
          </cell>
          <cell r="P78" t="str">
            <v xml:space="preserve">FACTURA PENDIENTE EN PROGRAMACION DE PAGO </v>
          </cell>
          <cell r="Q78" t="str">
            <v>Finalizada</v>
          </cell>
          <cell r="R78" t="e">
            <v>#N/A</v>
          </cell>
          <cell r="S78" t="b">
            <v>0</v>
          </cell>
          <cell r="T78">
            <v>226600</v>
          </cell>
          <cell r="U78">
            <v>0</v>
          </cell>
          <cell r="V78"/>
          <cell r="W78">
            <v>226600</v>
          </cell>
          <cell r="X78">
            <v>0</v>
          </cell>
          <cell r="Y78">
            <v>0</v>
          </cell>
          <cell r="Z78">
            <v>226600</v>
          </cell>
          <cell r="AA78">
            <v>0</v>
          </cell>
          <cell r="AB78"/>
          <cell r="AC78">
            <v>0</v>
          </cell>
          <cell r="AD78"/>
          <cell r="AE78"/>
          <cell r="AF78"/>
          <cell r="AG78">
            <v>0</v>
          </cell>
          <cell r="AH78"/>
          <cell r="AI78"/>
          <cell r="AJ78"/>
          <cell r="AK78">
            <v>0</v>
          </cell>
          <cell r="AL78"/>
          <cell r="AM78"/>
          <cell r="AN78"/>
          <cell r="AO78">
            <v>0</v>
          </cell>
        </row>
        <row r="79">
          <cell r="F79" t="str">
            <v>31886736_FELE635</v>
          </cell>
          <cell r="G79">
            <v>45505</v>
          </cell>
          <cell r="H79">
            <v>45532</v>
          </cell>
          <cell r="I79">
            <v>45537.291666666664</v>
          </cell>
          <cell r="J79">
            <v>226600</v>
          </cell>
          <cell r="K79">
            <v>226600</v>
          </cell>
          <cell r="L79" t="str">
            <v>PRESTACION DE SERVICIOS</v>
          </cell>
          <cell r="M79" t="str">
            <v>CALI</v>
          </cell>
          <cell r="N79" t="str">
            <v>AMBULATORIO</v>
          </cell>
          <cell r="O79" t="str">
            <v>CMSSV-116</v>
          </cell>
          <cell r="P79" t="str">
            <v xml:space="preserve">FACTURA PENDIENTE EN PROGRAMACION DE PAGO </v>
          </cell>
          <cell r="Q79" t="str">
            <v>Finalizada</v>
          </cell>
          <cell r="R79" t="e">
            <v>#N/A</v>
          </cell>
          <cell r="S79" t="b">
            <v>0</v>
          </cell>
          <cell r="T79">
            <v>226600</v>
          </cell>
          <cell r="U79">
            <v>0</v>
          </cell>
          <cell r="V79"/>
          <cell r="W79">
            <v>226600</v>
          </cell>
          <cell r="X79">
            <v>0</v>
          </cell>
          <cell r="Y79">
            <v>0</v>
          </cell>
          <cell r="Z79">
            <v>226600</v>
          </cell>
          <cell r="AA79">
            <v>0</v>
          </cell>
          <cell r="AB79"/>
          <cell r="AC79">
            <v>0</v>
          </cell>
          <cell r="AD79"/>
          <cell r="AE79"/>
          <cell r="AF79"/>
          <cell r="AG79">
            <v>0</v>
          </cell>
          <cell r="AH79"/>
          <cell r="AI79"/>
          <cell r="AJ79"/>
          <cell r="AK79">
            <v>0</v>
          </cell>
          <cell r="AL79"/>
          <cell r="AM79"/>
          <cell r="AN79"/>
          <cell r="AO79">
            <v>0</v>
          </cell>
        </row>
        <row r="80">
          <cell r="F80" t="str">
            <v>31886736_FELE636</v>
          </cell>
          <cell r="G80">
            <v>45505</v>
          </cell>
          <cell r="H80">
            <v>45532</v>
          </cell>
          <cell r="I80">
            <v>45537.291666666664</v>
          </cell>
          <cell r="J80">
            <v>2070000</v>
          </cell>
          <cell r="K80">
            <v>2070000</v>
          </cell>
          <cell r="L80" t="str">
            <v>PRESTACION DE SERVICIOS</v>
          </cell>
          <cell r="M80" t="str">
            <v>CALI</v>
          </cell>
          <cell r="N80" t="str">
            <v>AMBULATORIO</v>
          </cell>
          <cell r="O80" t="str">
            <v>CMSSV-116</v>
          </cell>
          <cell r="P80" t="str">
            <v xml:space="preserve">FACTURA PENDIENTE EN PROGRAMACION DE PAGO </v>
          </cell>
          <cell r="Q80" t="str">
            <v>Finalizada</v>
          </cell>
          <cell r="R80" t="e">
            <v>#N/A</v>
          </cell>
          <cell r="S80" t="b">
            <v>0</v>
          </cell>
          <cell r="T80">
            <v>2070000</v>
          </cell>
          <cell r="U80">
            <v>0</v>
          </cell>
          <cell r="V80"/>
          <cell r="W80">
            <v>2070000</v>
          </cell>
          <cell r="X80">
            <v>0</v>
          </cell>
          <cell r="Y80">
            <v>0</v>
          </cell>
          <cell r="Z80">
            <v>2070000</v>
          </cell>
          <cell r="AA80">
            <v>2070000</v>
          </cell>
          <cell r="AB80">
            <v>1222509699</v>
          </cell>
          <cell r="AC80">
            <v>0</v>
          </cell>
          <cell r="AD80"/>
          <cell r="AE80"/>
          <cell r="AF80"/>
          <cell r="AG80">
            <v>0</v>
          </cell>
          <cell r="AH80"/>
          <cell r="AI80"/>
          <cell r="AJ80"/>
          <cell r="AK80">
            <v>0</v>
          </cell>
          <cell r="AL80"/>
          <cell r="AM80"/>
          <cell r="AN80"/>
          <cell r="AO80">
            <v>0</v>
          </cell>
        </row>
        <row r="81">
          <cell r="F81" t="str">
            <v>31886736_FELE637</v>
          </cell>
          <cell r="G81">
            <v>45505</v>
          </cell>
          <cell r="H81">
            <v>45532</v>
          </cell>
          <cell r="I81">
            <v>45537.291666666664</v>
          </cell>
          <cell r="J81">
            <v>85600</v>
          </cell>
          <cell r="K81">
            <v>85600</v>
          </cell>
          <cell r="L81" t="str">
            <v>PRESTACION DE SERVICIOS</v>
          </cell>
          <cell r="M81" t="str">
            <v>CALI</v>
          </cell>
          <cell r="N81" t="str">
            <v>AMBULATORIO</v>
          </cell>
          <cell r="O81" t="str">
            <v>CMSSV-116</v>
          </cell>
          <cell r="P81" t="str">
            <v xml:space="preserve">FACTURA PENDIENTE EN PROGRAMACION DE PAGO </v>
          </cell>
          <cell r="Q81" t="str">
            <v>Finalizada</v>
          </cell>
          <cell r="R81" t="e">
            <v>#N/A</v>
          </cell>
          <cell r="S81" t="b">
            <v>0</v>
          </cell>
          <cell r="T81">
            <v>90000</v>
          </cell>
          <cell r="U81">
            <v>0</v>
          </cell>
          <cell r="V81"/>
          <cell r="W81">
            <v>90000</v>
          </cell>
          <cell r="X81">
            <v>0</v>
          </cell>
          <cell r="Y81">
            <v>0</v>
          </cell>
          <cell r="Z81">
            <v>85600</v>
          </cell>
          <cell r="AA81">
            <v>0</v>
          </cell>
          <cell r="AB81"/>
          <cell r="AC81">
            <v>0</v>
          </cell>
          <cell r="AD81"/>
          <cell r="AE81"/>
          <cell r="AF81"/>
          <cell r="AG81">
            <v>0</v>
          </cell>
          <cell r="AH81"/>
          <cell r="AI81"/>
          <cell r="AJ81"/>
          <cell r="AK81">
            <v>0</v>
          </cell>
          <cell r="AL81"/>
          <cell r="AM81"/>
          <cell r="AN81"/>
          <cell r="AO81">
            <v>0</v>
          </cell>
        </row>
        <row r="82">
          <cell r="F82" t="str">
            <v>31886736_FELE638</v>
          </cell>
          <cell r="G82">
            <v>45505</v>
          </cell>
          <cell r="H82">
            <v>45532</v>
          </cell>
          <cell r="I82">
            <v>45537.291666666664</v>
          </cell>
          <cell r="J82">
            <v>7032100</v>
          </cell>
          <cell r="K82">
            <v>7032100</v>
          </cell>
          <cell r="L82" t="str">
            <v>PRESTACION DE SERVICIOS</v>
          </cell>
          <cell r="M82" t="str">
            <v>CALI</v>
          </cell>
          <cell r="N82" t="str">
            <v>AMBULATORIO</v>
          </cell>
          <cell r="O82" t="str">
            <v>CMSSV-116</v>
          </cell>
          <cell r="P82" t="str">
            <v xml:space="preserve">FACTURA PENDIENTE EN PROGRAMACION DE PAGO </v>
          </cell>
          <cell r="Q82" t="str">
            <v>Finalizada</v>
          </cell>
          <cell r="R82" t="e">
            <v>#N/A</v>
          </cell>
          <cell r="S82" t="b">
            <v>0</v>
          </cell>
          <cell r="T82">
            <v>7470000</v>
          </cell>
          <cell r="U82">
            <v>0</v>
          </cell>
          <cell r="V82"/>
          <cell r="W82">
            <v>7470000</v>
          </cell>
          <cell r="X82">
            <v>0</v>
          </cell>
          <cell r="Y82">
            <v>0</v>
          </cell>
          <cell r="Z82">
            <v>7470000</v>
          </cell>
          <cell r="AA82">
            <v>0</v>
          </cell>
          <cell r="AB82"/>
          <cell r="AC82">
            <v>0</v>
          </cell>
          <cell r="AD82"/>
          <cell r="AE82"/>
          <cell r="AF82"/>
          <cell r="AG82">
            <v>0</v>
          </cell>
          <cell r="AH82"/>
          <cell r="AI82"/>
          <cell r="AJ82"/>
          <cell r="AK82">
            <v>0</v>
          </cell>
          <cell r="AL82"/>
          <cell r="AM82"/>
          <cell r="AN82"/>
          <cell r="AO82">
            <v>0</v>
          </cell>
        </row>
        <row r="83">
          <cell r="F83" t="str">
            <v>31886736_FELE643</v>
          </cell>
          <cell r="G83">
            <v>45506</v>
          </cell>
          <cell r="H83">
            <v>45506</v>
          </cell>
          <cell r="I83">
            <v>45537.571101006943</v>
          </cell>
          <cell r="J83">
            <v>1710000</v>
          </cell>
          <cell r="K83">
            <v>1710000</v>
          </cell>
          <cell r="L83" t="str">
            <v>PRESTACION DE SERVICIOS</v>
          </cell>
          <cell r="M83" t="str">
            <v>CALI</v>
          </cell>
          <cell r="N83" t="str">
            <v>AMBULATORIO</v>
          </cell>
          <cell r="O83" t="str">
            <v>CMSSV-116</v>
          </cell>
          <cell r="P83" t="str">
            <v xml:space="preserve">FACTURA PENDIENTE EN PROGRAMACION DE PAGO </v>
          </cell>
          <cell r="Q83" t="str">
            <v>Finalizada</v>
          </cell>
          <cell r="R83" t="e">
            <v>#N/A</v>
          </cell>
          <cell r="S83" t="b">
            <v>0</v>
          </cell>
          <cell r="T83">
            <v>1710000</v>
          </cell>
          <cell r="U83">
            <v>0</v>
          </cell>
          <cell r="V83"/>
          <cell r="W83">
            <v>1710000</v>
          </cell>
          <cell r="X83">
            <v>0</v>
          </cell>
          <cell r="Y83">
            <v>0</v>
          </cell>
          <cell r="Z83">
            <v>1710000</v>
          </cell>
          <cell r="AA83">
            <v>1710000</v>
          </cell>
          <cell r="AB83">
            <v>1222509698</v>
          </cell>
          <cell r="AC83">
            <v>0</v>
          </cell>
          <cell r="AD83"/>
          <cell r="AE83"/>
          <cell r="AF83"/>
          <cell r="AG83">
            <v>0</v>
          </cell>
          <cell r="AH83"/>
          <cell r="AI83"/>
          <cell r="AJ83"/>
          <cell r="AK83">
            <v>0</v>
          </cell>
          <cell r="AL83"/>
          <cell r="AM83"/>
          <cell r="AN83"/>
          <cell r="AO83">
            <v>0</v>
          </cell>
        </row>
        <row r="84">
          <cell r="F84" t="str">
            <v>31886736_FELE644</v>
          </cell>
          <cell r="G84">
            <v>45506</v>
          </cell>
          <cell r="H84">
            <v>45507</v>
          </cell>
          <cell r="I84">
            <v>45538.463121064815</v>
          </cell>
          <cell r="J84">
            <v>226600</v>
          </cell>
          <cell r="K84">
            <v>226600</v>
          </cell>
          <cell r="L84" t="str">
            <v>PRESTACION DE SERVICIOS</v>
          </cell>
          <cell r="M84" t="str">
            <v>CALI</v>
          </cell>
          <cell r="N84" t="str">
            <v>AMBULATORIO</v>
          </cell>
          <cell r="O84" t="str">
            <v>CMSSV-116</v>
          </cell>
          <cell r="P84" t="str">
            <v xml:space="preserve">FACTURA PENDIENTE EN PROGRAMACION DE PAGO </v>
          </cell>
          <cell r="Q84" t="str">
            <v>Finalizada</v>
          </cell>
          <cell r="R84" t="e">
            <v>#N/A</v>
          </cell>
          <cell r="S84" t="b">
            <v>0</v>
          </cell>
          <cell r="T84">
            <v>226600</v>
          </cell>
          <cell r="U84">
            <v>0</v>
          </cell>
          <cell r="V84"/>
          <cell r="W84">
            <v>226600</v>
          </cell>
          <cell r="X84">
            <v>0</v>
          </cell>
          <cell r="Y84">
            <v>0</v>
          </cell>
          <cell r="Z84">
            <v>226600</v>
          </cell>
          <cell r="AA84">
            <v>0</v>
          </cell>
          <cell r="AB84"/>
          <cell r="AC84">
            <v>0</v>
          </cell>
          <cell r="AD84"/>
          <cell r="AE84"/>
          <cell r="AF84"/>
          <cell r="AG84">
            <v>0</v>
          </cell>
          <cell r="AH84"/>
          <cell r="AI84"/>
          <cell r="AJ84"/>
          <cell r="AK84">
            <v>0</v>
          </cell>
          <cell r="AL84"/>
          <cell r="AM84"/>
          <cell r="AN84"/>
          <cell r="AO84">
            <v>0</v>
          </cell>
        </row>
        <row r="85">
          <cell r="F85" t="str">
            <v>31886736_FELE645</v>
          </cell>
          <cell r="G85">
            <v>45506</v>
          </cell>
          <cell r="H85">
            <v>45507</v>
          </cell>
          <cell r="I85">
            <v>45538.483596331018</v>
          </cell>
          <cell r="J85">
            <v>198200</v>
          </cell>
          <cell r="K85">
            <v>198200</v>
          </cell>
          <cell r="L85" t="str">
            <v>PRESTACION DE SERVICIOS</v>
          </cell>
          <cell r="M85" t="str">
            <v>CALI</v>
          </cell>
          <cell r="N85" t="str">
            <v>AMBULATORIO</v>
          </cell>
          <cell r="O85" t="str">
            <v>CMSSV-116</v>
          </cell>
          <cell r="P85" t="str">
            <v xml:space="preserve">FACTURA PENDIENTE EN PROGRAMACION DE PAGO </v>
          </cell>
          <cell r="Q85" t="str">
            <v>Finalizada</v>
          </cell>
          <cell r="R85" t="e">
            <v>#N/A</v>
          </cell>
          <cell r="S85" t="b">
            <v>0</v>
          </cell>
          <cell r="T85">
            <v>226600</v>
          </cell>
          <cell r="U85">
            <v>0</v>
          </cell>
          <cell r="V85"/>
          <cell r="W85">
            <v>226600</v>
          </cell>
          <cell r="X85">
            <v>0</v>
          </cell>
          <cell r="Y85">
            <v>0</v>
          </cell>
          <cell r="Z85">
            <v>198200</v>
          </cell>
          <cell r="AA85">
            <v>0</v>
          </cell>
          <cell r="AB85"/>
          <cell r="AC85">
            <v>0</v>
          </cell>
          <cell r="AD85"/>
          <cell r="AE85"/>
          <cell r="AF85"/>
          <cell r="AG85">
            <v>0</v>
          </cell>
          <cell r="AH85"/>
          <cell r="AI85"/>
          <cell r="AJ85"/>
          <cell r="AK85">
            <v>0</v>
          </cell>
          <cell r="AL85"/>
          <cell r="AM85"/>
          <cell r="AN85"/>
          <cell r="AO85">
            <v>0</v>
          </cell>
        </row>
        <row r="86">
          <cell r="F86" t="str">
            <v>31886736_FELE646</v>
          </cell>
          <cell r="G86">
            <v>45506</v>
          </cell>
          <cell r="H86">
            <v>45507</v>
          </cell>
          <cell r="I86">
            <v>45538.475426504629</v>
          </cell>
          <cell r="J86">
            <v>4777200</v>
          </cell>
          <cell r="K86">
            <v>4777200</v>
          </cell>
          <cell r="L86" t="str">
            <v>PRESTACION DE SERVICIOS</v>
          </cell>
          <cell r="M86" t="str">
            <v>CALI</v>
          </cell>
          <cell r="N86" t="str">
            <v>AMBULATORIO</v>
          </cell>
          <cell r="O86" t="str">
            <v>CMSSV-116</v>
          </cell>
          <cell r="P86" t="str">
            <v xml:space="preserve">FACTURA PENDIENTE EN PROGRAMACION DE PAGO </v>
          </cell>
          <cell r="Q86" t="str">
            <v>Finalizada</v>
          </cell>
          <cell r="R86" t="e">
            <v>#N/A</v>
          </cell>
          <cell r="S86" t="b">
            <v>0</v>
          </cell>
          <cell r="T86">
            <v>5130000</v>
          </cell>
          <cell r="U86">
            <v>0</v>
          </cell>
          <cell r="V86"/>
          <cell r="W86">
            <v>5130000</v>
          </cell>
          <cell r="X86">
            <v>0</v>
          </cell>
          <cell r="Y86">
            <v>0</v>
          </cell>
          <cell r="Z86">
            <v>4777200</v>
          </cell>
          <cell r="AA86">
            <v>0</v>
          </cell>
          <cell r="AB86"/>
          <cell r="AC86">
            <v>0</v>
          </cell>
          <cell r="AD86"/>
          <cell r="AE86"/>
          <cell r="AF86"/>
          <cell r="AG86">
            <v>0</v>
          </cell>
          <cell r="AH86"/>
          <cell r="AI86"/>
          <cell r="AJ86"/>
          <cell r="AK86">
            <v>0</v>
          </cell>
          <cell r="AL86"/>
          <cell r="AM86"/>
          <cell r="AN86"/>
          <cell r="AO86">
            <v>0</v>
          </cell>
        </row>
        <row r="87">
          <cell r="F87" t="str">
            <v>31886736_FELE647</v>
          </cell>
          <cell r="G87">
            <v>45506</v>
          </cell>
          <cell r="H87">
            <v>45507</v>
          </cell>
          <cell r="I87">
            <v>45538.491941863424</v>
          </cell>
          <cell r="J87">
            <v>191425</v>
          </cell>
          <cell r="K87">
            <v>191425</v>
          </cell>
          <cell r="L87" t="str">
            <v>PRESTACION DE SERVICIOS</v>
          </cell>
          <cell r="M87" t="str">
            <v>CALI</v>
          </cell>
          <cell r="N87" t="str">
            <v>AMBULATORIO</v>
          </cell>
          <cell r="O87" t="str">
            <v>CMSSV-116</v>
          </cell>
          <cell r="P87" t="str">
            <v xml:space="preserve">FACTURA PENDIENTE EN PROGRAMACION DE PAGO </v>
          </cell>
          <cell r="Q87" t="str">
            <v>Finalizada</v>
          </cell>
          <cell r="R87" t="e">
            <v>#N/A</v>
          </cell>
          <cell r="S87" t="b">
            <v>0</v>
          </cell>
          <cell r="T87">
            <v>216300</v>
          </cell>
          <cell r="U87">
            <v>0</v>
          </cell>
          <cell r="V87"/>
          <cell r="W87">
            <v>216300</v>
          </cell>
          <cell r="X87">
            <v>0</v>
          </cell>
          <cell r="Y87">
            <v>0</v>
          </cell>
          <cell r="Z87">
            <v>191425</v>
          </cell>
          <cell r="AA87">
            <v>0</v>
          </cell>
          <cell r="AB87"/>
          <cell r="AC87">
            <v>0</v>
          </cell>
          <cell r="AD87"/>
          <cell r="AE87"/>
          <cell r="AF87"/>
          <cell r="AG87">
            <v>0</v>
          </cell>
          <cell r="AH87"/>
          <cell r="AI87"/>
          <cell r="AJ87"/>
          <cell r="AK87">
            <v>0</v>
          </cell>
          <cell r="AL87"/>
          <cell r="AM87"/>
          <cell r="AN87"/>
          <cell r="AO87">
            <v>0</v>
          </cell>
        </row>
        <row r="88">
          <cell r="F88" t="str">
            <v>31886736_FELE648</v>
          </cell>
          <cell r="G88">
            <v>45506</v>
          </cell>
          <cell r="H88">
            <v>45507</v>
          </cell>
          <cell r="I88">
            <v>45538.487822337964</v>
          </cell>
          <cell r="J88">
            <v>191425</v>
          </cell>
          <cell r="K88">
            <v>191425</v>
          </cell>
          <cell r="L88" t="str">
            <v>PRESTACION DE SERVICIOS</v>
          </cell>
          <cell r="M88" t="str">
            <v>CALI</v>
          </cell>
          <cell r="N88" t="str">
            <v>AMBULATORIO</v>
          </cell>
          <cell r="O88" t="str">
            <v>CMSSV-116</v>
          </cell>
          <cell r="P88" t="str">
            <v xml:space="preserve">FACTURA PENDIENTE EN PROGRAMACION DE PAGO </v>
          </cell>
          <cell r="Q88" t="str">
            <v>Finalizada</v>
          </cell>
          <cell r="R88" t="e">
            <v>#N/A</v>
          </cell>
          <cell r="S88" t="b">
            <v>0</v>
          </cell>
          <cell r="T88">
            <v>216300</v>
          </cell>
          <cell r="U88">
            <v>0</v>
          </cell>
          <cell r="V88"/>
          <cell r="W88">
            <v>216300</v>
          </cell>
          <cell r="X88">
            <v>0</v>
          </cell>
          <cell r="Y88">
            <v>0</v>
          </cell>
          <cell r="Z88">
            <v>191425</v>
          </cell>
          <cell r="AA88">
            <v>0</v>
          </cell>
          <cell r="AB88"/>
          <cell r="AC88">
            <v>0</v>
          </cell>
          <cell r="AD88"/>
          <cell r="AE88"/>
          <cell r="AF88"/>
          <cell r="AG88">
            <v>0</v>
          </cell>
          <cell r="AH88"/>
          <cell r="AI88"/>
          <cell r="AJ88"/>
          <cell r="AK88">
            <v>0</v>
          </cell>
          <cell r="AL88"/>
          <cell r="AM88"/>
          <cell r="AN88"/>
          <cell r="AO88">
            <v>0</v>
          </cell>
        </row>
        <row r="89">
          <cell r="L89"/>
          <cell r="M89"/>
          <cell r="N89"/>
          <cell r="O89"/>
        </row>
      </sheetData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01.685514699071" createdVersion="5" refreshedVersion="5" minRefreshableVersion="3" recordCount="86">
  <cacheSource type="worksheet">
    <worksheetSource ref="A2:AO88" sheet="ESTADO DE CADA FACTURA"/>
  </cacheSource>
  <cacheFields count="41">
    <cacheField name="NIT IPS" numFmtId="0">
      <sharedItems containsSemiMixedTypes="0" containsString="0" containsNumber="1" containsInteger="1" minValue="31886736" maxValue="3188673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6" maxValue="278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3-13T00:00:00" maxDate="2024-10-10T00:00:00"/>
    </cacheField>
    <cacheField name="IPS Fecha radicado" numFmtId="14">
      <sharedItems containsSemiMixedTypes="0" containsNonDate="0" containsDate="1" containsString="0" minDate="2020-03-13T00:00:00" maxDate="2024-10-10T00:00:00"/>
    </cacheField>
    <cacheField name="Fecha de radicación EPS " numFmtId="14">
      <sharedItems containsDate="1" containsMixedTypes="1" minDate="2020-03-13T00:00:00" maxDate="2024-10-09T13:48:20"/>
    </cacheField>
    <cacheField name="IPS Valor Factura" numFmtId="167">
      <sharedItems containsSemiMixedTypes="0" containsString="0" containsNumber="1" containsInteger="1" minValue="76600" maxValue="7032100"/>
    </cacheField>
    <cacheField name="IPS Saldo Factura" numFmtId="167">
      <sharedItems containsSemiMixedTypes="0" containsString="0" containsNumber="1" containsInteger="1" minValue="3400" maxValue="70321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Octubre 31" numFmtId="0">
      <sharedItems count="4">
        <s v="FACTURA CANCELADA"/>
        <s v="FACTURA GLOSA CERRADA POR EXTEMPORANEIDAD"/>
        <s v="FACTURA DEVUELTA"/>
        <s v="FACTURA PENDIENTE EN PROGRAMACION DE PAGO "/>
      </sharedItems>
    </cacheField>
    <cacheField name="Boxalud" numFmtId="0">
      <sharedItems/>
    </cacheField>
    <cacheField name=" Devolucion Aceptada IPS" numFmtId="0">
      <sharedItems/>
    </cacheField>
    <cacheField name="Estado de Factura EPS Septiembre 30" numFmtId="0">
      <sharedItems/>
    </cacheField>
    <cacheField name="Valor Total Bruto" numFmtId="167">
      <sharedItems containsSemiMixedTypes="0" containsString="0" containsNumber="1" containsInteger="1" minValue="80000" maxValue="7470000"/>
    </cacheField>
    <cacheField name="Valor Devolucion" numFmtId="167">
      <sharedItems containsSemiMixedTypes="0" containsString="0" containsNumber="1" containsInteger="1" minValue="0" maxValue="191400"/>
    </cacheField>
    <cacheField name="Observación objeccion " numFmtId="167">
      <sharedItems containsBlank="1"/>
    </cacheField>
    <cacheField name="Valor Radicado" numFmtId="167">
      <sharedItems containsSemiMixedTypes="0" containsString="0" containsNumber="1" containsInteger="1" minValue="80000" maxValue="7470000"/>
    </cacheField>
    <cacheField name="Valor Glosa Aceptada" numFmtId="167">
      <sharedItems containsSemiMixedTypes="0" containsString="0" containsNumber="1" containsInteger="1" minValue="0" maxValue="194700"/>
    </cacheField>
    <cacheField name="Valor Nota Credito" numFmtId="167">
      <sharedItems containsSemiMixedTypes="0" containsString="0" containsNumber="1" containsInteger="1" minValue="0" maxValue="266300"/>
    </cacheField>
    <cacheField name="Valor Pagar" numFmtId="167">
      <sharedItems containsSemiMixedTypes="0" containsString="0" containsNumber="1" containsInteger="1" minValue="0" maxValue="7470000"/>
    </cacheField>
    <cacheField name="Por pagar SAP" numFmtId="167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Valor compensacion SAP" numFmtId="167">
      <sharedItems containsSemiMixedTypes="0" containsString="0" containsNumber="1" containsInteger="1" minValue="0" maxValue="5473700"/>
    </cacheField>
    <cacheField name="Retencion" numFmtId="0">
      <sharedItems containsString="0" containsBlank="1" containsNumber="1" containsInteger="1" minValue="0" maxValue="630000"/>
    </cacheField>
    <cacheField name="Doc compensacion " numFmtId="0">
      <sharedItems containsString="0" containsBlank="1" containsNumber="1" containsInteger="1" minValue="2200844147" maxValue="4800059585"/>
    </cacheField>
    <cacheField name="Fecha de compensacion" numFmtId="14">
      <sharedItems containsDate="1" containsBlank="1" containsMixedTypes="1" minDate="2020-05-27T00:00:00" maxDate="2024-09-14T00:00:00"/>
    </cacheField>
    <cacheField name="Valor compensacion SAP2" numFmtId="167">
      <sharedItems containsSemiMixedTypes="0" containsString="0" containsNumber="1" containsInteger="1" minValue="0" maxValue="53994"/>
    </cacheField>
    <cacheField name="Retencion2" numFmtId="0">
      <sharedItems containsString="0" containsBlank="1" containsNumber="1" containsInteger="1" minValue="6400" maxValue="6400"/>
    </cacheField>
    <cacheField name="Doc compensacion 2" numFmtId="0">
      <sharedItems containsString="0" containsBlank="1" containsNumber="1" containsInteger="1" minValue="2201257603" maxValue="2201257603"/>
    </cacheField>
    <cacheField name="Fecha de compensacion2" numFmtId="0">
      <sharedItems containsNonDate="0" containsDate="1" containsString="0" containsBlank="1" minDate="2022-06-30T00:00:00" maxDate="2022-07-01T00:00:00"/>
    </cacheField>
    <cacheField name="Valor compensacion SAP3" numFmtId="0">
      <sharedItems containsString="0" containsBlank="1" containsNumber="1" containsInteger="1" minValue="2645706" maxValue="2645706"/>
    </cacheField>
    <cacheField name="Retencion3" numFmtId="0">
      <sharedItems containsString="0" containsBlank="1" containsNumber="1" containsInteger="1" minValue="6400" maxValue="6400"/>
    </cacheField>
    <cacheField name="Doc compensacion 3" numFmtId="0">
      <sharedItems containsString="0" containsBlank="1" containsNumber="1" containsInteger="1" minValue="2201214972" maxValue="2201214972"/>
    </cacheField>
    <cacheField name="Fecha de compensacion3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31886736"/>
    <s v="MARIA MERCEDES NARANJO VERGARA"/>
    <m/>
    <n v="2754"/>
    <s v="2754"/>
    <s v="31886736_2754"/>
    <d v="2020-03-13T00:00:00"/>
    <d v="2020-03-13T00:00:00"/>
    <d v="2020-03-13T00:00:00"/>
    <n v="440000"/>
    <n v="18000"/>
    <s v="PRESTACION DE SERVICIOS"/>
    <s v="CALI"/>
    <s v="AMBULATORIO"/>
    <s v="CMSSV-116"/>
    <x v="0"/>
    <s v="Finalizada"/>
    <b v="0"/>
    <s v="FACTURA CANCELADA"/>
    <n v="440000"/>
    <n v="0"/>
    <m/>
    <n v="440000"/>
    <n v="20000"/>
    <n v="0"/>
    <n v="420000"/>
    <n v="0"/>
    <m/>
    <n v="18900"/>
    <n v="2100"/>
    <n v="2200844147"/>
    <d v="2020-05-27T00:00:00"/>
    <n v="0"/>
    <m/>
    <m/>
    <m/>
    <m/>
    <m/>
    <m/>
    <m/>
    <d v="2024-09-30T00:00:00"/>
  </r>
  <r>
    <n v="31886736"/>
    <s v="MARIA MERCEDES NARANJO VERGARA"/>
    <m/>
    <n v="2763"/>
    <s v="2763"/>
    <s v="31886736_2763"/>
    <d v="2020-04-15T00:00:00"/>
    <d v="2020-04-15T00:00:00"/>
    <d v="2020-05-04T00:00:00"/>
    <n v="2033400"/>
    <n v="4660"/>
    <s v="PRESTACION DE SERVICIOS"/>
    <s v="CALI"/>
    <s v="AMBULATORIO"/>
    <s v="CMSSV-116"/>
    <x v="0"/>
    <s v="Finalizada"/>
    <b v="0"/>
    <s v="FACTURA CANCELADA"/>
    <n v="2080000"/>
    <n v="0"/>
    <m/>
    <n v="2080000"/>
    <n v="0"/>
    <n v="0"/>
    <n v="2033400"/>
    <n v="0"/>
    <m/>
    <n v="1825400"/>
    <n v="208000"/>
    <n v="2200874841"/>
    <d v="2020-06-30T00:00:00"/>
    <n v="0"/>
    <m/>
    <m/>
    <m/>
    <m/>
    <m/>
    <m/>
    <m/>
    <d v="2024-09-30T00:00:00"/>
  </r>
  <r>
    <n v="31886736"/>
    <s v="MARIA MERCEDES NARANJO VERGARA"/>
    <m/>
    <n v="2776"/>
    <s v="2776"/>
    <s v="31886736_2776"/>
    <d v="2020-06-12T00:00:00"/>
    <d v="2020-06-13T00:00:00"/>
    <d v="2020-06-14T00:00:00"/>
    <n v="153400"/>
    <n v="54246"/>
    <s v="PRESTACION DE SERVICIOS"/>
    <s v="CALI"/>
    <s v="AMBULATORIO"/>
    <s v="CMSSV-116"/>
    <x v="0"/>
    <s v="Finalizada"/>
    <b v="0"/>
    <s v="FACTURA CANCELADA"/>
    <n v="160000"/>
    <n v="0"/>
    <m/>
    <n v="160000"/>
    <n v="0"/>
    <n v="0"/>
    <n v="153400"/>
    <n v="0"/>
    <m/>
    <n v="53586"/>
    <n v="6240"/>
    <n v="2200883066"/>
    <d v="2020-07-27T00:00:00"/>
    <n v="0"/>
    <m/>
    <m/>
    <m/>
    <m/>
    <m/>
    <m/>
    <m/>
    <d v="2024-09-30T00:00:00"/>
  </r>
  <r>
    <n v="31886736"/>
    <s v="MARIA MERCEDES NARANJO VERGARA"/>
    <m/>
    <n v="2777"/>
    <s v="2777"/>
    <s v="31886736_2777"/>
    <d v="2020-06-12T00:00:00"/>
    <d v="2020-06-13T00:00:00"/>
    <d v="2020-06-14T00:00:00"/>
    <n v="220000"/>
    <n v="9900"/>
    <s v="PRESTACION DE SERVICIOS"/>
    <s v="CALI"/>
    <s v="AMBULATORIO"/>
    <s v="CMSSV-116"/>
    <x v="0"/>
    <s v="Finalizada"/>
    <b v="0"/>
    <s v="FACTURA CANCELADA"/>
    <n v="220000"/>
    <n v="0"/>
    <m/>
    <n v="220000"/>
    <n v="0"/>
    <n v="0"/>
    <n v="220000"/>
    <n v="0"/>
    <m/>
    <n v="9900"/>
    <n v="1100"/>
    <n v="2200883066"/>
    <d v="2020-07-27T00:00:00"/>
    <n v="0"/>
    <m/>
    <m/>
    <m/>
    <m/>
    <m/>
    <m/>
    <m/>
    <d v="2024-09-30T00:00:00"/>
  </r>
  <r>
    <n v="31886736"/>
    <s v="MARIA MERCEDES NARANJO VERGARA"/>
    <m/>
    <n v="2786"/>
    <s v="2786"/>
    <s v="31886736_2786"/>
    <d v="2020-07-15T00:00:00"/>
    <d v="2020-07-15T00:00:00"/>
    <d v="2020-07-16T00:00:00"/>
    <n v="240000"/>
    <n v="6000"/>
    <s v="PRESTACION DE SERVICIOS"/>
    <s v="CALI"/>
    <s v="AMBULATORIO"/>
    <s v="CMSSV-116"/>
    <x v="0"/>
    <s v="Finalizada"/>
    <b v="0"/>
    <s v="FACTURA CANCELADA"/>
    <n v="240000"/>
    <n v="0"/>
    <m/>
    <n v="240000"/>
    <n v="0"/>
    <n v="0"/>
    <n v="240000"/>
    <n v="0"/>
    <m/>
    <n v="216000"/>
    <n v="24000"/>
    <n v="2200899464"/>
    <d v="2020-08-20T00:00:00"/>
    <n v="0"/>
    <m/>
    <m/>
    <m/>
    <m/>
    <m/>
    <m/>
    <m/>
    <d v="2024-09-30T00:00:00"/>
  </r>
  <r>
    <n v="31886736"/>
    <s v="MARIA MERCEDES NARANJO VERGARA"/>
    <m/>
    <n v="2787"/>
    <s v="2787"/>
    <s v="31886736_2787"/>
    <d v="2020-07-15T00:00:00"/>
    <d v="2020-07-15T00:00:00"/>
    <d v="2020-07-27T00:00:00"/>
    <n v="76700"/>
    <n v="49907"/>
    <s v="PRESTACION DE SERVICIOS"/>
    <s v="CALI"/>
    <s v="AMBULATORIO"/>
    <s v="CMSSV-116"/>
    <x v="0"/>
    <s v="Finalizada"/>
    <b v="0"/>
    <s v="FACTURA CANCELADA"/>
    <n v="80000"/>
    <n v="0"/>
    <m/>
    <n v="80000"/>
    <n v="0"/>
    <n v="0"/>
    <n v="76700"/>
    <n v="0"/>
    <m/>
    <n v="26793"/>
    <n v="3120"/>
    <n v="2200915988"/>
    <d v="2020-09-07T00:00:00"/>
    <n v="0"/>
    <m/>
    <m/>
    <m/>
    <m/>
    <m/>
    <m/>
    <m/>
    <d v="2024-09-30T00:00:00"/>
  </r>
  <r>
    <n v="31886736"/>
    <s v="MARIA MERCEDES NARANJO VERGARA"/>
    <s v="FELE"/>
    <n v="26"/>
    <s v="FELE26"/>
    <s v="31886736_FELE26"/>
    <d v="2020-11-12T00:00:00"/>
    <d v="2020-11-13T00:00:00"/>
    <e v="#N/A"/>
    <n v="1049400"/>
    <n v="203060"/>
    <s v="PRESTACION DE SERVICIOS"/>
    <s v="CALI"/>
    <s v="AMBULATORIO"/>
    <s v="CMSSV-116"/>
    <x v="0"/>
    <e v="#N/A"/>
    <e v="#N/A"/>
    <s v="FACTURA CANCELADA"/>
    <n v="1100000"/>
    <n v="0"/>
    <m/>
    <n v="1100000"/>
    <n v="0"/>
    <n v="0"/>
    <n v="1049400"/>
    <n v="0"/>
    <m/>
    <n v="198000"/>
    <n v="2200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82"/>
    <s v="FELE82"/>
    <s v="31886736_FELE82"/>
    <d v="2021-04-07T00:00:00"/>
    <d v="2021-04-09T00:00:00"/>
    <e v="#N/A"/>
    <n v="432800"/>
    <n v="41304"/>
    <s v="PRESTACION DE SERVICIOS"/>
    <s v="CALI"/>
    <s v="AMBULATORIO"/>
    <s v="CMSSV-116"/>
    <x v="0"/>
    <e v="#N/A"/>
    <e v="#N/A"/>
    <s v="FACTURA CANCELADA"/>
    <n v="480000"/>
    <n v="0"/>
    <m/>
    <n v="480000"/>
    <n v="0"/>
    <n v="0"/>
    <n v="432800"/>
    <n v="0"/>
    <m/>
    <n v="150072"/>
    <n v="18720"/>
    <n v="4800048670"/>
    <d v="2021-07-07T00:00:00"/>
    <n v="0"/>
    <m/>
    <m/>
    <m/>
    <m/>
    <m/>
    <m/>
    <m/>
    <d v="2024-09-30T00:00:00"/>
  </r>
  <r>
    <n v="31886736"/>
    <s v="MARIA MERCEDES NARANJO VERGARA"/>
    <s v="FELE"/>
    <n v="85"/>
    <s v="FELE85"/>
    <s v="31886736_FELE85"/>
    <d v="2021-04-09T00:00:00"/>
    <d v="2021-04-09T00:00:00"/>
    <e v="#N/A"/>
    <n v="80000"/>
    <n v="3400"/>
    <s v="PRESTACION DE SERVICIOS"/>
    <s v="CALI"/>
    <s v="AMBULATORIO"/>
    <s v="CMSSV-116"/>
    <x v="0"/>
    <e v="#N/A"/>
    <e v="#N/A"/>
    <s v="FACTURA CANCELADA"/>
    <n v="80000"/>
    <n v="0"/>
    <m/>
    <n v="80000"/>
    <n v="0"/>
    <n v="0"/>
    <n v="76600"/>
    <n v="0"/>
    <m/>
    <n v="26754"/>
    <n v="3120"/>
    <n v="2201092067"/>
    <d v="2021-08-17T00:00:00"/>
    <n v="0"/>
    <m/>
    <m/>
    <m/>
    <m/>
    <m/>
    <m/>
    <m/>
    <d v="2024-09-30T00:00:00"/>
  </r>
  <r>
    <n v="31886736"/>
    <s v="MARIA MERCEDES NARANJO VERGARA"/>
    <s v="FELE"/>
    <n v="93"/>
    <s v="FELE93"/>
    <s v="31886736_FELE93"/>
    <d v="2021-05-03T00:00:00"/>
    <d v="2021-05-03T00:00:00"/>
    <e v="#N/A"/>
    <n v="3399800"/>
    <n v="59490"/>
    <s v="PRESTACION DE SERVICIOS"/>
    <s v="CALI"/>
    <s v="AMBULATORIO"/>
    <s v="CMSSV-116"/>
    <x v="0"/>
    <e v="#N/A"/>
    <e v="#N/A"/>
    <s v="FACTURA CANCELADA"/>
    <n v="3537000"/>
    <n v="0"/>
    <m/>
    <n v="3537000"/>
    <n v="0"/>
    <n v="0"/>
    <n v="3399800"/>
    <n v="0"/>
    <m/>
    <n v="3046100"/>
    <n v="353700"/>
    <n v="4800049859"/>
    <d v="2021-08-31T00:00:00"/>
    <n v="0"/>
    <m/>
    <m/>
    <m/>
    <m/>
    <m/>
    <m/>
    <m/>
    <d v="2024-09-30T00:00:00"/>
  </r>
  <r>
    <n v="31886736"/>
    <s v="MARIA MERCEDES NARANJO VERGARA"/>
    <s v="FELE"/>
    <n v="101"/>
    <s v="FELE101"/>
    <s v="31886736_FELE101"/>
    <d v="2021-06-02T00:00:00"/>
    <d v="2021-06-03T00:00:00"/>
    <e v="#N/A"/>
    <n v="303900"/>
    <n v="34210"/>
    <s v="PRESTACION DE SERVICIOS"/>
    <s v="CALI"/>
    <s v="AMBULATORIO"/>
    <s v="CMSSV-116"/>
    <x v="0"/>
    <e v="#N/A"/>
    <e v="#N/A"/>
    <s v="FACTURA CANCELADA"/>
    <n v="320000"/>
    <n v="0"/>
    <m/>
    <n v="320000"/>
    <n v="0"/>
    <n v="0"/>
    <n v="303900"/>
    <n v="0"/>
    <m/>
    <n v="106041"/>
    <n v="12480"/>
    <n v="4800051063"/>
    <d v="2021-10-31T00:00:00"/>
    <n v="0"/>
    <m/>
    <m/>
    <m/>
    <m/>
    <m/>
    <m/>
    <m/>
    <d v="2024-09-30T00:00:00"/>
  </r>
  <r>
    <n v="31886736"/>
    <s v="MARIA MERCEDES NARANJO VERGARA"/>
    <s v="FELE"/>
    <n v="112"/>
    <s v="FELE112"/>
    <s v="31886736_FELE112"/>
    <d v="2021-06-09T00:00:00"/>
    <d v="2021-06-09T00:00:00"/>
    <e v="#N/A"/>
    <n v="194700"/>
    <n v="35976"/>
    <s v="PRESTACION DE SERVICIOS"/>
    <s v="CALI"/>
    <s v="AMBULATORIO"/>
    <s v="CMSSV-116"/>
    <x v="0"/>
    <e v="#N/A"/>
    <e v="#N/A"/>
    <s v="FACTURA CANCELADA"/>
    <n v="220000"/>
    <n v="0"/>
    <m/>
    <n v="220000"/>
    <n v="0"/>
    <n v="0"/>
    <n v="194700"/>
    <n v="0"/>
    <m/>
    <n v="172700"/>
    <n v="22000"/>
    <n v="4800051814"/>
    <d v="2021-11-30T00:00:00"/>
    <n v="0"/>
    <m/>
    <m/>
    <m/>
    <m/>
    <m/>
    <m/>
    <m/>
    <d v="2024-09-30T00:00:00"/>
  </r>
  <r>
    <n v="31886736"/>
    <s v="MARIA MERCEDES NARANJO VERGARA"/>
    <s v="FELE"/>
    <n v="114"/>
    <s v="FELE114"/>
    <s v="31886736_FELE114"/>
    <d v="2021-07-01T00:00:00"/>
    <d v="2021-07-01T00:00:00"/>
    <e v="#N/A"/>
    <n v="76600"/>
    <n v="27094"/>
    <s v="PRESTACION DE SERVICIOS"/>
    <s v="CALI"/>
    <s v="AMBULATORIO"/>
    <s v="CMSSV-116"/>
    <x v="0"/>
    <e v="#N/A"/>
    <e v="#N/A"/>
    <s v="FACTURA CANCELADA"/>
    <n v="80000"/>
    <n v="0"/>
    <m/>
    <n v="80000"/>
    <n v="0"/>
    <n v="0"/>
    <n v="76600"/>
    <n v="0"/>
    <m/>
    <n v="26754"/>
    <n v="3120"/>
    <n v="4800051814"/>
    <d v="2021-11-30T00:00:00"/>
    <n v="0"/>
    <m/>
    <m/>
    <m/>
    <m/>
    <m/>
    <m/>
    <m/>
    <d v="2024-09-30T00:00:00"/>
  </r>
  <r>
    <n v="31886736"/>
    <s v="MARIA MERCEDES NARANJO VERGARA"/>
    <s v="FELE"/>
    <n v="140"/>
    <s v="FELE140"/>
    <s v="31886736_FELE140"/>
    <d v="2021-08-06T00:00:00"/>
    <d v="2021-08-13T00:00:00"/>
    <e v="#N/A"/>
    <n v="440000"/>
    <n v="14765"/>
    <s v="PRESTACION DE SERVICIOS"/>
    <s v="CALI"/>
    <s v="AMBULATORIO"/>
    <s v="CMSSV-116"/>
    <x v="0"/>
    <e v="#N/A"/>
    <e v="#N/A"/>
    <s v="FACTURA CANCELADA"/>
    <n v="440000"/>
    <n v="0"/>
    <m/>
    <n v="440000"/>
    <n v="0"/>
    <n v="0"/>
    <n v="440000"/>
    <n v="0"/>
    <m/>
    <n v="19800"/>
    <n v="2200"/>
    <n v="4800052937"/>
    <d v="2022-01-31T00:00:00"/>
    <n v="0"/>
    <m/>
    <m/>
    <m/>
    <m/>
    <m/>
    <m/>
    <m/>
    <d v="2024-09-30T00:00:00"/>
  </r>
  <r>
    <n v="31886736"/>
    <s v="MARIA MERCEDES NARANJO VERGARA"/>
    <s v="FELE"/>
    <n v="142"/>
    <s v="FELE142"/>
    <s v="31886736_FELE142"/>
    <d v="2021-08-06T00:00:00"/>
    <d v="2021-08-13T00:00:00"/>
    <e v="#N/A"/>
    <n v="80000"/>
    <n v="5300"/>
    <s v="PRESTACION DE SERVICIOS"/>
    <s v="CALI"/>
    <s v="AMBULATORIO"/>
    <s v="CMSSV-116"/>
    <x v="0"/>
    <e v="#N/A"/>
    <e v="#N/A"/>
    <s v="FACTURA CANCELADA"/>
    <n v="80000"/>
    <n v="0"/>
    <m/>
    <n v="80000"/>
    <n v="0"/>
    <n v="0"/>
    <n v="80000"/>
    <n v="0"/>
    <m/>
    <n v="28080"/>
    <n v="3120"/>
    <n v="4800053685"/>
    <d v="2022-02-28T00:00:00"/>
    <n v="0"/>
    <m/>
    <m/>
    <m/>
    <m/>
    <m/>
    <m/>
    <m/>
    <d v="2024-09-30T00:00:00"/>
  </r>
  <r>
    <n v="31886736"/>
    <s v="MARIA MERCEDES NARANJO VERGARA"/>
    <s v="FELE"/>
    <n v="154"/>
    <s v="FELE154"/>
    <s v="31886736_FELE154"/>
    <d v="2021-09-01T00:00:00"/>
    <d v="2021-09-09T00:00:00"/>
    <e v="#N/A"/>
    <n v="233200"/>
    <n v="52580"/>
    <s v="PRESTACION DE SERVICIOS"/>
    <s v="CALI"/>
    <s v="AMBULATORIO"/>
    <s v="CMSSV-116"/>
    <x v="0"/>
    <e v="#N/A"/>
    <e v="#N/A"/>
    <s v="FACTURA CANCELADA"/>
    <n v="240000"/>
    <n v="0"/>
    <m/>
    <n v="240000"/>
    <n v="0"/>
    <n v="0"/>
    <n v="233200"/>
    <n v="0"/>
    <m/>
    <n v="81588"/>
    <n v="9360"/>
    <n v="4800052459"/>
    <d v="2021-12-31T00:00:00"/>
    <n v="0"/>
    <m/>
    <m/>
    <m/>
    <m/>
    <m/>
    <m/>
    <m/>
    <d v="2024-09-30T00:00:00"/>
  </r>
  <r>
    <n v="31886736"/>
    <s v="MARIA MERCEDES NARANJO VERGARA"/>
    <s v="FELE"/>
    <n v="155"/>
    <s v="FELE155"/>
    <s v="31886736_FELE155"/>
    <d v="2021-09-02T00:00:00"/>
    <d v="2021-09-09T00:00:00"/>
    <e v="#N/A"/>
    <n v="220000"/>
    <n v="9900"/>
    <s v="PRESTACION DE SERVICIOS"/>
    <s v="CALI"/>
    <s v="AMBULATORIO"/>
    <s v="CMSSV-116"/>
    <x v="0"/>
    <e v="#N/A"/>
    <e v="#N/A"/>
    <s v="FACTURA CANCELADA"/>
    <n v="220000"/>
    <n v="0"/>
    <m/>
    <n v="220000"/>
    <n v="0"/>
    <n v="0"/>
    <n v="220000"/>
    <n v="0"/>
    <m/>
    <n v="9900"/>
    <n v="1100"/>
    <n v="4800052459"/>
    <d v="2021-12-31T00:00:00"/>
    <n v="0"/>
    <m/>
    <m/>
    <m/>
    <m/>
    <m/>
    <m/>
    <m/>
    <d v="2024-09-30T00:00:00"/>
  </r>
  <r>
    <n v="31886736"/>
    <s v="MARIA MERCEDES NARANJO VERGARA"/>
    <s v="FELE"/>
    <n v="161"/>
    <s v="FELE161"/>
    <s v="31886736_FELE161"/>
    <d v="2021-09-07T00:00:00"/>
    <d v="2021-09-07T00:00:00"/>
    <e v="#N/A"/>
    <n v="3099700"/>
    <n v="90030"/>
    <s v="PRESTACION DE SERVICIOS"/>
    <s v="CALI"/>
    <s v="AMBULATORIO"/>
    <s v="CMSSV-116"/>
    <x v="0"/>
    <e v="#N/A"/>
    <e v="#N/A"/>
    <s v="FACTURA CANCELADA"/>
    <n v="3280000"/>
    <n v="0"/>
    <m/>
    <n v="3280000"/>
    <n v="0"/>
    <n v="0"/>
    <n v="3099700"/>
    <n v="0"/>
    <m/>
    <n v="72000"/>
    <n v="8000"/>
    <n v="2201273744"/>
    <d v="2022-07-29T00:00:00"/>
    <n v="53994"/>
    <n v="6400"/>
    <n v="2201257603"/>
    <d v="2022-06-30T00:00:00"/>
    <n v="2645706"/>
    <n v="6400"/>
    <n v="2201214972"/>
    <s v="22.04.2022"/>
    <d v="2024-09-30T00:00:00"/>
  </r>
  <r>
    <n v="31886736"/>
    <s v="MARIA MERCEDES NARANJO VERGARA"/>
    <s v="FELE"/>
    <n v="178"/>
    <s v="FELE178"/>
    <s v="31886736_FELE178"/>
    <d v="2021-11-05T00:00:00"/>
    <d v="2021-11-05T00:00:00"/>
    <e v="#N/A"/>
    <n v="233200"/>
    <n v="34580"/>
    <s v="PRESTACION DE SERVICIOS"/>
    <s v="CALI"/>
    <s v="AMBULATORIO"/>
    <s v="CMSSV-116"/>
    <x v="0"/>
    <e v="#N/A"/>
    <e v="#N/A"/>
    <s v="FACTURA CANCELADA"/>
    <n v="240000"/>
    <n v="0"/>
    <m/>
    <n v="240000"/>
    <n v="0"/>
    <n v="0"/>
    <n v="233200"/>
    <n v="0"/>
    <m/>
    <n v="127612"/>
    <n v="14640"/>
    <n v="4800054443"/>
    <d v="2022-04-26T00:00:00"/>
    <n v="0"/>
    <m/>
    <m/>
    <m/>
    <m/>
    <m/>
    <m/>
    <m/>
    <d v="2024-09-30T00:00:00"/>
  </r>
  <r>
    <n v="31886736"/>
    <s v="MARIA MERCEDES NARANJO VERGARA"/>
    <s v="FELE"/>
    <n v="214"/>
    <s v="FELE214"/>
    <s v="31886736_FELE214"/>
    <d v="2022-03-02T00:00:00"/>
    <d v="2022-03-04T00:00:00"/>
    <e v="#N/A"/>
    <n v="4644000"/>
    <n v="4644000"/>
    <s v="PRESTACION DE SERVICIOS"/>
    <s v="CALI"/>
    <s v="AMBULATORIO"/>
    <s v="CMSSV-116"/>
    <x v="0"/>
    <e v="#N/A"/>
    <e v="#N/A"/>
    <s v="FACTURA CANCELADA"/>
    <n v="4860000"/>
    <n v="0"/>
    <m/>
    <n v="4860000"/>
    <n v="0"/>
    <n v="0"/>
    <n v="4644000"/>
    <n v="0"/>
    <m/>
    <n v="4158000"/>
    <n v="48600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15"/>
    <s v="FELE215"/>
    <s v="31886736_FELE215"/>
    <d v="2022-03-02T00:00:00"/>
    <d v="2022-03-04T00:00:00"/>
    <e v="#N/A"/>
    <n v="185800"/>
    <n v="185800"/>
    <s v="PRESTACION DE SERVICIOS"/>
    <s v="CALI"/>
    <s v="AMBULATORIO"/>
    <s v="CMSSV-116"/>
    <x v="0"/>
    <e v="#N/A"/>
    <e v="#N/A"/>
    <s v="FACTURA CANCELADA"/>
    <n v="210000"/>
    <n v="0"/>
    <m/>
    <n v="210000"/>
    <n v="0"/>
    <n v="0"/>
    <n v="185800"/>
    <n v="0"/>
    <m/>
    <n v="164800"/>
    <n v="2100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16"/>
    <s v="FELE216"/>
    <s v="31886736_FELE216"/>
    <d v="2022-03-02T00:00:00"/>
    <d v="2022-03-04T00:00:00"/>
    <e v="#N/A"/>
    <n v="500000"/>
    <n v="5000"/>
    <s v="PRESTACION DE SERVICIOS"/>
    <s v="CALI"/>
    <s v="AMBULATORIO"/>
    <s v="CMSSV-116"/>
    <x v="0"/>
    <e v="#N/A"/>
    <e v="#N/A"/>
    <s v="FACTURA CANCELADA"/>
    <n v="500000"/>
    <n v="0"/>
    <m/>
    <n v="500000"/>
    <n v="0"/>
    <n v="0"/>
    <n v="500000"/>
    <n v="0"/>
    <m/>
    <n v="450000"/>
    <n v="50000"/>
    <n v="4800054318"/>
    <d v="2022-03-31T00:00:00"/>
    <n v="0"/>
    <m/>
    <m/>
    <m/>
    <m/>
    <m/>
    <m/>
    <m/>
    <d v="2024-09-30T00:00:00"/>
  </r>
  <r>
    <n v="31886736"/>
    <s v="MARIA MERCEDES NARANJO VERGARA"/>
    <s v="FELE"/>
    <n v="217"/>
    <s v="FELE217"/>
    <s v="31886736_FELE217"/>
    <d v="2022-03-02T00:00:00"/>
    <d v="2022-03-04T00:00:00"/>
    <e v="#N/A"/>
    <n v="304000"/>
    <n v="105768"/>
    <s v="PRESTACION DE SERVICIOS"/>
    <s v="CALI"/>
    <s v="AMBULATORIO"/>
    <s v="CMSSV-116"/>
    <x v="0"/>
    <e v="#N/A"/>
    <e v="#N/A"/>
    <s v="FACTURA CANCELADA"/>
    <n v="340000"/>
    <n v="0"/>
    <m/>
    <n v="340000"/>
    <n v="0"/>
    <n v="0"/>
    <n v="300400"/>
    <n v="0"/>
    <m/>
    <n v="167832"/>
    <n v="21420"/>
    <n v="2201276757"/>
    <d v="2022-08-25T00:00:00"/>
    <n v="0"/>
    <m/>
    <m/>
    <m/>
    <m/>
    <m/>
    <m/>
    <m/>
    <d v="2024-09-30T00:00:00"/>
  </r>
  <r>
    <n v="31886736"/>
    <s v="MARIA MERCEDES NARANJO VERGARA"/>
    <s v="FELE"/>
    <n v="218"/>
    <s v="FELE218"/>
    <s v="31886736_FELE218"/>
    <d v="2022-03-02T00:00:00"/>
    <d v="2022-03-04T00:00:00"/>
    <e v="#N/A"/>
    <n v="220000"/>
    <n v="126981"/>
    <s v="PRESTACION DE SERVICIOS"/>
    <s v="CALI"/>
    <s v="AMBULATORIO"/>
    <s v="CMSSV-116"/>
    <x v="0"/>
    <e v="#N/A"/>
    <e v="#N/A"/>
    <s v="FACTURA CANCELADA"/>
    <n v="220000"/>
    <n v="0"/>
    <m/>
    <n v="220000"/>
    <n v="0"/>
    <n v="0"/>
    <n v="220000"/>
    <n v="0"/>
    <m/>
    <n v="196460"/>
    <n v="12540"/>
    <n v="4800056382"/>
    <d v="2022-07-30T00:00:00"/>
    <n v="0"/>
    <m/>
    <m/>
    <m/>
    <m/>
    <m/>
    <m/>
    <m/>
    <d v="2024-09-30T00:00:00"/>
  </r>
  <r>
    <n v="31886736"/>
    <s v="MARIA MERCEDES NARANJO VERGARA"/>
    <s v="FELE"/>
    <n v="230"/>
    <s v="FELE230"/>
    <s v="31886736_FELE230"/>
    <d v="2022-04-01T00:00:00"/>
    <d v="2022-04-09T00:00:00"/>
    <d v="2022-05-09T00:00:00"/>
    <n v="240900"/>
    <n v="97026"/>
    <s v="PRESTACION DE SERVICIOS"/>
    <s v="CALI"/>
    <s v="AMBULATORIO"/>
    <s v="CMSSV-116"/>
    <x v="0"/>
    <s v="Finalizada"/>
    <b v="0"/>
    <s v="FACTURA CANCELADA"/>
    <n v="270000"/>
    <n v="0"/>
    <m/>
    <n v="270000"/>
    <n v="0"/>
    <n v="0"/>
    <n v="240900"/>
    <n v="0"/>
    <m/>
    <n v="119784"/>
    <n v="15120"/>
    <n v="2201276757"/>
    <d v="2022-08-25T00:00:00"/>
    <n v="0"/>
    <m/>
    <m/>
    <m/>
    <m/>
    <m/>
    <m/>
    <m/>
    <d v="2024-09-30T00:00:00"/>
  </r>
  <r>
    <n v="31886736"/>
    <s v="MARIA MERCEDES NARANJO VERGARA"/>
    <s v="FELE"/>
    <n v="232"/>
    <s v="FELE232"/>
    <s v="31886736_FELE232"/>
    <d v="2022-04-01T00:00:00"/>
    <d v="2022-04-09T00:00:00"/>
    <d v="2022-05-09T00:00:00"/>
    <n v="3888700"/>
    <n v="3888700"/>
    <s v="PRESTACION DE SERVICIOS"/>
    <s v="CALI"/>
    <s v="AMBULATORIO"/>
    <s v="CMSSV-116"/>
    <x v="0"/>
    <s v="Finalizada"/>
    <b v="0"/>
    <s v="FACTURA CANCELADA"/>
    <n v="3950000"/>
    <n v="0"/>
    <m/>
    <n v="3950000"/>
    <n v="0"/>
    <n v="0"/>
    <n v="3888700"/>
    <n v="0"/>
    <m/>
    <n v="87480"/>
    <n v="9720"/>
    <n v="4800056167"/>
    <d v="2022-07-29T00:00:00"/>
    <n v="0"/>
    <m/>
    <m/>
    <m/>
    <m/>
    <m/>
    <m/>
    <m/>
    <d v="2024-09-30T00:00:00"/>
  </r>
  <r>
    <n v="31886736"/>
    <s v="MARIA MERCEDES NARANJO VERGARA"/>
    <s v="FELE"/>
    <n v="233"/>
    <s v="FELE233"/>
    <s v="31886736_FELE233"/>
    <d v="2022-04-01T00:00:00"/>
    <d v="2022-04-09T00:00:00"/>
    <d v="2022-05-09T00:00:00"/>
    <n v="192100"/>
    <n v="1921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2100"/>
    <n v="0"/>
    <m/>
    <n v="170470"/>
    <n v="2163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34"/>
    <s v="FELE234"/>
    <s v="31886736_FELE234"/>
    <d v="2022-04-01T00:00:00"/>
    <d v="2022-04-09T00:00:00"/>
    <d v="2022-05-09T00:00:00"/>
    <n v="180000"/>
    <n v="1800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80000"/>
    <n v="0"/>
    <m/>
    <n v="158370"/>
    <n v="2163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35"/>
    <s v="FELE235"/>
    <s v="31886736_FELE235"/>
    <d v="2022-04-01T00:00:00"/>
    <d v="2022-04-09T00:00:00"/>
    <d v="2022-05-09T00:00:00"/>
    <n v="180000"/>
    <n v="1800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80000"/>
    <n v="0"/>
    <m/>
    <n v="158370"/>
    <n v="2163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37"/>
    <s v="FELE237"/>
    <s v="31886736_FELE237"/>
    <d v="2022-04-01T00:00:00"/>
    <d v="2022-04-09T00:00:00"/>
    <d v="2022-05-09T00:00:00"/>
    <n v="192100"/>
    <n v="1921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2100"/>
    <n v="0"/>
    <m/>
    <n v="170470"/>
    <n v="2163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43"/>
    <s v="FELE243"/>
    <s v="31886736_FELE243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00"/>
    <n v="0"/>
    <m/>
    <n v="169770"/>
    <n v="2163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44"/>
    <s v="FELE244"/>
    <s v="31886736_FELE244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00"/>
    <n v="0"/>
    <m/>
    <n v="169770"/>
    <n v="2163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45"/>
    <s v="FELE245"/>
    <s v="31886736_FELE245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00"/>
    <n v="0"/>
    <m/>
    <n v="169770"/>
    <n v="21630"/>
    <n v="2201273744"/>
    <d v="2022-07-29T00:00:00"/>
    <n v="0"/>
    <m/>
    <m/>
    <m/>
    <m/>
    <m/>
    <m/>
    <m/>
    <d v="2024-09-30T00:00:00"/>
  </r>
  <r>
    <n v="31886736"/>
    <s v="MARIA MERCEDES NARANJO VERGARA"/>
    <s v="FELE"/>
    <n v="258"/>
    <s v="FELE258"/>
    <s v="31886736_FELE258"/>
    <d v="2022-06-09T00:00:00"/>
    <d v="2022-06-10T00:00:00"/>
    <d v="2023-03-01T00:00:00"/>
    <n v="4418800"/>
    <n v="422650"/>
    <s v="PRESTACION DE SERVICIOS"/>
    <s v="CALI"/>
    <s v="AMBULATORIO"/>
    <s v="CMSSV-116"/>
    <x v="1"/>
    <s v="Finalizada"/>
    <b v="0"/>
    <s v="FACTURA GLOSA CERRADA POR EXTEMPORANEIDAD"/>
    <n v="4496300"/>
    <n v="0"/>
    <m/>
    <n v="4496300"/>
    <n v="194700"/>
    <n v="266300"/>
    <n v="39578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285"/>
    <s v="FELE285"/>
    <s v="31886736_FELE285"/>
    <d v="2022-08-11T00:00:00"/>
    <d v="2022-09-06T00:00:00"/>
    <d v="2022-09-14T00:00:00"/>
    <n v="1170000"/>
    <n v="312224"/>
    <s v="PRESTACION DE SERVICIOS"/>
    <s v="CALI"/>
    <s v="AMBULATORIO"/>
    <s v="CMSSV-116"/>
    <x v="0"/>
    <s v="Finalizada"/>
    <b v="0"/>
    <s v="FACTURA CANCELADA"/>
    <n v="1170000"/>
    <n v="0"/>
    <m/>
    <n v="1170000"/>
    <n v="0"/>
    <n v="0"/>
    <n v="1170000"/>
    <n v="0"/>
    <m/>
    <n v="1053000"/>
    <n v="117000"/>
    <n v="4800058528"/>
    <d v="2022-12-31T00:00:00"/>
    <n v="0"/>
    <m/>
    <m/>
    <m/>
    <m/>
    <m/>
    <m/>
    <m/>
    <d v="2024-09-30T00:00:00"/>
  </r>
  <r>
    <n v="31886736"/>
    <s v="MARIA MERCEDES NARANJO VERGARA"/>
    <s v="FELE"/>
    <n v="295"/>
    <s v="FELE295"/>
    <s v="31886736_FELE295"/>
    <d v="2022-08-11T00:00:00"/>
    <d v="2022-09-06T00:00:00"/>
    <d v="2022-09-14T00:00:00"/>
    <n v="6414800"/>
    <n v="92820"/>
    <s v="PRESTACION DE SERVICIOS"/>
    <s v="CALI"/>
    <s v="AMBULATORIO"/>
    <s v="CMSSV-116"/>
    <x v="1"/>
    <s v="Finalizada"/>
    <b v="0"/>
    <s v="FACTURA GLOSA CERRADA POR EXTEMPORANEIDAD"/>
    <n v="6566300"/>
    <n v="0"/>
    <m/>
    <n v="6566300"/>
    <n v="86300"/>
    <n v="0"/>
    <n v="63285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299"/>
    <s v="FELE299"/>
    <s v="31886736_FELE299"/>
    <d v="2022-09-05T00:00:00"/>
    <d v="2022-09-06T00:00:00"/>
    <d v="2022-09-14T00:00:00"/>
    <n v="810000"/>
    <n v="21968"/>
    <s v="PRESTACION DE SERVICIOS"/>
    <s v="CALI"/>
    <s v="AMBULATORIO"/>
    <s v="CMSSV-116"/>
    <x v="0"/>
    <s v="Finalizada"/>
    <b v="0"/>
    <s v="FACTURA CANCELADA"/>
    <n v="810000"/>
    <n v="0"/>
    <m/>
    <n v="810000"/>
    <n v="0"/>
    <n v="0"/>
    <n v="810000"/>
    <n v="0"/>
    <m/>
    <n v="729000"/>
    <n v="81000"/>
    <n v="4800057783"/>
    <d v="2022-10-31T00:00:00"/>
    <n v="0"/>
    <m/>
    <m/>
    <m/>
    <m/>
    <m/>
    <m/>
    <m/>
    <d v="2024-09-30T00:00:00"/>
  </r>
  <r>
    <n v="31886736"/>
    <s v="MARIA MERCEDES NARANJO VERGARA"/>
    <s v="FELE"/>
    <n v="306"/>
    <s v="FELE306"/>
    <s v="31886736_FELE306"/>
    <d v="2022-09-06T00:00:00"/>
    <d v="2022-09-06T00:00:00"/>
    <d v="2022-09-14T00:00:00"/>
    <n v="3109900"/>
    <n v="94010"/>
    <s v="PRESTACION DE SERVICIOS"/>
    <s v="CALI"/>
    <s v="AMBULATORIO"/>
    <s v="CMSSV-116"/>
    <x v="1"/>
    <s v="Finalizada"/>
    <b v="0"/>
    <s v="FACTURA GLOSA CERRADA POR EXTEMPORANEIDAD"/>
    <n v="3240000"/>
    <n v="0"/>
    <m/>
    <n v="3240000"/>
    <n v="90000"/>
    <n v="0"/>
    <n v="30199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323"/>
    <s v="FELE323"/>
    <s v="31886736_FELE323"/>
    <d v="2022-10-07T00:00:00"/>
    <d v="2022-10-11T00:00:00"/>
    <d v="2022-10-19T00:00:00"/>
    <n v="216300"/>
    <n v="22410"/>
    <s v="PRESTACION DE SERVICIOS"/>
    <s v="CALI"/>
    <s v="AMBULATORIO"/>
    <s v="CMSSV-116"/>
    <x v="1"/>
    <s v="Finalizada"/>
    <b v="0"/>
    <s v="FACTURA GLOSA CERRADA POR EXTEMPORANEIDAD"/>
    <n v="216300"/>
    <n v="0"/>
    <m/>
    <n v="216300"/>
    <n v="24900"/>
    <n v="0"/>
    <n v="1914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328"/>
    <s v="FELE328"/>
    <s v="31886736_FELE328"/>
    <d v="2022-10-11T00:00:00"/>
    <d v="2022-10-11T00:00:00"/>
    <d v="2022-10-19T00:00:00"/>
    <n v="3968800"/>
    <n v="24770"/>
    <s v="PRESTACION DE SERVICIOS"/>
    <s v="CALI"/>
    <s v="AMBULATORIO"/>
    <s v="CMSSV-116"/>
    <x v="1"/>
    <s v="Finalizada"/>
    <b v="0"/>
    <s v="FACTURA GLOSA CERRADA POR EXTEMPORANEIDAD"/>
    <n v="4050000"/>
    <n v="0"/>
    <m/>
    <n v="4050000"/>
    <n v="18500"/>
    <n v="0"/>
    <n v="39503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348"/>
    <s v="FELE348"/>
    <s v="31886736_FELE348"/>
    <d v="2022-12-05T00:00:00"/>
    <d v="2022-12-13T00:00:00"/>
    <d v="2022-12-26T00:00:00"/>
    <n v="540000"/>
    <n v="20156"/>
    <s v="PRESTACION DE SERVICIOS"/>
    <s v="CALI"/>
    <s v="AMBULATORIO"/>
    <s v="CMSSV-116"/>
    <x v="0"/>
    <s v="Finalizada"/>
    <b v="0"/>
    <s v="FACTURA CANCELADA"/>
    <n v="540000"/>
    <n v="0"/>
    <m/>
    <n v="540000"/>
    <n v="0"/>
    <n v="0"/>
    <n v="540000"/>
    <n v="0"/>
    <m/>
    <n v="81000"/>
    <n v="9000"/>
    <n v="2201481890"/>
    <d v="2024-02-19T00:00:00"/>
    <n v="0"/>
    <m/>
    <m/>
    <m/>
    <m/>
    <m/>
    <m/>
    <m/>
    <d v="2024-09-30T00:00:00"/>
  </r>
  <r>
    <n v="31886736"/>
    <s v="MARIA MERCEDES NARANJO VERGARA"/>
    <s v="FELE"/>
    <n v="378"/>
    <s v="FELE378"/>
    <s v="31886736_FELE378"/>
    <d v="2023-02-02T00:00:00"/>
    <d v="2023-02-03T00:00:00"/>
    <d v="2023-02-10T00:00:00"/>
    <n v="630000"/>
    <n v="17630"/>
    <s v="PRESTACION DE SERVICIOS"/>
    <s v="CALI"/>
    <s v="AMBULATORIO"/>
    <s v="CMSSV-116"/>
    <x v="0"/>
    <s v="Finalizada"/>
    <b v="0"/>
    <s v="FACTURA CANCELADA"/>
    <n v="630000"/>
    <n v="0"/>
    <m/>
    <n v="630000"/>
    <n v="0"/>
    <n v="0"/>
    <n v="630000"/>
    <n v="0"/>
    <m/>
    <n v="567000"/>
    <n v="63000"/>
    <n v="4800059073"/>
    <d v="2023-02-28T00:00:00"/>
    <n v="0"/>
    <m/>
    <m/>
    <m/>
    <m/>
    <m/>
    <m/>
    <m/>
    <d v="2024-09-30T00:00:00"/>
  </r>
  <r>
    <n v="31886736"/>
    <s v="MARIA MERCEDES NARANJO VERGARA"/>
    <s v="FELE"/>
    <n v="386"/>
    <s v="FELE386"/>
    <s v="31886736_FELE386"/>
    <d v="2023-03-01T00:00:00"/>
    <d v="2023-03-02T00:00:00"/>
    <d v="2023-03-21T00:00:00"/>
    <n v="1890000"/>
    <n v="347586"/>
    <s v="PRESTACION DE SERVICIOS"/>
    <s v="CALI"/>
    <s v="AMBULATORIO"/>
    <s v="CMSSV-116"/>
    <x v="0"/>
    <s v="Finalizada"/>
    <b v="0"/>
    <s v="FACTURA CANCELADA"/>
    <n v="1890000"/>
    <n v="0"/>
    <m/>
    <n v="1890000"/>
    <n v="0"/>
    <n v="0"/>
    <n v="1890000"/>
    <n v="0"/>
    <m/>
    <n v="1701000"/>
    <n v="189000"/>
    <n v="4800059585"/>
    <d v="2023-04-25T00:00:00"/>
    <n v="0"/>
    <m/>
    <m/>
    <m/>
    <m/>
    <m/>
    <m/>
    <m/>
    <d v="2024-09-30T00:00:00"/>
  </r>
  <r>
    <n v="31886736"/>
    <s v="MARIA MERCEDES NARANJO VERGARA"/>
    <s v="FELE"/>
    <n v="388"/>
    <s v="FELE388"/>
    <s v="31886736_FELE388"/>
    <d v="2023-03-02T00:00:00"/>
    <d v="2023-03-02T00:00:00"/>
    <d v="2023-03-07T00:00:00"/>
    <n v="216300"/>
    <n v="249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216300"/>
    <n v="0"/>
    <m/>
    <n v="194670"/>
    <n v="21630"/>
    <n v="2201378010"/>
    <d v="2023-04-20T00:00:00"/>
    <n v="0"/>
    <m/>
    <m/>
    <m/>
    <m/>
    <m/>
    <m/>
    <m/>
    <d v="2024-09-30T00:00:00"/>
  </r>
  <r>
    <n v="31886736"/>
    <s v="MARIA MERCEDES NARANJO VERGARA"/>
    <s v="FELE"/>
    <n v="422"/>
    <s v="FELE422"/>
    <s v="31886736_FELE422"/>
    <d v="2023-05-03T00:00:00"/>
    <d v="2023-05-03T00:00:00"/>
    <d v="2024-02-01T11:14:28"/>
    <n v="191400"/>
    <n v="191400"/>
    <s v="PRESTACION DE SERVICIOS"/>
    <s v="CALI"/>
    <s v="AMBULATORIO"/>
    <s v="CMSSV-116"/>
    <x v="2"/>
    <s v="Devuelta"/>
    <b v="0"/>
    <s v="FACTURA DEVUELTA"/>
    <n v="191400"/>
    <n v="191400"/>
    <s v="Se devuelve factura radican FELE422 y anexan soportes de la factura FELE424"/>
    <n v="191400"/>
    <n v="0"/>
    <n v="0"/>
    <n v="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434"/>
    <s v="FELE434"/>
    <s v="31886736_FELE434"/>
    <d v="2023-06-02T00:00:00"/>
    <d v="2023-06-02T00:00:00"/>
    <d v="2023-06-14T00:00:00"/>
    <n v="352000"/>
    <n v="352000"/>
    <s v="PRESTACION DE SERVICIOS"/>
    <s v="CALI"/>
    <s v="AMBULATORIO"/>
    <s v="CMSSV-116"/>
    <x v="0"/>
    <s v="Finalizada"/>
    <b v="0"/>
    <s v="FACTURA CANCELADA"/>
    <n v="360000"/>
    <n v="0"/>
    <m/>
    <n v="360000"/>
    <n v="0"/>
    <n v="0"/>
    <n v="352000"/>
    <n v="0"/>
    <m/>
    <n v="151680"/>
    <n v="17280"/>
    <n v="2201421632"/>
    <d v="2023-08-23T00:00:00"/>
    <n v="0"/>
    <m/>
    <m/>
    <m/>
    <m/>
    <m/>
    <m/>
    <m/>
    <d v="2024-09-30T00:00:00"/>
  </r>
  <r>
    <n v="31886736"/>
    <s v="MARIA MERCEDES NARANJO VERGARA"/>
    <s v="FELE"/>
    <n v="435"/>
    <s v="FELE435"/>
    <s v="31886736_FELE435"/>
    <d v="2023-06-02T00:00:00"/>
    <d v="2023-06-02T00:00:00"/>
    <d v="2023-06-14T00:00:00"/>
    <n v="226600"/>
    <n v="226600"/>
    <s v="PRESTACION DE SERVICIOS"/>
    <s v="CALI"/>
    <s v="AMBULATORIO"/>
    <s v="CMSSV-116"/>
    <x v="0"/>
    <s v="Finalizada"/>
    <b v="0"/>
    <s v="FACTURA CANCELADA"/>
    <n v="226600"/>
    <n v="0"/>
    <m/>
    <n v="226600"/>
    <n v="0"/>
    <n v="0"/>
    <n v="226600"/>
    <n v="0"/>
    <m/>
    <n v="85202"/>
    <n v="5438"/>
    <n v="2201421632"/>
    <d v="2023-08-23T00:00:00"/>
    <n v="0"/>
    <m/>
    <m/>
    <m/>
    <m/>
    <m/>
    <m/>
    <m/>
    <d v="2024-09-30T00:00:00"/>
  </r>
  <r>
    <n v="31886736"/>
    <s v="MARIA MERCEDES NARANJO VERGARA"/>
    <s v="FELE"/>
    <n v="436"/>
    <s v="FELE436"/>
    <s v="31886736_FELE436"/>
    <d v="2023-06-02T00:00:00"/>
    <d v="2023-06-02T00:00:00"/>
    <d v="2023-06-14T00:00:00"/>
    <n v="216300"/>
    <n v="2163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216300"/>
    <n v="0"/>
    <m/>
    <n v="194670"/>
    <n v="21630"/>
    <n v="2201421464"/>
    <d v="2023-08-22T00:00:00"/>
    <n v="0"/>
    <m/>
    <m/>
    <m/>
    <m/>
    <m/>
    <m/>
    <m/>
    <d v="2024-09-30T00:00:00"/>
  </r>
  <r>
    <n v="31886736"/>
    <s v="MARIA MERCEDES NARANJO VERGARA"/>
    <s v="FELE"/>
    <n v="438"/>
    <s v="FELE438"/>
    <s v="31886736_FELE438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00"/>
    <n v="0"/>
    <m/>
    <n v="169770"/>
    <n v="21630"/>
    <n v="2201421464"/>
    <d v="2023-08-22T00:00:00"/>
    <n v="0"/>
    <m/>
    <m/>
    <m/>
    <m/>
    <m/>
    <m/>
    <m/>
    <d v="2024-09-30T00:00:00"/>
  </r>
  <r>
    <n v="31886736"/>
    <s v="MARIA MERCEDES NARANJO VERGARA"/>
    <s v="FELE"/>
    <n v="439"/>
    <s v="FELE439"/>
    <s v="31886736_FELE439"/>
    <d v="2023-06-02T00:00:00"/>
    <d v="2023-06-02T00:00:00"/>
    <d v="2024-02-01T11:17:14"/>
    <n v="191400"/>
    <n v="191400"/>
    <s v="PRESTACION DE SERVICIOS"/>
    <s v="CALI"/>
    <s v="AMBULATORIO"/>
    <s v="CMSSV-116"/>
    <x v="2"/>
    <s v="Devuelta"/>
    <b v="0"/>
    <s v="FACTURA DEVUELTA"/>
    <n v="191400"/>
    <n v="191400"/>
    <s v="Se devuelve factura la autorizacion 231103360611123  esta ya cancelada con la factura FELE438. se valida soportes de junio 2023 enviaron esa misma aut y ya se cancelo. no se puede pagar en la factura FELE 439"/>
    <n v="191400"/>
    <n v="0"/>
    <n v="0"/>
    <n v="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440"/>
    <s v="FELE440"/>
    <s v="31886736_FELE440"/>
    <d v="2023-06-02T00:00:00"/>
    <d v="2023-06-02T00:00:00"/>
    <d v="2023-06-14T00:00:00"/>
    <n v="226600"/>
    <n v="226600"/>
    <s v="PRESTACION DE SERVICIOS"/>
    <s v="CALI"/>
    <s v="AMBULATORIO"/>
    <s v="CMSSV-116"/>
    <x v="0"/>
    <s v="Finalizada"/>
    <b v="0"/>
    <s v="FACTURA CANCELADA"/>
    <n v="226600"/>
    <n v="0"/>
    <m/>
    <n v="226600"/>
    <n v="0"/>
    <n v="0"/>
    <n v="226600"/>
    <n v="0"/>
    <m/>
    <n v="213004"/>
    <n v="13596"/>
    <n v="2201421464"/>
    <d v="2023-08-22T00:00:00"/>
    <n v="0"/>
    <m/>
    <m/>
    <m/>
    <m/>
    <m/>
    <m/>
    <m/>
    <d v="2024-09-30T00:00:00"/>
  </r>
  <r>
    <n v="31886736"/>
    <s v="MARIA MERCEDES NARANJO VERGARA"/>
    <s v="FELE"/>
    <n v="441"/>
    <s v="FELE441"/>
    <s v="31886736_FELE441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00"/>
    <n v="0"/>
    <m/>
    <n v="169770"/>
    <n v="21630"/>
    <n v="2201421464"/>
    <d v="2023-08-22T00:00:00"/>
    <n v="0"/>
    <m/>
    <m/>
    <m/>
    <m/>
    <m/>
    <m/>
    <m/>
    <d v="2024-09-30T00:00:00"/>
  </r>
  <r>
    <n v="31886736"/>
    <s v="MARIA MERCEDES NARANJO VERGARA"/>
    <s v="FELE"/>
    <n v="442"/>
    <s v="FELE442"/>
    <s v="31886736_FELE442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00"/>
    <n v="0"/>
    <m/>
    <n v="169770"/>
    <n v="21630"/>
    <n v="2201421464"/>
    <d v="2023-08-22T00:00:00"/>
    <n v="0"/>
    <m/>
    <m/>
    <m/>
    <m/>
    <m/>
    <m/>
    <m/>
    <d v="2024-09-30T00:00:00"/>
  </r>
  <r>
    <n v="31886736"/>
    <s v="MARIA MERCEDES NARANJO VERGARA"/>
    <s v="FELE"/>
    <n v="443"/>
    <s v="FELE443"/>
    <s v="31886736_FELE443"/>
    <d v="2023-06-05T00:00:00"/>
    <d v="2023-06-05T00:00:00"/>
    <d v="2023-06-14T00:00:00"/>
    <n v="6103700"/>
    <n v="6103700"/>
    <s v="PRESTACION DE SERVICIOS"/>
    <s v="CALI"/>
    <s v="AMBULATORIO"/>
    <s v="CMSSV-116"/>
    <x v="0"/>
    <s v="Finalizada"/>
    <b v="0"/>
    <s v="FACTURA CANCELADA"/>
    <n v="6300000"/>
    <n v="0"/>
    <m/>
    <n v="6300000"/>
    <n v="0"/>
    <n v="0"/>
    <n v="6103700"/>
    <n v="0"/>
    <m/>
    <n v="5473700"/>
    <n v="630000"/>
    <n v="2201421464"/>
    <d v="2023-08-22T00:00:00"/>
    <n v="0"/>
    <m/>
    <m/>
    <m/>
    <m/>
    <m/>
    <m/>
    <m/>
    <d v="2024-09-30T00:00:00"/>
  </r>
  <r>
    <n v="31886736"/>
    <s v="MARIA MERCEDES NARANJO VERGARA"/>
    <s v="FELE"/>
    <n v="588"/>
    <s v="FELE588"/>
    <s v="31886736_FELE588"/>
    <d v="2024-04-04T00:00:00"/>
    <d v="2024-04-04T00:00:00"/>
    <d v="2024-04-04T14:48:14"/>
    <n v="3757620"/>
    <n v="3757620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78880"/>
    <n v="0"/>
    <m/>
    <n v="178880"/>
    <n v="0"/>
    <n v="2201510162"/>
    <d v="2024-05-16T00:00:00"/>
    <n v="0"/>
    <m/>
    <m/>
    <m/>
    <m/>
    <m/>
    <m/>
    <m/>
    <d v="2024-09-30T00:00:00"/>
  </r>
  <r>
    <n v="31886736"/>
    <s v="MARIA MERCEDES NARANJO VERGARA"/>
    <s v="FELE"/>
    <n v="589"/>
    <s v="FELE589"/>
    <s v="31886736_FELE589"/>
    <d v="2024-04-04T00:00:00"/>
    <d v="2024-04-04T00:00:00"/>
    <d v="2024-04-04T14:49:59"/>
    <n v="4404500"/>
    <n v="4404500"/>
    <s v="PRESTACION DE SERVICIOS"/>
    <s v="CALI"/>
    <s v="AMBULATORIO"/>
    <s v="CMSSV-116"/>
    <x v="0"/>
    <s v="Finalizada"/>
    <b v="0"/>
    <s v="FACTURA CANCELADA"/>
    <n v="4680000"/>
    <n v="0"/>
    <m/>
    <n v="4680000"/>
    <n v="0"/>
    <n v="0"/>
    <n v="4404500"/>
    <n v="0"/>
    <m/>
    <n v="4404500"/>
    <n v="0"/>
    <n v="2201510162"/>
    <d v="2024-05-16T00:00:00"/>
    <n v="0"/>
    <m/>
    <m/>
    <m/>
    <m/>
    <m/>
    <m/>
    <m/>
    <d v="2024-09-30T00:00:00"/>
  </r>
  <r>
    <n v="31886736"/>
    <s v="MARIA MERCEDES NARANJO VERGARA"/>
    <s v="FELE"/>
    <n v="590"/>
    <s v="FELE590"/>
    <s v="31886736_FELE590"/>
    <d v="2024-04-04T00:00:00"/>
    <d v="2024-04-04T00:00:00"/>
    <d v="2024-04-04T15:00:42"/>
    <n v="191425"/>
    <n v="191425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25"/>
    <n v="0"/>
    <m/>
    <n v="191425"/>
    <n v="0"/>
    <n v="2201510162"/>
    <d v="2024-05-16T00:00:00"/>
    <n v="0"/>
    <m/>
    <m/>
    <m/>
    <m/>
    <m/>
    <m/>
    <m/>
    <d v="2024-09-30T00:00:00"/>
  </r>
  <r>
    <n v="31886736"/>
    <s v="MARIA MERCEDES NARANJO VERGARA"/>
    <s v="FELE"/>
    <n v="618"/>
    <s v="FELE618"/>
    <s v="31886736_FELE618"/>
    <d v="2024-07-03T00:00:00"/>
    <d v="2024-07-03T00:00:00"/>
    <d v="2024-07-03T18:06:39"/>
    <n v="191425"/>
    <n v="191425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25"/>
    <n v="0"/>
    <m/>
    <n v="191425"/>
    <n v="0"/>
    <n v="2201548089"/>
    <d v="2024-09-13T00:00:00"/>
    <n v="0"/>
    <m/>
    <m/>
    <m/>
    <m/>
    <m/>
    <m/>
    <m/>
    <d v="2024-09-30T00:00:00"/>
  </r>
  <r>
    <n v="31886736"/>
    <s v="MARIA MERCEDES NARANJO VERGARA"/>
    <s v="FELE"/>
    <n v="619"/>
    <s v="FELE619"/>
    <s v="31886736_FELE619"/>
    <d v="2024-07-03T00:00:00"/>
    <d v="2024-07-03T00:00:00"/>
    <d v="2024-07-03T18:06:44"/>
    <n v="191425"/>
    <n v="191425"/>
    <s v="PRESTACION DE SERVICIOS"/>
    <s v="CALI"/>
    <s v="AMBULATORIO"/>
    <s v="CMSSV-116"/>
    <x v="0"/>
    <s v="Finalizada"/>
    <b v="0"/>
    <s v="FACTURA CANCELADA"/>
    <n v="216300"/>
    <n v="0"/>
    <m/>
    <n v="216300"/>
    <n v="0"/>
    <n v="0"/>
    <n v="191425"/>
    <n v="0"/>
    <m/>
    <n v="191425"/>
    <n v="0"/>
    <n v="2201548089"/>
    <d v="2024-09-13T00:00:00"/>
    <n v="0"/>
    <m/>
    <m/>
    <m/>
    <m/>
    <m/>
    <m/>
    <m/>
    <d v="2024-09-30T00:00:00"/>
  </r>
  <r>
    <n v="31886736"/>
    <s v="MARIA MERCEDES NARANJO VERGARA"/>
    <s v="FELE"/>
    <n v="620"/>
    <s v="FELE620"/>
    <s v="31886736_FELE620"/>
    <d v="2024-07-03T00:00:00"/>
    <d v="2024-07-03T00:00:00"/>
    <d v="2024-07-03T18:07:59"/>
    <n v="2119100"/>
    <n v="2119100"/>
    <s v="PRESTACION DE SERVICIOS"/>
    <s v="CALI"/>
    <s v="AMBULATORIO"/>
    <s v="CMSSV-116"/>
    <x v="0"/>
    <s v="Finalizada"/>
    <b v="0"/>
    <s v="FACTURA CANCELADA"/>
    <n v="2250000"/>
    <n v="0"/>
    <m/>
    <n v="2250000"/>
    <n v="0"/>
    <n v="0"/>
    <n v="2119100"/>
    <n v="0"/>
    <m/>
    <n v="2119100"/>
    <n v="0"/>
    <n v="2201548089"/>
    <d v="2024-09-13T00:00:00"/>
    <n v="0"/>
    <m/>
    <m/>
    <m/>
    <m/>
    <m/>
    <m/>
    <m/>
    <d v="2024-09-30T00:00:00"/>
  </r>
  <r>
    <n v="31886736"/>
    <s v="MARIA MERCEDES NARANJO VERGARA"/>
    <s v="FELE"/>
    <n v="626"/>
    <s v="FELE626"/>
    <s v="31886736_FELE626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27"/>
    <s v="FELE627"/>
    <s v="31886736_FELE627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28"/>
    <s v="FELE628"/>
    <s v="31886736_FELE628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29"/>
    <s v="FELE629"/>
    <s v="31886736_FELE629"/>
    <d v="2024-08-01T00:00:00"/>
    <d v="2024-08-28T00:00:00"/>
    <d v="2024-09-02T07:00:00"/>
    <n v="216300"/>
    <n v="216300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2163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30"/>
    <s v="FELE630"/>
    <s v="31886736_FELE630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31"/>
    <s v="FELE631"/>
    <s v="31886736_FELE631"/>
    <d v="2024-08-01T00:00:00"/>
    <d v="2024-08-28T00:00:00"/>
    <d v="2024-09-02T07:00:00"/>
    <n v="178880"/>
    <n v="178880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7888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32"/>
    <s v="FELE632"/>
    <s v="31886736_FELE632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33"/>
    <s v="FELE633"/>
    <s v="31886736_FELE633"/>
    <d v="2024-08-01T00:00:00"/>
    <d v="2024-08-28T00:00:00"/>
    <d v="2024-09-02T07:00:00"/>
    <n v="216300"/>
    <n v="216300"/>
    <s v="PRESTACION DE SERVICIOS"/>
    <s v="CALI"/>
    <s v="AMBULATORIO"/>
    <s v="CMSSV-116"/>
    <x v="0"/>
    <s v="Finalizada"/>
    <b v="0"/>
    <s v="FACTURA PENDIENTE EN PROGRAMACION DE PAGO "/>
    <n v="216300"/>
    <n v="0"/>
    <m/>
    <n v="216300"/>
    <n v="0"/>
    <n v="0"/>
    <n v="216300"/>
    <n v="0"/>
    <m/>
    <n v="216300"/>
    <n v="0"/>
    <n v="2201557527"/>
    <s v="18.10.2024"/>
    <n v="0"/>
    <m/>
    <m/>
    <m/>
    <m/>
    <m/>
    <m/>
    <m/>
    <d v="2024-09-30T00:00:00"/>
  </r>
  <r>
    <n v="31886736"/>
    <s v="MARIA MERCEDES NARANJO VERGARA"/>
    <s v="FELE"/>
    <n v="634"/>
    <s v="FELE634"/>
    <s v="31886736_FELE634"/>
    <d v="2024-08-01T00:00:00"/>
    <d v="2024-08-28T00:00:00"/>
    <d v="2024-09-02T07:00:00"/>
    <n v="226600"/>
    <n v="226600"/>
    <s v="PRESTACION DE SERVICIOS"/>
    <s v="CALI"/>
    <s v="AMBULATORIO"/>
    <s v="CMSSV-116"/>
    <x v="3"/>
    <s v="Finalizada"/>
    <b v="0"/>
    <s v="FACTURA PENDIENTE EN PROGRAMACION DE PAGO "/>
    <n v="226600"/>
    <n v="0"/>
    <m/>
    <n v="226600"/>
    <n v="0"/>
    <n v="0"/>
    <n v="2266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35"/>
    <s v="FELE635"/>
    <s v="31886736_FELE635"/>
    <d v="2024-08-01T00:00:00"/>
    <d v="2024-08-28T00:00:00"/>
    <d v="2024-09-02T07:00:00"/>
    <n v="226600"/>
    <n v="226600"/>
    <s v="PRESTACION DE SERVICIOS"/>
    <s v="CALI"/>
    <s v="AMBULATORIO"/>
    <s v="CMSSV-116"/>
    <x v="3"/>
    <s v="Finalizada"/>
    <b v="0"/>
    <s v="FACTURA PENDIENTE EN PROGRAMACION DE PAGO "/>
    <n v="226600"/>
    <n v="0"/>
    <m/>
    <n v="226600"/>
    <n v="0"/>
    <n v="0"/>
    <n v="2266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36"/>
    <s v="FELE636"/>
    <s v="31886736_FELE636"/>
    <d v="2024-08-01T00:00:00"/>
    <d v="2024-08-28T00:00:00"/>
    <d v="2024-09-02T07:00:00"/>
    <n v="2070000"/>
    <n v="2070000"/>
    <s v="PRESTACION DE SERVICIOS"/>
    <s v="CALI"/>
    <s v="AMBULATORIO"/>
    <s v="CMSSV-116"/>
    <x v="0"/>
    <s v="Finalizada"/>
    <b v="0"/>
    <s v="FACTURA PENDIENTE EN PROGRAMACION DE PAGO "/>
    <n v="2070000"/>
    <n v="0"/>
    <m/>
    <n v="2070000"/>
    <n v="0"/>
    <n v="0"/>
    <n v="2070000"/>
    <n v="0"/>
    <m/>
    <n v="2070000"/>
    <m/>
    <n v="2201557527"/>
    <s v="18.10.2024"/>
    <n v="0"/>
    <m/>
    <m/>
    <m/>
    <m/>
    <m/>
    <m/>
    <m/>
    <d v="2024-09-30T00:00:00"/>
  </r>
  <r>
    <n v="31886736"/>
    <s v="MARIA MERCEDES NARANJO VERGARA"/>
    <s v="FELE"/>
    <n v="637"/>
    <s v="FELE637"/>
    <s v="31886736_FELE637"/>
    <d v="2024-08-01T00:00:00"/>
    <d v="2024-08-28T00:00:00"/>
    <d v="2024-09-02T07:00:00"/>
    <n v="85600"/>
    <n v="85600"/>
    <s v="PRESTACION DE SERVICIOS"/>
    <s v="CALI"/>
    <s v="AMBULATORIO"/>
    <s v="CMSSV-116"/>
    <x v="3"/>
    <s v="Finalizada"/>
    <b v="0"/>
    <s v="FACTURA PENDIENTE EN PROGRAMACION DE PAGO "/>
    <n v="90000"/>
    <n v="0"/>
    <m/>
    <n v="90000"/>
    <n v="0"/>
    <n v="0"/>
    <n v="856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38"/>
    <s v="FELE638"/>
    <s v="31886736_FELE638"/>
    <d v="2024-08-01T00:00:00"/>
    <d v="2024-08-28T00:00:00"/>
    <d v="2024-09-02T07:00:00"/>
    <n v="7032100"/>
    <n v="7032100"/>
    <s v="PRESTACION DE SERVICIOS"/>
    <s v="CALI"/>
    <s v="AMBULATORIO"/>
    <s v="CMSSV-116"/>
    <x v="3"/>
    <s v="Finalizada"/>
    <b v="0"/>
    <s v="FACTURA PENDIENTE EN PROGRAMACION DE PAGO "/>
    <n v="7470000"/>
    <n v="0"/>
    <m/>
    <n v="7470000"/>
    <n v="0"/>
    <n v="0"/>
    <n v="74700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43"/>
    <s v="FELE643"/>
    <s v="31886736_FELE643"/>
    <d v="2024-09-02T00:00:00"/>
    <d v="2024-09-02T00:00:00"/>
    <d v="2024-09-02T13:42:23"/>
    <n v="1710000"/>
    <n v="1710000"/>
    <s v="PRESTACION DE SERVICIOS"/>
    <s v="CALI"/>
    <s v="AMBULATORIO"/>
    <s v="CMSSV-116"/>
    <x v="0"/>
    <s v="Finalizada"/>
    <b v="0"/>
    <s v="FACTURA PENDIENTE EN PROGRAMACION DE PAGO "/>
    <n v="1710000"/>
    <n v="0"/>
    <m/>
    <n v="1710000"/>
    <n v="0"/>
    <n v="0"/>
    <n v="1710000"/>
    <n v="0"/>
    <m/>
    <n v="1710000"/>
    <m/>
    <n v="2201557527"/>
    <s v="18.10.2024"/>
    <n v="0"/>
    <m/>
    <m/>
    <m/>
    <m/>
    <m/>
    <m/>
    <m/>
    <d v="2024-09-30T00:00:00"/>
  </r>
  <r>
    <n v="31886736"/>
    <s v="MARIA MERCEDES NARANJO VERGARA"/>
    <s v="FELE"/>
    <n v="644"/>
    <s v="FELE644"/>
    <s v="31886736_FELE644"/>
    <d v="2024-09-02T00:00:00"/>
    <d v="2024-09-03T00:00:00"/>
    <d v="2024-09-03T11:06:54"/>
    <n v="226600"/>
    <n v="226600"/>
    <s v="PRESTACION DE SERVICIOS"/>
    <s v="CALI"/>
    <s v="AMBULATORIO"/>
    <s v="CMSSV-116"/>
    <x v="3"/>
    <s v="Finalizada"/>
    <b v="0"/>
    <s v="FACTURA PENDIENTE EN PROGRAMACION DE PAGO "/>
    <n v="226600"/>
    <n v="0"/>
    <m/>
    <n v="226600"/>
    <n v="0"/>
    <n v="0"/>
    <n v="2266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45"/>
    <s v="FELE645"/>
    <s v="31886736_FELE645"/>
    <d v="2024-09-02T00:00:00"/>
    <d v="2024-09-03T00:00:00"/>
    <d v="2024-09-03T11:36:23"/>
    <n v="198200"/>
    <n v="198200"/>
    <s v="PRESTACION DE SERVICIOS"/>
    <s v="CALI"/>
    <s v="AMBULATORIO"/>
    <s v="CMSSV-116"/>
    <x v="3"/>
    <s v="Finalizada"/>
    <b v="0"/>
    <s v="FACTURA PENDIENTE EN PROGRAMACION DE PAGO "/>
    <n v="226600"/>
    <n v="0"/>
    <m/>
    <n v="226600"/>
    <n v="0"/>
    <n v="0"/>
    <n v="1982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46"/>
    <s v="FELE646"/>
    <s v="31886736_FELE646"/>
    <d v="2024-09-02T00:00:00"/>
    <d v="2024-09-03T00:00:00"/>
    <d v="2024-09-03T11:24:37"/>
    <n v="4777200"/>
    <n v="4777200"/>
    <s v="PRESTACION DE SERVICIOS"/>
    <s v="CALI"/>
    <s v="AMBULATORIO"/>
    <s v="CMSSV-116"/>
    <x v="3"/>
    <s v="Finalizada"/>
    <b v="0"/>
    <s v="FACTURA PENDIENTE EN PROGRAMACION DE PAGO "/>
    <n v="5130000"/>
    <n v="0"/>
    <m/>
    <n v="5130000"/>
    <n v="0"/>
    <n v="0"/>
    <n v="47772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47"/>
    <s v="FELE647"/>
    <s v="31886736_FELE647"/>
    <d v="2024-09-02T00:00:00"/>
    <d v="2024-09-03T00:00:00"/>
    <d v="2024-09-03T11:48:24"/>
    <n v="191425"/>
    <n v="191425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48"/>
    <s v="FELE648"/>
    <s v="31886736_FELE648"/>
    <d v="2024-09-02T00:00:00"/>
    <d v="2024-09-03T00:00:00"/>
    <d v="2024-09-03T11:42:28"/>
    <n v="191425"/>
    <n v="191425"/>
    <s v="PRESTACION DE SERVICIOS"/>
    <s v="CALI"/>
    <s v="AMBULATORIO"/>
    <s v="CMSSV-116"/>
    <x v="3"/>
    <s v="Finalizada"/>
    <b v="0"/>
    <s v="FACTURA PENDIENTE EN PROGRAMACION DE PAGO 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59"/>
    <s v="FELE659"/>
    <s v="31886736_FELE659"/>
    <d v="2024-10-01T00:00:00"/>
    <d v="2024-10-02T00:00:00"/>
    <d v="2024-10-02T18:30:17"/>
    <n v="1350000"/>
    <n v="1350000"/>
    <s v="PRESTACION DE SERVICIOS"/>
    <s v="CALI"/>
    <s v="AMBULATORIO"/>
    <s v="CMSSV-116"/>
    <x v="0"/>
    <s v="Finalizada"/>
    <b v="0"/>
    <e v="#N/A"/>
    <n v="1350000"/>
    <n v="0"/>
    <m/>
    <n v="1350000"/>
    <n v="0"/>
    <n v="0"/>
    <n v="1350000"/>
    <n v="0"/>
    <m/>
    <n v="1350000"/>
    <n v="0"/>
    <n v="2201562006"/>
    <s v="30.10.2024"/>
    <n v="0"/>
    <m/>
    <m/>
    <m/>
    <m/>
    <m/>
    <m/>
    <m/>
    <d v="2024-09-30T00:00:00"/>
  </r>
  <r>
    <n v="31886736"/>
    <s v="MARIA MERCEDES NARANJO VERGARA"/>
    <s v="FELE"/>
    <n v="661"/>
    <s v="FELE661"/>
    <s v="31886736_FELE661"/>
    <d v="2024-10-01T00:00:00"/>
    <d v="2024-10-03T00:00:00"/>
    <d v="2024-10-03T12:48:37"/>
    <n v="216300"/>
    <n v="216300"/>
    <s v="PRESTACION DE SERVICIOS"/>
    <s v="CALI"/>
    <s v="AMBULATORIO"/>
    <s v="CMSSV-116"/>
    <x v="3"/>
    <s v="Finalizada"/>
    <b v="0"/>
    <e v="#N/A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62"/>
    <s v="FELE662"/>
    <s v="31886736_FELE662"/>
    <d v="2024-10-02T00:00:00"/>
    <d v="2024-10-03T00:00:00"/>
    <d v="2024-10-03T15:06:35"/>
    <n v="191425"/>
    <n v="191425"/>
    <s v="PRESTACION DE SERVICIOS"/>
    <s v="CALI"/>
    <s v="AMBULATORIO"/>
    <s v="CMSSV-116"/>
    <x v="3"/>
    <s v="Finalizada"/>
    <b v="0"/>
    <e v="#N/A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63"/>
    <s v="FELE663"/>
    <s v="31886736_FELE663"/>
    <d v="2024-10-02T00:00:00"/>
    <d v="2024-10-03T00:00:00"/>
    <d v="2024-10-03T15:18:29"/>
    <n v="191425"/>
    <n v="191425"/>
    <s v="PRESTACION DE SERVICIOS"/>
    <s v="CALI"/>
    <s v="AMBULATORIO"/>
    <s v="CMSSV-116"/>
    <x v="3"/>
    <s v="Finalizada"/>
    <b v="0"/>
    <e v="#N/A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64"/>
    <s v="FELE664"/>
    <s v="31886736_FELE664"/>
    <d v="2024-10-02T00:00:00"/>
    <d v="2024-10-03T00:00:00"/>
    <d v="2024-10-03T14:36:31"/>
    <n v="191425"/>
    <n v="191425"/>
    <s v="PRESTACION DE SERVICIOS"/>
    <s v="CALI"/>
    <s v="AMBULATORIO"/>
    <s v="CMSSV-116"/>
    <x v="3"/>
    <s v="Finalizada"/>
    <b v="0"/>
    <e v="#N/A"/>
    <n v="216300"/>
    <n v="0"/>
    <m/>
    <n v="216300"/>
    <n v="0"/>
    <n v="0"/>
    <n v="191425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65"/>
    <s v="FELE665"/>
    <s v="31886736_FELE665"/>
    <d v="2024-10-02T00:00:00"/>
    <d v="2024-10-03T00:00:00"/>
    <d v="2024-10-03T17:42:23"/>
    <n v="4628200"/>
    <n v="4628200"/>
    <s v="PRESTACION DE SERVICIOS"/>
    <s v="CALI"/>
    <s v="AMBULATORIO"/>
    <s v="CMSSV-116"/>
    <x v="3"/>
    <s v="Finalizada"/>
    <b v="0"/>
    <e v="#N/A"/>
    <n v="5040000"/>
    <n v="0"/>
    <m/>
    <n v="5040000"/>
    <n v="0"/>
    <n v="0"/>
    <n v="4628200"/>
    <n v="0"/>
    <m/>
    <n v="0"/>
    <m/>
    <m/>
    <m/>
    <n v="0"/>
    <m/>
    <m/>
    <m/>
    <m/>
    <m/>
    <m/>
    <m/>
    <d v="2024-09-30T00:00:00"/>
  </r>
  <r>
    <n v="31886736"/>
    <s v="MARIA MERCEDES NARANJO VERGARA"/>
    <s v="FELE"/>
    <n v="666"/>
    <s v="FELE666"/>
    <s v="31886736_FELE666"/>
    <d v="2024-10-09T00:00:00"/>
    <d v="2024-10-09T00:00:00"/>
    <d v="2024-10-09T13:48:20"/>
    <n v="85600"/>
    <n v="85600"/>
    <s v="PRESTACION DE SERVICIOS"/>
    <s v="CALI"/>
    <s v="AMBULATORIO"/>
    <s v="CMSSV-116"/>
    <x v="3"/>
    <s v="Finalizada"/>
    <b v="0"/>
    <e v="#N/A"/>
    <n v="90000"/>
    <n v="0"/>
    <m/>
    <n v="90000"/>
    <n v="0"/>
    <n v="0"/>
    <n v="85600"/>
    <n v="0"/>
    <m/>
    <n v="0"/>
    <m/>
    <m/>
    <m/>
    <n v="0"/>
    <m/>
    <m/>
    <m/>
    <m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7" showAll="0"/>
    <pivotField dataField="1" numFmtId="167" showAll="0"/>
    <pivotField showAll="0"/>
    <pivotField showAll="0"/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7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8"/>
  <sheetViews>
    <sheetView showGridLines="0" topLeftCell="A70" zoomScale="120" zoomScaleNormal="120" workbookViewId="0">
      <selection activeCell="B81" sqref="B81"/>
    </sheetView>
  </sheetViews>
  <sheetFormatPr baseColWidth="10" defaultRowHeight="14.5" x14ac:dyDescent="0.35"/>
  <cols>
    <col min="1" max="1" width="7.81640625" bestFit="1" customWidth="1"/>
    <col min="2" max="2" width="29.54296875" bestFit="1" customWidth="1"/>
    <col min="3" max="3" width="7.7265625" bestFit="1" customWidth="1"/>
    <col min="4" max="4" width="8.81640625" customWidth="1"/>
    <col min="5" max="5" width="11.26953125" bestFit="1" customWidth="1"/>
    <col min="6" max="6" width="14.7265625" customWidth="1"/>
    <col min="7" max="8" width="12.26953125" bestFit="1" customWidth="1"/>
    <col min="9" max="9" width="15.7265625" bestFit="1" customWidth="1"/>
    <col min="10" max="10" width="10.7265625" bestFit="1" customWidth="1"/>
    <col min="11" max="11" width="12" bestFit="1" customWidth="1"/>
  </cols>
  <sheetData>
    <row r="1" spans="1:12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x14ac:dyDescent="0.35">
      <c r="A2" s="3">
        <v>31886736</v>
      </c>
      <c r="B2" s="3" t="s">
        <v>11</v>
      </c>
      <c r="C2" s="3"/>
      <c r="D2" s="4">
        <v>2754</v>
      </c>
      <c r="E2" s="5">
        <v>43903</v>
      </c>
      <c r="F2" s="5">
        <v>43903</v>
      </c>
      <c r="G2" s="6">
        <v>440000</v>
      </c>
      <c r="H2" s="7">
        <v>18000</v>
      </c>
      <c r="I2" s="8" t="s">
        <v>14</v>
      </c>
      <c r="J2" s="8" t="s">
        <v>13</v>
      </c>
      <c r="K2" s="8" t="s">
        <v>15</v>
      </c>
      <c r="L2" s="3" t="s">
        <v>17</v>
      </c>
    </row>
    <row r="3" spans="1:12" x14ac:dyDescent="0.35">
      <c r="A3" s="3">
        <v>31886736</v>
      </c>
      <c r="B3" s="3" t="s">
        <v>11</v>
      </c>
      <c r="C3" s="3"/>
      <c r="D3" s="4">
        <v>2763</v>
      </c>
      <c r="E3" s="5">
        <v>43936</v>
      </c>
      <c r="F3" s="9">
        <v>43936</v>
      </c>
      <c r="G3" s="6">
        <v>2033400</v>
      </c>
      <c r="H3" s="7">
        <v>4660</v>
      </c>
      <c r="I3" s="8" t="s">
        <v>14</v>
      </c>
      <c r="J3" s="8" t="s">
        <v>13</v>
      </c>
      <c r="K3" s="8" t="s">
        <v>15</v>
      </c>
      <c r="L3" s="3" t="s">
        <v>17</v>
      </c>
    </row>
    <row r="4" spans="1:12" x14ac:dyDescent="0.35">
      <c r="A4" s="3">
        <v>31886736</v>
      </c>
      <c r="B4" s="3" t="s">
        <v>11</v>
      </c>
      <c r="C4" s="3"/>
      <c r="D4" s="4">
        <v>2776</v>
      </c>
      <c r="E4" s="5">
        <v>43994</v>
      </c>
      <c r="F4" s="9">
        <v>43995</v>
      </c>
      <c r="G4" s="6">
        <v>153400</v>
      </c>
      <c r="H4" s="7">
        <v>54246</v>
      </c>
      <c r="I4" s="8" t="s">
        <v>14</v>
      </c>
      <c r="J4" s="8" t="s">
        <v>13</v>
      </c>
      <c r="K4" s="8" t="s">
        <v>15</v>
      </c>
      <c r="L4" s="3" t="s">
        <v>17</v>
      </c>
    </row>
    <row r="5" spans="1:12" x14ac:dyDescent="0.35">
      <c r="A5" s="3">
        <v>31886736</v>
      </c>
      <c r="B5" s="3" t="s">
        <v>11</v>
      </c>
      <c r="C5" s="3"/>
      <c r="D5" s="4">
        <v>2777</v>
      </c>
      <c r="E5" s="5">
        <v>43994</v>
      </c>
      <c r="F5" s="9">
        <v>43995</v>
      </c>
      <c r="G5" s="6">
        <v>220000</v>
      </c>
      <c r="H5" s="7">
        <v>9900</v>
      </c>
      <c r="I5" s="8" t="s">
        <v>14</v>
      </c>
      <c r="J5" s="8" t="s">
        <v>13</v>
      </c>
      <c r="K5" s="8" t="s">
        <v>15</v>
      </c>
      <c r="L5" s="3" t="s">
        <v>17</v>
      </c>
    </row>
    <row r="6" spans="1:12" x14ac:dyDescent="0.35">
      <c r="A6" s="3">
        <v>31886736</v>
      </c>
      <c r="B6" s="3" t="s">
        <v>11</v>
      </c>
      <c r="C6" s="3"/>
      <c r="D6" s="4">
        <v>2786</v>
      </c>
      <c r="E6" s="5">
        <v>44027</v>
      </c>
      <c r="F6" s="9">
        <v>44027</v>
      </c>
      <c r="G6" s="6">
        <v>240000</v>
      </c>
      <c r="H6" s="7">
        <v>6000</v>
      </c>
      <c r="I6" s="8" t="s">
        <v>14</v>
      </c>
      <c r="J6" s="8" t="s">
        <v>13</v>
      </c>
      <c r="K6" s="8" t="s">
        <v>15</v>
      </c>
      <c r="L6" s="3" t="s">
        <v>17</v>
      </c>
    </row>
    <row r="7" spans="1:12" x14ac:dyDescent="0.35">
      <c r="A7" s="3">
        <v>31886736</v>
      </c>
      <c r="B7" s="3" t="s">
        <v>11</v>
      </c>
      <c r="C7" s="3"/>
      <c r="D7" s="4">
        <v>2787</v>
      </c>
      <c r="E7" s="5">
        <v>44027</v>
      </c>
      <c r="F7" s="9">
        <v>44027</v>
      </c>
      <c r="G7" s="6">
        <v>76700</v>
      </c>
      <c r="H7" s="7">
        <v>49907</v>
      </c>
      <c r="I7" s="8" t="s">
        <v>14</v>
      </c>
      <c r="J7" s="8" t="s">
        <v>13</v>
      </c>
      <c r="K7" s="8" t="s">
        <v>15</v>
      </c>
      <c r="L7" s="3" t="s">
        <v>17</v>
      </c>
    </row>
    <row r="8" spans="1:12" x14ac:dyDescent="0.35">
      <c r="A8" s="3">
        <v>31886736</v>
      </c>
      <c r="B8" s="3" t="s">
        <v>11</v>
      </c>
      <c r="C8" s="3" t="s">
        <v>12</v>
      </c>
      <c r="D8" s="4">
        <v>26</v>
      </c>
      <c r="E8" s="5">
        <v>44147</v>
      </c>
      <c r="F8" s="9">
        <v>44148</v>
      </c>
      <c r="G8" s="6">
        <v>1049400</v>
      </c>
      <c r="H8" s="7">
        <v>203060</v>
      </c>
      <c r="I8" s="8" t="s">
        <v>14</v>
      </c>
      <c r="J8" s="8" t="s">
        <v>13</v>
      </c>
      <c r="K8" s="8" t="s">
        <v>15</v>
      </c>
      <c r="L8" s="3" t="s">
        <v>17</v>
      </c>
    </row>
    <row r="9" spans="1:12" x14ac:dyDescent="0.35">
      <c r="A9" s="3">
        <v>31886736</v>
      </c>
      <c r="B9" s="3" t="s">
        <v>11</v>
      </c>
      <c r="C9" s="3" t="s">
        <v>12</v>
      </c>
      <c r="D9" s="4">
        <v>82</v>
      </c>
      <c r="E9" s="9">
        <v>44293</v>
      </c>
      <c r="F9" s="9">
        <v>44295</v>
      </c>
      <c r="G9" s="7">
        <v>432800</v>
      </c>
      <c r="H9" s="7">
        <v>41304</v>
      </c>
      <c r="I9" s="8" t="s">
        <v>14</v>
      </c>
      <c r="J9" s="8" t="s">
        <v>13</v>
      </c>
      <c r="K9" s="8" t="s">
        <v>15</v>
      </c>
      <c r="L9" s="3" t="s">
        <v>17</v>
      </c>
    </row>
    <row r="10" spans="1:12" x14ac:dyDescent="0.35">
      <c r="A10" s="3">
        <v>31886736</v>
      </c>
      <c r="B10" s="3" t="s">
        <v>11</v>
      </c>
      <c r="C10" s="3" t="s">
        <v>12</v>
      </c>
      <c r="D10" s="4">
        <v>85</v>
      </c>
      <c r="E10" s="9">
        <v>44295</v>
      </c>
      <c r="F10" s="9">
        <v>44295</v>
      </c>
      <c r="G10" s="7">
        <v>80000</v>
      </c>
      <c r="H10" s="7">
        <v>3400</v>
      </c>
      <c r="I10" s="8" t="s">
        <v>14</v>
      </c>
      <c r="J10" s="8" t="s">
        <v>13</v>
      </c>
      <c r="K10" s="8" t="s">
        <v>15</v>
      </c>
      <c r="L10" s="3" t="s">
        <v>17</v>
      </c>
    </row>
    <row r="11" spans="1:12" x14ac:dyDescent="0.35">
      <c r="A11" s="3">
        <v>31886736</v>
      </c>
      <c r="B11" s="3" t="s">
        <v>11</v>
      </c>
      <c r="C11" s="3" t="s">
        <v>12</v>
      </c>
      <c r="D11" s="4">
        <v>93</v>
      </c>
      <c r="E11" s="9">
        <v>44319</v>
      </c>
      <c r="F11" s="9">
        <v>44319</v>
      </c>
      <c r="G11" s="7">
        <v>3399800</v>
      </c>
      <c r="H11" s="7">
        <v>59490</v>
      </c>
      <c r="I11" s="8" t="s">
        <v>14</v>
      </c>
      <c r="J11" s="8" t="s">
        <v>13</v>
      </c>
      <c r="K11" s="8" t="s">
        <v>15</v>
      </c>
      <c r="L11" s="3" t="s">
        <v>17</v>
      </c>
    </row>
    <row r="12" spans="1:12" x14ac:dyDescent="0.35">
      <c r="A12" s="3">
        <v>31886736</v>
      </c>
      <c r="B12" s="3" t="s">
        <v>11</v>
      </c>
      <c r="C12" s="3" t="s">
        <v>12</v>
      </c>
      <c r="D12" s="10">
        <v>101</v>
      </c>
      <c r="E12" s="9">
        <v>44349</v>
      </c>
      <c r="F12" s="9">
        <v>44350</v>
      </c>
      <c r="G12" s="7">
        <v>303900</v>
      </c>
      <c r="H12" s="7">
        <v>34210</v>
      </c>
      <c r="I12" s="8" t="s">
        <v>14</v>
      </c>
      <c r="J12" s="8" t="s">
        <v>13</v>
      </c>
      <c r="K12" s="8" t="s">
        <v>15</v>
      </c>
      <c r="L12" s="3" t="s">
        <v>17</v>
      </c>
    </row>
    <row r="13" spans="1:12" x14ac:dyDescent="0.35">
      <c r="A13" s="3">
        <v>31886736</v>
      </c>
      <c r="B13" s="3" t="s">
        <v>11</v>
      </c>
      <c r="C13" s="3" t="s">
        <v>12</v>
      </c>
      <c r="D13" s="11">
        <v>112</v>
      </c>
      <c r="E13" s="12">
        <v>44356</v>
      </c>
      <c r="F13" s="9">
        <v>44356</v>
      </c>
      <c r="G13" s="13">
        <v>194700</v>
      </c>
      <c r="H13" s="13">
        <v>35976</v>
      </c>
      <c r="I13" s="8" t="s">
        <v>14</v>
      </c>
      <c r="J13" s="8" t="s">
        <v>13</v>
      </c>
      <c r="K13" s="8" t="s">
        <v>15</v>
      </c>
      <c r="L13" s="3" t="s">
        <v>17</v>
      </c>
    </row>
    <row r="14" spans="1:12" x14ac:dyDescent="0.35">
      <c r="A14" s="3">
        <v>31886736</v>
      </c>
      <c r="B14" s="3" t="s">
        <v>11</v>
      </c>
      <c r="C14" s="3" t="s">
        <v>12</v>
      </c>
      <c r="D14" s="10">
        <v>114</v>
      </c>
      <c r="E14" s="14">
        <v>44378</v>
      </c>
      <c r="F14" s="9">
        <v>44378</v>
      </c>
      <c r="G14" s="15">
        <v>76600</v>
      </c>
      <c r="H14" s="7">
        <v>27094</v>
      </c>
      <c r="I14" s="8" t="s">
        <v>14</v>
      </c>
      <c r="J14" s="8" t="s">
        <v>13</v>
      </c>
      <c r="K14" s="8" t="s">
        <v>15</v>
      </c>
      <c r="L14" s="3" t="s">
        <v>17</v>
      </c>
    </row>
    <row r="15" spans="1:12" x14ac:dyDescent="0.35">
      <c r="A15" s="3">
        <v>31886736</v>
      </c>
      <c r="B15" s="3" t="s">
        <v>11</v>
      </c>
      <c r="C15" s="3" t="s">
        <v>12</v>
      </c>
      <c r="D15" s="10">
        <v>140</v>
      </c>
      <c r="E15" s="14">
        <v>44414</v>
      </c>
      <c r="F15" s="9">
        <v>44421</v>
      </c>
      <c r="G15" s="15">
        <v>440000</v>
      </c>
      <c r="H15" s="15">
        <v>14765</v>
      </c>
      <c r="I15" s="8" t="s">
        <v>14</v>
      </c>
      <c r="J15" s="8" t="s">
        <v>13</v>
      </c>
      <c r="K15" s="8" t="s">
        <v>15</v>
      </c>
      <c r="L15" s="3" t="s">
        <v>17</v>
      </c>
    </row>
    <row r="16" spans="1:12" x14ac:dyDescent="0.35">
      <c r="A16" s="3">
        <v>31886736</v>
      </c>
      <c r="B16" s="3" t="s">
        <v>11</v>
      </c>
      <c r="C16" s="3" t="s">
        <v>12</v>
      </c>
      <c r="D16" s="10">
        <v>142</v>
      </c>
      <c r="E16" s="14">
        <v>44414</v>
      </c>
      <c r="F16" s="9">
        <v>44421</v>
      </c>
      <c r="G16" s="15">
        <v>80000</v>
      </c>
      <c r="H16" s="15">
        <v>5300</v>
      </c>
      <c r="I16" s="8" t="s">
        <v>14</v>
      </c>
      <c r="J16" s="8" t="s">
        <v>13</v>
      </c>
      <c r="K16" s="8" t="s">
        <v>15</v>
      </c>
      <c r="L16" s="3" t="s">
        <v>17</v>
      </c>
    </row>
    <row r="17" spans="1:12" x14ac:dyDescent="0.35">
      <c r="A17" s="3">
        <v>31886736</v>
      </c>
      <c r="B17" s="3" t="s">
        <v>11</v>
      </c>
      <c r="C17" s="3" t="s">
        <v>12</v>
      </c>
      <c r="D17" s="10">
        <v>154</v>
      </c>
      <c r="E17" s="9">
        <v>44440</v>
      </c>
      <c r="F17" s="9">
        <v>44448</v>
      </c>
      <c r="G17" s="7">
        <v>233200</v>
      </c>
      <c r="H17" s="7">
        <v>52580</v>
      </c>
      <c r="I17" s="8" t="s">
        <v>14</v>
      </c>
      <c r="J17" s="8" t="s">
        <v>13</v>
      </c>
      <c r="K17" s="8" t="s">
        <v>15</v>
      </c>
      <c r="L17" s="3" t="s">
        <v>17</v>
      </c>
    </row>
    <row r="18" spans="1:12" x14ac:dyDescent="0.35">
      <c r="A18" s="3">
        <v>31886736</v>
      </c>
      <c r="B18" s="3" t="s">
        <v>11</v>
      </c>
      <c r="C18" s="3" t="s">
        <v>12</v>
      </c>
      <c r="D18" s="10">
        <v>155</v>
      </c>
      <c r="E18" s="9">
        <v>44441</v>
      </c>
      <c r="F18" s="9">
        <v>44448</v>
      </c>
      <c r="G18" s="7">
        <v>220000</v>
      </c>
      <c r="H18" s="7">
        <v>9900</v>
      </c>
      <c r="I18" s="8" t="s">
        <v>14</v>
      </c>
      <c r="J18" s="8" t="s">
        <v>13</v>
      </c>
      <c r="K18" s="8" t="s">
        <v>15</v>
      </c>
      <c r="L18" s="3" t="s">
        <v>17</v>
      </c>
    </row>
    <row r="19" spans="1:12" x14ac:dyDescent="0.35">
      <c r="A19" s="3">
        <v>31886736</v>
      </c>
      <c r="B19" s="3" t="s">
        <v>11</v>
      </c>
      <c r="C19" s="3" t="s">
        <v>12</v>
      </c>
      <c r="D19" s="10">
        <v>161</v>
      </c>
      <c r="E19" s="9">
        <v>44446</v>
      </c>
      <c r="F19" s="9">
        <v>44446</v>
      </c>
      <c r="G19" s="7">
        <v>3099700</v>
      </c>
      <c r="H19" s="7">
        <v>90030</v>
      </c>
      <c r="I19" s="8" t="s">
        <v>14</v>
      </c>
      <c r="J19" s="8" t="s">
        <v>13</v>
      </c>
      <c r="K19" s="8" t="s">
        <v>15</v>
      </c>
      <c r="L19" s="3" t="s">
        <v>17</v>
      </c>
    </row>
    <row r="20" spans="1:12" x14ac:dyDescent="0.35">
      <c r="A20" s="3">
        <v>31886736</v>
      </c>
      <c r="B20" s="3" t="s">
        <v>11</v>
      </c>
      <c r="C20" s="3" t="s">
        <v>12</v>
      </c>
      <c r="D20" s="10">
        <v>178</v>
      </c>
      <c r="E20" s="9">
        <v>44505</v>
      </c>
      <c r="F20" s="9">
        <v>44505</v>
      </c>
      <c r="G20" s="7">
        <v>233200</v>
      </c>
      <c r="H20" s="7">
        <v>34580</v>
      </c>
      <c r="I20" s="8" t="s">
        <v>14</v>
      </c>
      <c r="J20" s="8" t="s">
        <v>13</v>
      </c>
      <c r="K20" s="8" t="s">
        <v>15</v>
      </c>
      <c r="L20" s="3" t="s">
        <v>17</v>
      </c>
    </row>
    <row r="21" spans="1:12" x14ac:dyDescent="0.35">
      <c r="A21" s="3">
        <v>31886736</v>
      </c>
      <c r="B21" s="3" t="s">
        <v>11</v>
      </c>
      <c r="C21" s="3" t="s">
        <v>12</v>
      </c>
      <c r="D21" s="3">
        <v>214</v>
      </c>
      <c r="E21" s="9">
        <v>44622</v>
      </c>
      <c r="F21" s="9">
        <v>44624</v>
      </c>
      <c r="G21" s="7">
        <v>4644000</v>
      </c>
      <c r="H21" s="7">
        <v>4644000</v>
      </c>
      <c r="I21" s="8" t="s">
        <v>14</v>
      </c>
      <c r="J21" s="8" t="s">
        <v>13</v>
      </c>
      <c r="K21" s="8" t="s">
        <v>15</v>
      </c>
      <c r="L21" s="3" t="s">
        <v>17</v>
      </c>
    </row>
    <row r="22" spans="1:12" x14ac:dyDescent="0.35">
      <c r="A22" s="3">
        <v>31886736</v>
      </c>
      <c r="B22" s="3" t="s">
        <v>11</v>
      </c>
      <c r="C22" s="3" t="s">
        <v>12</v>
      </c>
      <c r="D22" s="3">
        <v>215</v>
      </c>
      <c r="E22" s="9">
        <v>44622</v>
      </c>
      <c r="F22" s="9">
        <v>44624</v>
      </c>
      <c r="G22" s="7">
        <v>185800</v>
      </c>
      <c r="H22" s="7">
        <v>185800</v>
      </c>
      <c r="I22" s="8" t="s">
        <v>14</v>
      </c>
      <c r="J22" s="8" t="s">
        <v>13</v>
      </c>
      <c r="K22" s="8" t="s">
        <v>15</v>
      </c>
      <c r="L22" s="3" t="s">
        <v>17</v>
      </c>
    </row>
    <row r="23" spans="1:12" x14ac:dyDescent="0.35">
      <c r="A23" s="3">
        <v>31886736</v>
      </c>
      <c r="B23" s="3" t="s">
        <v>11</v>
      </c>
      <c r="C23" s="3" t="s">
        <v>12</v>
      </c>
      <c r="D23" s="3">
        <v>216</v>
      </c>
      <c r="E23" s="9">
        <v>44622</v>
      </c>
      <c r="F23" s="9">
        <v>44624</v>
      </c>
      <c r="G23" s="7">
        <v>500000</v>
      </c>
      <c r="H23" s="7">
        <v>5000</v>
      </c>
      <c r="I23" s="8" t="s">
        <v>14</v>
      </c>
      <c r="J23" s="8" t="s">
        <v>13</v>
      </c>
      <c r="K23" s="8" t="s">
        <v>15</v>
      </c>
      <c r="L23" s="3" t="s">
        <v>17</v>
      </c>
    </row>
    <row r="24" spans="1:12" x14ac:dyDescent="0.35">
      <c r="A24" s="3">
        <v>31886736</v>
      </c>
      <c r="B24" s="3" t="s">
        <v>11</v>
      </c>
      <c r="C24" s="3" t="s">
        <v>12</v>
      </c>
      <c r="D24" s="3">
        <v>217</v>
      </c>
      <c r="E24" s="9">
        <v>44622</v>
      </c>
      <c r="F24" s="9">
        <v>44624</v>
      </c>
      <c r="G24" s="7">
        <v>304000</v>
      </c>
      <c r="H24" s="7">
        <v>105768</v>
      </c>
      <c r="I24" s="8" t="s">
        <v>14</v>
      </c>
      <c r="J24" s="8" t="s">
        <v>13</v>
      </c>
      <c r="K24" s="8" t="s">
        <v>15</v>
      </c>
      <c r="L24" s="3" t="s">
        <v>17</v>
      </c>
    </row>
    <row r="25" spans="1:12" x14ac:dyDescent="0.35">
      <c r="A25" s="3">
        <v>31886736</v>
      </c>
      <c r="B25" s="3" t="s">
        <v>11</v>
      </c>
      <c r="C25" s="3" t="s">
        <v>12</v>
      </c>
      <c r="D25" s="3">
        <v>218</v>
      </c>
      <c r="E25" s="9">
        <v>44622</v>
      </c>
      <c r="F25" s="9">
        <v>44624</v>
      </c>
      <c r="G25" s="7">
        <v>220000</v>
      </c>
      <c r="H25" s="7">
        <v>126981</v>
      </c>
      <c r="I25" s="8" t="s">
        <v>14</v>
      </c>
      <c r="J25" s="8" t="s">
        <v>13</v>
      </c>
      <c r="K25" s="8" t="s">
        <v>15</v>
      </c>
      <c r="L25" s="3" t="s">
        <v>17</v>
      </c>
    </row>
    <row r="26" spans="1:12" x14ac:dyDescent="0.35">
      <c r="A26" s="3">
        <v>31886736</v>
      </c>
      <c r="B26" s="3" t="s">
        <v>11</v>
      </c>
      <c r="C26" s="3" t="s">
        <v>12</v>
      </c>
      <c r="D26" s="3">
        <v>230</v>
      </c>
      <c r="E26" s="9">
        <v>44652</v>
      </c>
      <c r="F26" s="9">
        <v>44660</v>
      </c>
      <c r="G26" s="7">
        <v>240900</v>
      </c>
      <c r="H26" s="7">
        <v>97026</v>
      </c>
      <c r="I26" s="8" t="s">
        <v>14</v>
      </c>
      <c r="J26" s="8" t="s">
        <v>13</v>
      </c>
      <c r="K26" s="8" t="s">
        <v>15</v>
      </c>
      <c r="L26" s="3" t="s">
        <v>17</v>
      </c>
    </row>
    <row r="27" spans="1:12" x14ac:dyDescent="0.35">
      <c r="A27" s="3">
        <v>31886736</v>
      </c>
      <c r="B27" s="3" t="s">
        <v>11</v>
      </c>
      <c r="C27" s="3" t="s">
        <v>12</v>
      </c>
      <c r="D27" s="3">
        <v>232</v>
      </c>
      <c r="E27" s="9">
        <v>44652</v>
      </c>
      <c r="F27" s="9">
        <v>44660</v>
      </c>
      <c r="G27" s="7">
        <v>3888700</v>
      </c>
      <c r="H27" s="7">
        <v>3888700</v>
      </c>
      <c r="I27" s="8" t="s">
        <v>14</v>
      </c>
      <c r="J27" s="8" t="s">
        <v>13</v>
      </c>
      <c r="K27" s="8" t="s">
        <v>15</v>
      </c>
      <c r="L27" s="3" t="s">
        <v>17</v>
      </c>
    </row>
    <row r="28" spans="1:12" x14ac:dyDescent="0.35">
      <c r="A28" s="3">
        <v>31886736</v>
      </c>
      <c r="B28" s="3" t="s">
        <v>11</v>
      </c>
      <c r="C28" s="3" t="s">
        <v>12</v>
      </c>
      <c r="D28" s="3">
        <v>233</v>
      </c>
      <c r="E28" s="9">
        <v>44652</v>
      </c>
      <c r="F28" s="9">
        <v>44660</v>
      </c>
      <c r="G28" s="7">
        <v>192100</v>
      </c>
      <c r="H28" s="7">
        <v>192100</v>
      </c>
      <c r="I28" s="8" t="s">
        <v>14</v>
      </c>
      <c r="J28" s="8" t="s">
        <v>13</v>
      </c>
      <c r="K28" s="8" t="s">
        <v>15</v>
      </c>
      <c r="L28" s="3" t="s">
        <v>17</v>
      </c>
    </row>
    <row r="29" spans="1:12" x14ac:dyDescent="0.35">
      <c r="A29" s="3">
        <v>31886736</v>
      </c>
      <c r="B29" s="3" t="s">
        <v>11</v>
      </c>
      <c r="C29" s="3" t="s">
        <v>12</v>
      </c>
      <c r="D29" s="3">
        <v>234</v>
      </c>
      <c r="E29" s="9">
        <v>44652</v>
      </c>
      <c r="F29" s="9">
        <v>44660</v>
      </c>
      <c r="G29" s="7">
        <v>180000</v>
      </c>
      <c r="H29" s="7">
        <v>180000</v>
      </c>
      <c r="I29" s="8" t="s">
        <v>14</v>
      </c>
      <c r="J29" s="8" t="s">
        <v>13</v>
      </c>
      <c r="K29" s="8" t="s">
        <v>15</v>
      </c>
      <c r="L29" s="3" t="s">
        <v>17</v>
      </c>
    </row>
    <row r="30" spans="1:12" x14ac:dyDescent="0.35">
      <c r="A30" s="3">
        <v>31886736</v>
      </c>
      <c r="B30" s="3" t="s">
        <v>11</v>
      </c>
      <c r="C30" s="3" t="s">
        <v>12</v>
      </c>
      <c r="D30" s="3">
        <v>235</v>
      </c>
      <c r="E30" s="9">
        <v>44652</v>
      </c>
      <c r="F30" s="9">
        <v>44660</v>
      </c>
      <c r="G30" s="7">
        <v>180000</v>
      </c>
      <c r="H30" s="7">
        <v>180000</v>
      </c>
      <c r="I30" s="8" t="s">
        <v>14</v>
      </c>
      <c r="J30" s="8" t="s">
        <v>13</v>
      </c>
      <c r="K30" s="8" t="s">
        <v>15</v>
      </c>
      <c r="L30" s="3" t="s">
        <v>17</v>
      </c>
    </row>
    <row r="31" spans="1:12" x14ac:dyDescent="0.35">
      <c r="A31" s="3">
        <v>31886736</v>
      </c>
      <c r="B31" s="3" t="s">
        <v>11</v>
      </c>
      <c r="C31" s="3" t="s">
        <v>12</v>
      </c>
      <c r="D31" s="3">
        <v>237</v>
      </c>
      <c r="E31" s="9">
        <v>44652</v>
      </c>
      <c r="F31" s="9">
        <v>44660</v>
      </c>
      <c r="G31" s="7">
        <v>192100</v>
      </c>
      <c r="H31" s="7">
        <v>192100</v>
      </c>
      <c r="I31" s="8" t="s">
        <v>14</v>
      </c>
      <c r="J31" s="8" t="s">
        <v>13</v>
      </c>
      <c r="K31" s="8" t="s">
        <v>15</v>
      </c>
      <c r="L31" s="3" t="s">
        <v>17</v>
      </c>
    </row>
    <row r="32" spans="1:12" x14ac:dyDescent="0.35">
      <c r="A32" s="3">
        <v>31886736</v>
      </c>
      <c r="B32" s="3" t="s">
        <v>11</v>
      </c>
      <c r="C32" s="3" t="s">
        <v>12</v>
      </c>
      <c r="D32" s="3">
        <v>243</v>
      </c>
      <c r="E32" s="9">
        <v>44683</v>
      </c>
      <c r="F32" s="9">
        <v>44685</v>
      </c>
      <c r="G32" s="7">
        <v>191400</v>
      </c>
      <c r="H32" s="7">
        <v>191400</v>
      </c>
      <c r="I32" s="8" t="s">
        <v>14</v>
      </c>
      <c r="J32" s="8" t="s">
        <v>13</v>
      </c>
      <c r="K32" s="8" t="s">
        <v>15</v>
      </c>
      <c r="L32" s="3" t="s">
        <v>17</v>
      </c>
    </row>
    <row r="33" spans="1:12" x14ac:dyDescent="0.35">
      <c r="A33" s="3">
        <v>31886736</v>
      </c>
      <c r="B33" s="3" t="s">
        <v>11</v>
      </c>
      <c r="C33" s="3" t="s">
        <v>12</v>
      </c>
      <c r="D33" s="3">
        <v>244</v>
      </c>
      <c r="E33" s="9">
        <v>44683</v>
      </c>
      <c r="F33" s="9">
        <v>44685</v>
      </c>
      <c r="G33" s="7">
        <v>191400</v>
      </c>
      <c r="H33" s="7">
        <v>191400</v>
      </c>
      <c r="I33" s="8" t="s">
        <v>14</v>
      </c>
      <c r="J33" s="8" t="s">
        <v>13</v>
      </c>
      <c r="K33" s="8" t="s">
        <v>15</v>
      </c>
      <c r="L33" s="3" t="s">
        <v>17</v>
      </c>
    </row>
    <row r="34" spans="1:12" x14ac:dyDescent="0.35">
      <c r="A34" s="3">
        <v>31886736</v>
      </c>
      <c r="B34" s="3" t="s">
        <v>11</v>
      </c>
      <c r="C34" s="3" t="s">
        <v>12</v>
      </c>
      <c r="D34" s="3">
        <v>245</v>
      </c>
      <c r="E34" s="9">
        <v>44683</v>
      </c>
      <c r="F34" s="9">
        <v>44685</v>
      </c>
      <c r="G34" s="7">
        <v>191400</v>
      </c>
      <c r="H34" s="7">
        <v>191400</v>
      </c>
      <c r="I34" s="8" t="s">
        <v>14</v>
      </c>
      <c r="J34" s="8" t="s">
        <v>13</v>
      </c>
      <c r="K34" s="8" t="s">
        <v>15</v>
      </c>
      <c r="L34" s="3" t="s">
        <v>17</v>
      </c>
    </row>
    <row r="35" spans="1:12" x14ac:dyDescent="0.35">
      <c r="A35" s="3">
        <v>31886736</v>
      </c>
      <c r="B35" s="3" t="s">
        <v>11</v>
      </c>
      <c r="C35" s="3" t="s">
        <v>12</v>
      </c>
      <c r="D35" s="3">
        <v>258</v>
      </c>
      <c r="E35" s="9">
        <v>44721</v>
      </c>
      <c r="F35" s="9">
        <v>44722</v>
      </c>
      <c r="G35" s="7">
        <v>4418800</v>
      </c>
      <c r="H35" s="7">
        <v>422650</v>
      </c>
      <c r="I35" s="8" t="s">
        <v>14</v>
      </c>
      <c r="J35" s="8" t="s">
        <v>13</v>
      </c>
      <c r="K35" s="8" t="s">
        <v>15</v>
      </c>
      <c r="L35" s="3" t="s">
        <v>17</v>
      </c>
    </row>
    <row r="36" spans="1:12" x14ac:dyDescent="0.35">
      <c r="A36" s="3">
        <v>31886736</v>
      </c>
      <c r="B36" s="3" t="s">
        <v>11</v>
      </c>
      <c r="C36" s="3" t="s">
        <v>12</v>
      </c>
      <c r="D36" s="3">
        <v>285</v>
      </c>
      <c r="E36" s="9">
        <v>44784</v>
      </c>
      <c r="F36" s="9">
        <v>44810</v>
      </c>
      <c r="G36" s="7">
        <v>1170000</v>
      </c>
      <c r="H36" s="7">
        <v>312224</v>
      </c>
      <c r="I36" s="8" t="s">
        <v>14</v>
      </c>
      <c r="J36" s="8" t="s">
        <v>13</v>
      </c>
      <c r="K36" s="8" t="s">
        <v>15</v>
      </c>
      <c r="L36" s="3" t="s">
        <v>17</v>
      </c>
    </row>
    <row r="37" spans="1:12" x14ac:dyDescent="0.35">
      <c r="A37" s="3">
        <v>31886736</v>
      </c>
      <c r="B37" s="3" t="s">
        <v>11</v>
      </c>
      <c r="C37" s="3" t="s">
        <v>12</v>
      </c>
      <c r="D37" s="3">
        <v>295</v>
      </c>
      <c r="E37" s="9">
        <v>44784</v>
      </c>
      <c r="F37" s="9">
        <v>44810</v>
      </c>
      <c r="G37" s="7">
        <v>6414800</v>
      </c>
      <c r="H37" s="7">
        <v>92820</v>
      </c>
      <c r="I37" s="8" t="s">
        <v>14</v>
      </c>
      <c r="J37" s="8" t="s">
        <v>13</v>
      </c>
      <c r="K37" s="8" t="s">
        <v>15</v>
      </c>
      <c r="L37" s="3" t="s">
        <v>17</v>
      </c>
    </row>
    <row r="38" spans="1:12" x14ac:dyDescent="0.35">
      <c r="A38" s="3">
        <v>31886736</v>
      </c>
      <c r="B38" s="3" t="s">
        <v>11</v>
      </c>
      <c r="C38" s="3" t="s">
        <v>12</v>
      </c>
      <c r="D38" s="3">
        <v>299</v>
      </c>
      <c r="E38" s="9">
        <v>44809</v>
      </c>
      <c r="F38" s="9">
        <v>44810</v>
      </c>
      <c r="G38" s="7">
        <v>810000</v>
      </c>
      <c r="H38" s="6">
        <v>21968</v>
      </c>
      <c r="I38" s="8" t="s">
        <v>14</v>
      </c>
      <c r="J38" s="8" t="s">
        <v>13</v>
      </c>
      <c r="K38" s="8" t="s">
        <v>15</v>
      </c>
      <c r="L38" s="3" t="s">
        <v>17</v>
      </c>
    </row>
    <row r="39" spans="1:12" x14ac:dyDescent="0.35">
      <c r="A39" s="3">
        <v>31886736</v>
      </c>
      <c r="B39" s="3" t="s">
        <v>11</v>
      </c>
      <c r="C39" s="3" t="s">
        <v>12</v>
      </c>
      <c r="D39" s="3">
        <v>306</v>
      </c>
      <c r="E39" s="9">
        <v>44810</v>
      </c>
      <c r="F39" s="9">
        <v>44810</v>
      </c>
      <c r="G39" s="7">
        <v>3109900</v>
      </c>
      <c r="H39" s="7">
        <v>94010</v>
      </c>
      <c r="I39" s="8" t="s">
        <v>14</v>
      </c>
      <c r="J39" s="8" t="s">
        <v>13</v>
      </c>
      <c r="K39" s="8" t="s">
        <v>15</v>
      </c>
      <c r="L39" s="3" t="s">
        <v>17</v>
      </c>
    </row>
    <row r="40" spans="1:12" x14ac:dyDescent="0.35">
      <c r="A40" s="3">
        <v>31886736</v>
      </c>
      <c r="B40" s="3" t="s">
        <v>11</v>
      </c>
      <c r="C40" s="3" t="s">
        <v>12</v>
      </c>
      <c r="D40" s="3">
        <v>323</v>
      </c>
      <c r="E40" s="9">
        <v>44841</v>
      </c>
      <c r="F40" s="9">
        <v>44845</v>
      </c>
      <c r="G40" s="7">
        <v>216300</v>
      </c>
      <c r="H40" s="7">
        <v>22410</v>
      </c>
      <c r="I40" s="8" t="s">
        <v>14</v>
      </c>
      <c r="J40" s="8" t="s">
        <v>13</v>
      </c>
      <c r="K40" s="8" t="s">
        <v>15</v>
      </c>
      <c r="L40" s="3" t="s">
        <v>17</v>
      </c>
    </row>
    <row r="41" spans="1:12" x14ac:dyDescent="0.35">
      <c r="A41" s="3">
        <v>31886736</v>
      </c>
      <c r="B41" s="3" t="s">
        <v>11</v>
      </c>
      <c r="C41" s="3" t="s">
        <v>12</v>
      </c>
      <c r="D41" s="3">
        <v>328</v>
      </c>
      <c r="E41" s="9">
        <v>44845</v>
      </c>
      <c r="F41" s="9">
        <v>44845</v>
      </c>
      <c r="G41" s="7">
        <v>3968800</v>
      </c>
      <c r="H41" s="7">
        <v>24770</v>
      </c>
      <c r="I41" s="8" t="s">
        <v>14</v>
      </c>
      <c r="J41" s="8" t="s">
        <v>13</v>
      </c>
      <c r="K41" s="8" t="s">
        <v>15</v>
      </c>
      <c r="L41" s="3" t="s">
        <v>17</v>
      </c>
    </row>
    <row r="42" spans="1:12" x14ac:dyDescent="0.35">
      <c r="A42" s="3">
        <v>31886736</v>
      </c>
      <c r="B42" s="3" t="s">
        <v>11</v>
      </c>
      <c r="C42" s="3" t="s">
        <v>12</v>
      </c>
      <c r="D42" s="16">
        <v>348</v>
      </c>
      <c r="E42" s="9">
        <v>44900</v>
      </c>
      <c r="F42" s="9">
        <v>44908</v>
      </c>
      <c r="G42" s="7">
        <v>540000</v>
      </c>
      <c r="H42" s="7">
        <v>20156</v>
      </c>
      <c r="I42" s="8" t="s">
        <v>14</v>
      </c>
      <c r="J42" s="8" t="s">
        <v>13</v>
      </c>
      <c r="K42" s="8" t="s">
        <v>15</v>
      </c>
      <c r="L42" s="3" t="s">
        <v>17</v>
      </c>
    </row>
    <row r="43" spans="1:12" x14ac:dyDescent="0.35">
      <c r="A43" s="3">
        <v>31886736</v>
      </c>
      <c r="B43" s="3" t="s">
        <v>11</v>
      </c>
      <c r="C43" s="3" t="s">
        <v>12</v>
      </c>
      <c r="D43" s="3">
        <v>378</v>
      </c>
      <c r="E43" s="9">
        <v>44959</v>
      </c>
      <c r="F43" s="9">
        <v>44960</v>
      </c>
      <c r="G43" s="17">
        <v>630000</v>
      </c>
      <c r="H43" s="17">
        <v>17630</v>
      </c>
      <c r="I43" s="8" t="s">
        <v>14</v>
      </c>
      <c r="J43" s="8" t="s">
        <v>13</v>
      </c>
      <c r="K43" s="8" t="s">
        <v>15</v>
      </c>
      <c r="L43" s="3" t="s">
        <v>17</v>
      </c>
    </row>
    <row r="44" spans="1:12" x14ac:dyDescent="0.35">
      <c r="A44" s="3">
        <v>31886736</v>
      </c>
      <c r="B44" s="3" t="s">
        <v>11</v>
      </c>
      <c r="C44" s="3" t="s">
        <v>12</v>
      </c>
      <c r="D44" s="3">
        <v>386</v>
      </c>
      <c r="E44" s="9">
        <v>44986</v>
      </c>
      <c r="F44" s="9">
        <v>44987</v>
      </c>
      <c r="G44" s="7">
        <v>1890000</v>
      </c>
      <c r="H44" s="7">
        <v>347586</v>
      </c>
      <c r="I44" s="8" t="s">
        <v>14</v>
      </c>
      <c r="J44" s="8" t="s">
        <v>13</v>
      </c>
      <c r="K44" s="8" t="s">
        <v>15</v>
      </c>
      <c r="L44" s="3" t="s">
        <v>17</v>
      </c>
    </row>
    <row r="45" spans="1:12" x14ac:dyDescent="0.35">
      <c r="A45" s="3">
        <v>31886736</v>
      </c>
      <c r="B45" s="3" t="s">
        <v>11</v>
      </c>
      <c r="C45" s="3" t="s">
        <v>12</v>
      </c>
      <c r="D45" s="3">
        <v>388</v>
      </c>
      <c r="E45" s="9">
        <v>44987</v>
      </c>
      <c r="F45" s="9">
        <v>44987</v>
      </c>
      <c r="G45" s="7">
        <v>216300</v>
      </c>
      <c r="H45" s="7">
        <v>24900</v>
      </c>
      <c r="I45" s="8" t="s">
        <v>14</v>
      </c>
      <c r="J45" s="8" t="s">
        <v>13</v>
      </c>
      <c r="K45" s="8" t="s">
        <v>15</v>
      </c>
      <c r="L45" s="3" t="s">
        <v>17</v>
      </c>
    </row>
    <row r="46" spans="1:12" x14ac:dyDescent="0.35">
      <c r="A46" s="3">
        <v>31886736</v>
      </c>
      <c r="B46" s="3" t="s">
        <v>11</v>
      </c>
      <c r="C46" s="3" t="s">
        <v>12</v>
      </c>
      <c r="D46" s="16">
        <v>422</v>
      </c>
      <c r="E46" s="9">
        <v>45049</v>
      </c>
      <c r="F46" s="9">
        <v>45049</v>
      </c>
      <c r="G46" s="6">
        <v>191400</v>
      </c>
      <c r="H46" s="6">
        <v>191400</v>
      </c>
      <c r="I46" s="8" t="s">
        <v>14</v>
      </c>
      <c r="J46" s="8" t="s">
        <v>13</v>
      </c>
      <c r="K46" s="8" t="s">
        <v>15</v>
      </c>
      <c r="L46" s="3" t="s">
        <v>17</v>
      </c>
    </row>
    <row r="47" spans="1:12" x14ac:dyDescent="0.35">
      <c r="A47" s="3">
        <v>31886736</v>
      </c>
      <c r="B47" s="3" t="s">
        <v>11</v>
      </c>
      <c r="C47" s="3" t="s">
        <v>12</v>
      </c>
      <c r="D47" s="3">
        <v>434</v>
      </c>
      <c r="E47" s="9">
        <v>45079</v>
      </c>
      <c r="F47" s="9">
        <v>45079</v>
      </c>
      <c r="G47" s="7">
        <v>352000</v>
      </c>
      <c r="H47" s="7">
        <v>352000</v>
      </c>
      <c r="I47" s="8" t="s">
        <v>14</v>
      </c>
      <c r="J47" s="8" t="s">
        <v>13</v>
      </c>
      <c r="K47" s="8" t="s">
        <v>15</v>
      </c>
      <c r="L47" s="3" t="s">
        <v>17</v>
      </c>
    </row>
    <row r="48" spans="1:12" x14ac:dyDescent="0.35">
      <c r="A48" s="3">
        <v>31886736</v>
      </c>
      <c r="B48" s="3" t="s">
        <v>11</v>
      </c>
      <c r="C48" s="3" t="s">
        <v>12</v>
      </c>
      <c r="D48" s="3">
        <v>435</v>
      </c>
      <c r="E48" s="9">
        <v>45079</v>
      </c>
      <c r="F48" s="9">
        <v>45079</v>
      </c>
      <c r="G48" s="7">
        <v>226600</v>
      </c>
      <c r="H48" s="7">
        <v>226600</v>
      </c>
      <c r="I48" s="8" t="s">
        <v>14</v>
      </c>
      <c r="J48" s="8" t="s">
        <v>13</v>
      </c>
      <c r="K48" s="8" t="s">
        <v>15</v>
      </c>
      <c r="L48" s="3" t="s">
        <v>17</v>
      </c>
    </row>
    <row r="49" spans="1:12" x14ac:dyDescent="0.35">
      <c r="A49" s="3">
        <v>31886736</v>
      </c>
      <c r="B49" s="3" t="s">
        <v>11</v>
      </c>
      <c r="C49" s="3" t="s">
        <v>12</v>
      </c>
      <c r="D49" s="3">
        <v>436</v>
      </c>
      <c r="E49" s="9">
        <v>45079</v>
      </c>
      <c r="F49" s="9">
        <v>45079</v>
      </c>
      <c r="G49" s="13">
        <v>216300</v>
      </c>
      <c r="H49" s="13">
        <v>216300</v>
      </c>
      <c r="I49" s="8" t="s">
        <v>14</v>
      </c>
      <c r="J49" s="8" t="s">
        <v>13</v>
      </c>
      <c r="K49" s="8" t="s">
        <v>15</v>
      </c>
      <c r="L49" s="3" t="s">
        <v>17</v>
      </c>
    </row>
    <row r="50" spans="1:12" x14ac:dyDescent="0.35">
      <c r="A50" s="3">
        <v>31886736</v>
      </c>
      <c r="B50" s="3" t="s">
        <v>11</v>
      </c>
      <c r="C50" s="3" t="s">
        <v>12</v>
      </c>
      <c r="D50" s="3">
        <v>438</v>
      </c>
      <c r="E50" s="9">
        <v>45079</v>
      </c>
      <c r="F50" s="9">
        <v>45079</v>
      </c>
      <c r="G50" s="7">
        <v>191400</v>
      </c>
      <c r="H50" s="7">
        <v>191400</v>
      </c>
      <c r="I50" s="8" t="s">
        <v>14</v>
      </c>
      <c r="J50" s="8" t="s">
        <v>13</v>
      </c>
      <c r="K50" s="8" t="s">
        <v>15</v>
      </c>
      <c r="L50" s="3" t="s">
        <v>17</v>
      </c>
    </row>
    <row r="51" spans="1:12" x14ac:dyDescent="0.35">
      <c r="A51" s="3">
        <v>31886736</v>
      </c>
      <c r="B51" s="3" t="s">
        <v>11</v>
      </c>
      <c r="C51" s="3" t="s">
        <v>12</v>
      </c>
      <c r="D51" s="3">
        <v>439</v>
      </c>
      <c r="E51" s="9">
        <v>45079</v>
      </c>
      <c r="F51" s="9">
        <v>45079</v>
      </c>
      <c r="G51" s="7">
        <v>191400</v>
      </c>
      <c r="H51" s="7">
        <v>191400</v>
      </c>
      <c r="I51" s="8" t="s">
        <v>14</v>
      </c>
      <c r="J51" s="8" t="s">
        <v>13</v>
      </c>
      <c r="K51" s="8" t="s">
        <v>15</v>
      </c>
      <c r="L51" s="3" t="s">
        <v>17</v>
      </c>
    </row>
    <row r="52" spans="1:12" x14ac:dyDescent="0.35">
      <c r="A52" s="3">
        <v>31886736</v>
      </c>
      <c r="B52" s="3" t="s">
        <v>11</v>
      </c>
      <c r="C52" s="3" t="s">
        <v>12</v>
      </c>
      <c r="D52" s="3">
        <v>440</v>
      </c>
      <c r="E52" s="9">
        <v>45079</v>
      </c>
      <c r="F52" s="9">
        <v>45079</v>
      </c>
      <c r="G52" s="7">
        <v>226600</v>
      </c>
      <c r="H52" s="7">
        <v>226600</v>
      </c>
      <c r="I52" s="8" t="s">
        <v>14</v>
      </c>
      <c r="J52" s="8" t="s">
        <v>13</v>
      </c>
      <c r="K52" s="8" t="s">
        <v>15</v>
      </c>
      <c r="L52" s="3" t="s">
        <v>17</v>
      </c>
    </row>
    <row r="53" spans="1:12" x14ac:dyDescent="0.35">
      <c r="A53" s="3">
        <v>31886736</v>
      </c>
      <c r="B53" s="3" t="s">
        <v>11</v>
      </c>
      <c r="C53" s="3" t="s">
        <v>12</v>
      </c>
      <c r="D53" s="3">
        <v>441</v>
      </c>
      <c r="E53" s="9">
        <v>45079</v>
      </c>
      <c r="F53" s="9">
        <v>45079</v>
      </c>
      <c r="G53" s="7">
        <v>191400</v>
      </c>
      <c r="H53" s="7">
        <v>191400</v>
      </c>
      <c r="I53" s="8" t="s">
        <v>14</v>
      </c>
      <c r="J53" s="8" t="s">
        <v>13</v>
      </c>
      <c r="K53" s="8" t="s">
        <v>15</v>
      </c>
      <c r="L53" s="3" t="s">
        <v>17</v>
      </c>
    </row>
    <row r="54" spans="1:12" x14ac:dyDescent="0.35">
      <c r="A54" s="3">
        <v>31886736</v>
      </c>
      <c r="B54" s="3" t="s">
        <v>11</v>
      </c>
      <c r="C54" s="3" t="s">
        <v>12</v>
      </c>
      <c r="D54" s="3">
        <v>442</v>
      </c>
      <c r="E54" s="9">
        <v>45079</v>
      </c>
      <c r="F54" s="9">
        <v>45079</v>
      </c>
      <c r="G54" s="7">
        <v>191400</v>
      </c>
      <c r="H54" s="7">
        <v>191400</v>
      </c>
      <c r="I54" s="8" t="s">
        <v>14</v>
      </c>
      <c r="J54" s="8" t="s">
        <v>13</v>
      </c>
      <c r="K54" s="8" t="s">
        <v>15</v>
      </c>
      <c r="L54" s="3" t="s">
        <v>17</v>
      </c>
    </row>
    <row r="55" spans="1:12" x14ac:dyDescent="0.35">
      <c r="A55" s="3">
        <v>31886736</v>
      </c>
      <c r="B55" s="3" t="s">
        <v>11</v>
      </c>
      <c r="C55" s="3" t="s">
        <v>12</v>
      </c>
      <c r="D55" s="3">
        <v>443</v>
      </c>
      <c r="E55" s="9">
        <v>45082</v>
      </c>
      <c r="F55" s="9">
        <v>45082</v>
      </c>
      <c r="G55" s="7">
        <v>6103700</v>
      </c>
      <c r="H55" s="7">
        <v>6103700</v>
      </c>
      <c r="I55" s="8" t="s">
        <v>14</v>
      </c>
      <c r="J55" s="8" t="s">
        <v>13</v>
      </c>
      <c r="K55" s="8" t="s">
        <v>15</v>
      </c>
      <c r="L55" s="3" t="s">
        <v>17</v>
      </c>
    </row>
    <row r="56" spans="1:12" x14ac:dyDescent="0.35">
      <c r="A56" s="16">
        <v>31886742</v>
      </c>
      <c r="B56" s="16" t="s">
        <v>11</v>
      </c>
      <c r="C56" s="16" t="s">
        <v>12</v>
      </c>
      <c r="D56" s="16">
        <v>588</v>
      </c>
      <c r="E56" s="9">
        <v>45386</v>
      </c>
      <c r="F56" s="9">
        <v>45386</v>
      </c>
      <c r="G56" s="18">
        <v>3757620</v>
      </c>
      <c r="H56" s="6">
        <v>3757620</v>
      </c>
      <c r="I56" s="8" t="s">
        <v>14</v>
      </c>
      <c r="J56" s="8" t="s">
        <v>13</v>
      </c>
      <c r="K56" s="8" t="s">
        <v>15</v>
      </c>
      <c r="L56" s="3" t="s">
        <v>17</v>
      </c>
    </row>
    <row r="57" spans="1:12" x14ac:dyDescent="0.35">
      <c r="A57" s="16">
        <v>31886742</v>
      </c>
      <c r="B57" s="16" t="s">
        <v>11</v>
      </c>
      <c r="C57" s="16" t="s">
        <v>12</v>
      </c>
      <c r="D57" s="16">
        <v>589</v>
      </c>
      <c r="E57" s="9">
        <v>45386</v>
      </c>
      <c r="F57" s="9">
        <v>45386</v>
      </c>
      <c r="G57" s="6">
        <v>4404500</v>
      </c>
      <c r="H57" s="6">
        <v>4404500</v>
      </c>
      <c r="I57" s="8" t="s">
        <v>14</v>
      </c>
      <c r="J57" s="8" t="s">
        <v>13</v>
      </c>
      <c r="K57" s="8" t="s">
        <v>15</v>
      </c>
      <c r="L57" s="3" t="s">
        <v>17</v>
      </c>
    </row>
    <row r="58" spans="1:12" x14ac:dyDescent="0.35">
      <c r="A58" s="16">
        <v>31886742</v>
      </c>
      <c r="B58" s="16" t="s">
        <v>11</v>
      </c>
      <c r="C58" s="16" t="s">
        <v>12</v>
      </c>
      <c r="D58" s="16">
        <v>590</v>
      </c>
      <c r="E58" s="9">
        <v>45386</v>
      </c>
      <c r="F58" s="9">
        <v>45386</v>
      </c>
      <c r="G58" s="6">
        <v>191425</v>
      </c>
      <c r="H58" s="6">
        <v>191425</v>
      </c>
      <c r="I58" s="8" t="s">
        <v>14</v>
      </c>
      <c r="J58" s="8" t="s">
        <v>13</v>
      </c>
      <c r="K58" s="8" t="s">
        <v>15</v>
      </c>
      <c r="L58" s="3" t="s">
        <v>17</v>
      </c>
    </row>
    <row r="59" spans="1:12" x14ac:dyDescent="0.35">
      <c r="A59" s="16">
        <v>31886742</v>
      </c>
      <c r="B59" s="16" t="s">
        <v>11</v>
      </c>
      <c r="C59" s="16" t="s">
        <v>12</v>
      </c>
      <c r="D59" s="16">
        <v>618</v>
      </c>
      <c r="E59" s="9">
        <v>45476</v>
      </c>
      <c r="F59" s="9">
        <v>45476</v>
      </c>
      <c r="G59" s="6">
        <v>191425</v>
      </c>
      <c r="H59" s="6">
        <v>191425</v>
      </c>
      <c r="I59" s="8" t="s">
        <v>14</v>
      </c>
      <c r="J59" s="8" t="s">
        <v>13</v>
      </c>
      <c r="K59" s="8" t="s">
        <v>15</v>
      </c>
      <c r="L59" s="3" t="s">
        <v>17</v>
      </c>
    </row>
    <row r="60" spans="1:12" x14ac:dyDescent="0.35">
      <c r="A60" s="16">
        <v>31886742</v>
      </c>
      <c r="B60" s="16" t="s">
        <v>11</v>
      </c>
      <c r="C60" s="16" t="s">
        <v>12</v>
      </c>
      <c r="D60" s="16">
        <v>619</v>
      </c>
      <c r="E60" s="9">
        <v>45476</v>
      </c>
      <c r="F60" s="9">
        <v>45476</v>
      </c>
      <c r="G60" s="6">
        <v>191425</v>
      </c>
      <c r="H60" s="6">
        <v>191425</v>
      </c>
      <c r="I60" s="8" t="s">
        <v>14</v>
      </c>
      <c r="J60" s="8" t="s">
        <v>13</v>
      </c>
      <c r="K60" s="8" t="s">
        <v>15</v>
      </c>
      <c r="L60" s="3" t="s">
        <v>17</v>
      </c>
    </row>
    <row r="61" spans="1:12" x14ac:dyDescent="0.35">
      <c r="A61" s="16">
        <v>31886742</v>
      </c>
      <c r="B61" s="16" t="s">
        <v>11</v>
      </c>
      <c r="C61" s="16" t="s">
        <v>12</v>
      </c>
      <c r="D61" s="16">
        <v>620</v>
      </c>
      <c r="E61" s="9">
        <v>45476</v>
      </c>
      <c r="F61" s="9">
        <v>45476</v>
      </c>
      <c r="G61" s="6">
        <v>2119100</v>
      </c>
      <c r="H61" s="6">
        <v>2119100</v>
      </c>
      <c r="I61" s="8" t="s">
        <v>14</v>
      </c>
      <c r="J61" s="8" t="s">
        <v>13</v>
      </c>
      <c r="K61" s="8" t="s">
        <v>15</v>
      </c>
      <c r="L61" s="3" t="s">
        <v>17</v>
      </c>
    </row>
    <row r="62" spans="1:12" x14ac:dyDescent="0.35">
      <c r="A62" s="16">
        <v>31886742</v>
      </c>
      <c r="B62" s="16" t="s">
        <v>11</v>
      </c>
      <c r="C62" s="16" t="s">
        <v>12</v>
      </c>
      <c r="D62" s="16">
        <v>626</v>
      </c>
      <c r="E62" s="9">
        <v>45505</v>
      </c>
      <c r="F62" s="9">
        <v>45532</v>
      </c>
      <c r="G62" s="6">
        <v>191425</v>
      </c>
      <c r="H62" s="6">
        <v>191425</v>
      </c>
      <c r="I62" s="8" t="s">
        <v>14</v>
      </c>
      <c r="J62" s="8" t="s">
        <v>13</v>
      </c>
      <c r="K62" s="8" t="s">
        <v>15</v>
      </c>
      <c r="L62" s="3" t="s">
        <v>17</v>
      </c>
    </row>
    <row r="63" spans="1:12" x14ac:dyDescent="0.35">
      <c r="A63" s="16">
        <v>31886742</v>
      </c>
      <c r="B63" s="16" t="s">
        <v>11</v>
      </c>
      <c r="C63" s="16" t="s">
        <v>12</v>
      </c>
      <c r="D63" s="16">
        <v>627</v>
      </c>
      <c r="E63" s="9">
        <v>45505</v>
      </c>
      <c r="F63" s="9">
        <v>45532</v>
      </c>
      <c r="G63" s="6">
        <v>191425</v>
      </c>
      <c r="H63" s="6">
        <v>191425</v>
      </c>
      <c r="I63" s="8" t="s">
        <v>14</v>
      </c>
      <c r="J63" s="8" t="s">
        <v>13</v>
      </c>
      <c r="K63" s="8" t="s">
        <v>15</v>
      </c>
      <c r="L63" s="3" t="s">
        <v>17</v>
      </c>
    </row>
    <row r="64" spans="1:12" x14ac:dyDescent="0.35">
      <c r="A64" s="16">
        <v>31886742</v>
      </c>
      <c r="B64" s="16" t="s">
        <v>11</v>
      </c>
      <c r="C64" s="16" t="s">
        <v>12</v>
      </c>
      <c r="D64" s="16">
        <v>628</v>
      </c>
      <c r="E64" s="9">
        <v>45505</v>
      </c>
      <c r="F64" s="9">
        <v>45532</v>
      </c>
      <c r="G64" s="6">
        <v>191425</v>
      </c>
      <c r="H64" s="6">
        <v>191425</v>
      </c>
      <c r="I64" s="8" t="s">
        <v>14</v>
      </c>
      <c r="J64" s="8" t="s">
        <v>13</v>
      </c>
      <c r="K64" s="8" t="s">
        <v>15</v>
      </c>
      <c r="L64" s="3" t="s">
        <v>17</v>
      </c>
    </row>
    <row r="65" spans="1:12" x14ac:dyDescent="0.35">
      <c r="A65" s="16">
        <v>31886742</v>
      </c>
      <c r="B65" s="16" t="s">
        <v>11</v>
      </c>
      <c r="C65" s="16" t="s">
        <v>12</v>
      </c>
      <c r="D65" s="16">
        <v>629</v>
      </c>
      <c r="E65" s="9">
        <v>45505</v>
      </c>
      <c r="F65" s="9">
        <v>45532</v>
      </c>
      <c r="G65" s="6">
        <v>216300</v>
      </c>
      <c r="H65" s="6">
        <v>216300</v>
      </c>
      <c r="I65" s="8" t="s">
        <v>14</v>
      </c>
      <c r="J65" s="8" t="s">
        <v>13</v>
      </c>
      <c r="K65" s="8" t="s">
        <v>15</v>
      </c>
      <c r="L65" s="3" t="s">
        <v>17</v>
      </c>
    </row>
    <row r="66" spans="1:12" x14ac:dyDescent="0.35">
      <c r="A66" s="16">
        <v>31886742</v>
      </c>
      <c r="B66" s="16" t="s">
        <v>11</v>
      </c>
      <c r="C66" s="16" t="s">
        <v>12</v>
      </c>
      <c r="D66" s="16">
        <v>630</v>
      </c>
      <c r="E66" s="9">
        <v>45505</v>
      </c>
      <c r="F66" s="9">
        <v>45532</v>
      </c>
      <c r="G66" s="6">
        <v>191425</v>
      </c>
      <c r="H66" s="6">
        <v>191425</v>
      </c>
      <c r="I66" s="8" t="s">
        <v>14</v>
      </c>
      <c r="J66" s="8" t="s">
        <v>13</v>
      </c>
      <c r="K66" s="8" t="s">
        <v>15</v>
      </c>
      <c r="L66" s="3" t="s">
        <v>17</v>
      </c>
    </row>
    <row r="67" spans="1:12" x14ac:dyDescent="0.35">
      <c r="A67" s="16">
        <v>31886742</v>
      </c>
      <c r="B67" s="16" t="s">
        <v>11</v>
      </c>
      <c r="C67" s="16" t="s">
        <v>12</v>
      </c>
      <c r="D67" s="16">
        <v>631</v>
      </c>
      <c r="E67" s="9">
        <v>45505</v>
      </c>
      <c r="F67" s="9">
        <v>45532</v>
      </c>
      <c r="G67" s="6">
        <v>178880</v>
      </c>
      <c r="H67" s="6">
        <v>178880</v>
      </c>
      <c r="I67" s="8" t="s">
        <v>14</v>
      </c>
      <c r="J67" s="8" t="s">
        <v>13</v>
      </c>
      <c r="K67" s="8" t="s">
        <v>15</v>
      </c>
      <c r="L67" s="3" t="s">
        <v>17</v>
      </c>
    </row>
    <row r="68" spans="1:12" x14ac:dyDescent="0.35">
      <c r="A68" s="16">
        <v>31886742</v>
      </c>
      <c r="B68" s="16" t="s">
        <v>11</v>
      </c>
      <c r="C68" s="16" t="s">
        <v>12</v>
      </c>
      <c r="D68" s="16">
        <v>632</v>
      </c>
      <c r="E68" s="9">
        <v>45505</v>
      </c>
      <c r="F68" s="9">
        <v>45532</v>
      </c>
      <c r="G68" s="6">
        <v>191425</v>
      </c>
      <c r="H68" s="6">
        <v>191425</v>
      </c>
      <c r="I68" s="8" t="s">
        <v>14</v>
      </c>
      <c r="J68" s="8" t="s">
        <v>13</v>
      </c>
      <c r="K68" s="8" t="s">
        <v>15</v>
      </c>
      <c r="L68" s="3" t="s">
        <v>17</v>
      </c>
    </row>
    <row r="69" spans="1:12" x14ac:dyDescent="0.35">
      <c r="A69" s="16">
        <v>31886742</v>
      </c>
      <c r="B69" s="16" t="s">
        <v>11</v>
      </c>
      <c r="C69" s="16" t="s">
        <v>12</v>
      </c>
      <c r="D69" s="16">
        <v>633</v>
      </c>
      <c r="E69" s="9">
        <v>45505</v>
      </c>
      <c r="F69" s="9">
        <v>45532</v>
      </c>
      <c r="G69" s="6">
        <v>216300</v>
      </c>
      <c r="H69" s="6">
        <v>216300</v>
      </c>
      <c r="I69" s="8" t="s">
        <v>14</v>
      </c>
      <c r="J69" s="8" t="s">
        <v>13</v>
      </c>
      <c r="K69" s="8" t="s">
        <v>15</v>
      </c>
      <c r="L69" s="3" t="s">
        <v>17</v>
      </c>
    </row>
    <row r="70" spans="1:12" x14ac:dyDescent="0.35">
      <c r="A70" s="16">
        <v>31886742</v>
      </c>
      <c r="B70" s="16" t="s">
        <v>11</v>
      </c>
      <c r="C70" s="16" t="s">
        <v>12</v>
      </c>
      <c r="D70" s="16">
        <v>634</v>
      </c>
      <c r="E70" s="9">
        <v>45505</v>
      </c>
      <c r="F70" s="9">
        <v>45532</v>
      </c>
      <c r="G70" s="6">
        <v>226600</v>
      </c>
      <c r="H70" s="6">
        <v>226600</v>
      </c>
      <c r="I70" s="8" t="s">
        <v>14</v>
      </c>
      <c r="J70" s="8" t="s">
        <v>13</v>
      </c>
      <c r="K70" s="8" t="s">
        <v>15</v>
      </c>
      <c r="L70" s="3" t="s">
        <v>17</v>
      </c>
    </row>
    <row r="71" spans="1:12" x14ac:dyDescent="0.35">
      <c r="A71" s="16">
        <v>31886742</v>
      </c>
      <c r="B71" s="16" t="s">
        <v>11</v>
      </c>
      <c r="C71" s="16" t="s">
        <v>12</v>
      </c>
      <c r="D71" s="16">
        <v>635</v>
      </c>
      <c r="E71" s="9">
        <v>45505</v>
      </c>
      <c r="F71" s="9">
        <v>45532</v>
      </c>
      <c r="G71" s="6">
        <v>226600</v>
      </c>
      <c r="H71" s="6">
        <v>226600</v>
      </c>
      <c r="I71" s="8" t="s">
        <v>14</v>
      </c>
      <c r="J71" s="8" t="s">
        <v>13</v>
      </c>
      <c r="K71" s="8" t="s">
        <v>15</v>
      </c>
      <c r="L71" s="3" t="s">
        <v>17</v>
      </c>
    </row>
    <row r="72" spans="1:12" x14ac:dyDescent="0.35">
      <c r="A72" s="16">
        <v>31886742</v>
      </c>
      <c r="B72" s="16" t="s">
        <v>11</v>
      </c>
      <c r="C72" s="16" t="s">
        <v>12</v>
      </c>
      <c r="D72" s="16">
        <v>636</v>
      </c>
      <c r="E72" s="9">
        <v>45505</v>
      </c>
      <c r="F72" s="9">
        <v>45532</v>
      </c>
      <c r="G72" s="6">
        <v>2070000</v>
      </c>
      <c r="H72" s="6">
        <v>2070000</v>
      </c>
      <c r="I72" s="8" t="s">
        <v>14</v>
      </c>
      <c r="J72" s="8" t="s">
        <v>13</v>
      </c>
      <c r="K72" s="8" t="s">
        <v>15</v>
      </c>
      <c r="L72" s="3" t="s">
        <v>17</v>
      </c>
    </row>
    <row r="73" spans="1:12" x14ac:dyDescent="0.35">
      <c r="A73" s="16">
        <v>31886742</v>
      </c>
      <c r="B73" s="16" t="s">
        <v>11</v>
      </c>
      <c r="C73" s="16" t="s">
        <v>12</v>
      </c>
      <c r="D73" s="16">
        <v>637</v>
      </c>
      <c r="E73" s="9">
        <v>45505</v>
      </c>
      <c r="F73" s="9">
        <v>45532</v>
      </c>
      <c r="G73" s="6">
        <v>85600</v>
      </c>
      <c r="H73" s="6">
        <v>85600</v>
      </c>
      <c r="I73" s="8" t="s">
        <v>14</v>
      </c>
      <c r="J73" s="8" t="s">
        <v>13</v>
      </c>
      <c r="K73" s="8" t="s">
        <v>15</v>
      </c>
      <c r="L73" s="3" t="s">
        <v>17</v>
      </c>
    </row>
    <row r="74" spans="1:12" x14ac:dyDescent="0.35">
      <c r="A74" s="16">
        <v>31886742</v>
      </c>
      <c r="B74" s="16" t="s">
        <v>11</v>
      </c>
      <c r="C74" s="16" t="s">
        <v>12</v>
      </c>
      <c r="D74" s="16">
        <v>638</v>
      </c>
      <c r="E74" s="9">
        <v>45505</v>
      </c>
      <c r="F74" s="9">
        <v>45532</v>
      </c>
      <c r="G74" s="6">
        <v>7032100</v>
      </c>
      <c r="H74" s="6">
        <v>7032100</v>
      </c>
      <c r="I74" s="8" t="s">
        <v>14</v>
      </c>
      <c r="J74" s="8" t="s">
        <v>13</v>
      </c>
      <c r="K74" s="8" t="s">
        <v>15</v>
      </c>
      <c r="L74" s="3" t="s">
        <v>17</v>
      </c>
    </row>
    <row r="75" spans="1:12" x14ac:dyDescent="0.35">
      <c r="A75" s="16">
        <v>31886742</v>
      </c>
      <c r="B75" s="16" t="s">
        <v>11</v>
      </c>
      <c r="C75" s="16" t="s">
        <v>12</v>
      </c>
      <c r="D75" s="16">
        <v>643</v>
      </c>
      <c r="E75" s="9">
        <v>45537</v>
      </c>
      <c r="F75" s="9">
        <v>45537</v>
      </c>
      <c r="G75" s="6">
        <v>1710000</v>
      </c>
      <c r="H75" s="6">
        <v>1710000</v>
      </c>
      <c r="I75" s="8" t="s">
        <v>14</v>
      </c>
      <c r="J75" s="8" t="s">
        <v>13</v>
      </c>
      <c r="K75" s="8" t="s">
        <v>15</v>
      </c>
      <c r="L75" s="3" t="s">
        <v>17</v>
      </c>
    </row>
    <row r="76" spans="1:12" x14ac:dyDescent="0.35">
      <c r="A76" s="16">
        <v>31886742</v>
      </c>
      <c r="B76" s="16" t="s">
        <v>11</v>
      </c>
      <c r="C76" s="16" t="s">
        <v>12</v>
      </c>
      <c r="D76" s="16">
        <v>644</v>
      </c>
      <c r="E76" s="9">
        <v>45537</v>
      </c>
      <c r="F76" s="9">
        <v>45538</v>
      </c>
      <c r="G76" s="6">
        <v>226600</v>
      </c>
      <c r="H76" s="6">
        <v>226600</v>
      </c>
      <c r="I76" s="8" t="s">
        <v>14</v>
      </c>
      <c r="J76" s="8" t="s">
        <v>13</v>
      </c>
      <c r="K76" s="8" t="s">
        <v>15</v>
      </c>
      <c r="L76" s="3" t="s">
        <v>17</v>
      </c>
    </row>
    <row r="77" spans="1:12" x14ac:dyDescent="0.35">
      <c r="A77" s="16">
        <v>31886742</v>
      </c>
      <c r="B77" s="16" t="s">
        <v>11</v>
      </c>
      <c r="C77" s="16" t="s">
        <v>12</v>
      </c>
      <c r="D77" s="16">
        <v>645</v>
      </c>
      <c r="E77" s="9">
        <v>45537</v>
      </c>
      <c r="F77" s="9">
        <v>45538</v>
      </c>
      <c r="G77" s="6">
        <v>198200</v>
      </c>
      <c r="H77" s="6">
        <v>198200</v>
      </c>
      <c r="I77" s="8" t="s">
        <v>14</v>
      </c>
      <c r="J77" s="8" t="s">
        <v>13</v>
      </c>
      <c r="K77" s="8" t="s">
        <v>15</v>
      </c>
      <c r="L77" s="3" t="s">
        <v>17</v>
      </c>
    </row>
    <row r="78" spans="1:12" x14ac:dyDescent="0.35">
      <c r="A78" s="16">
        <v>31886742</v>
      </c>
      <c r="B78" s="16" t="s">
        <v>11</v>
      </c>
      <c r="C78" s="16" t="s">
        <v>12</v>
      </c>
      <c r="D78" s="16">
        <v>646</v>
      </c>
      <c r="E78" s="9">
        <v>45537</v>
      </c>
      <c r="F78" s="9">
        <v>45538</v>
      </c>
      <c r="G78" s="6">
        <v>4777200</v>
      </c>
      <c r="H78" s="6">
        <v>4777200</v>
      </c>
      <c r="I78" s="8" t="s">
        <v>14</v>
      </c>
      <c r="J78" s="8" t="s">
        <v>13</v>
      </c>
      <c r="K78" s="8" t="s">
        <v>15</v>
      </c>
      <c r="L78" s="3" t="s">
        <v>17</v>
      </c>
    </row>
    <row r="79" spans="1:12" x14ac:dyDescent="0.35">
      <c r="A79" s="16">
        <v>31886742</v>
      </c>
      <c r="B79" s="16" t="s">
        <v>11</v>
      </c>
      <c r="C79" s="16" t="s">
        <v>12</v>
      </c>
      <c r="D79" s="16">
        <v>647</v>
      </c>
      <c r="E79" s="9">
        <v>45537</v>
      </c>
      <c r="F79" s="9">
        <v>45538</v>
      </c>
      <c r="G79" s="6">
        <v>191425</v>
      </c>
      <c r="H79" s="6">
        <v>191425</v>
      </c>
      <c r="I79" s="8" t="s">
        <v>14</v>
      </c>
      <c r="J79" s="8" t="s">
        <v>13</v>
      </c>
      <c r="K79" s="8" t="s">
        <v>15</v>
      </c>
      <c r="L79" s="3" t="s">
        <v>17</v>
      </c>
    </row>
    <row r="80" spans="1:12" x14ac:dyDescent="0.35">
      <c r="A80" s="16">
        <v>31886742</v>
      </c>
      <c r="B80" s="16" t="s">
        <v>11</v>
      </c>
      <c r="C80" s="16" t="s">
        <v>12</v>
      </c>
      <c r="D80" s="16">
        <v>648</v>
      </c>
      <c r="E80" s="9">
        <v>45537</v>
      </c>
      <c r="F80" s="9">
        <v>45538</v>
      </c>
      <c r="G80" s="6">
        <v>191425</v>
      </c>
      <c r="H80" s="6">
        <v>191425</v>
      </c>
      <c r="I80" s="8" t="s">
        <v>14</v>
      </c>
      <c r="J80" s="8" t="s">
        <v>13</v>
      </c>
      <c r="K80" s="8" t="s">
        <v>15</v>
      </c>
      <c r="L80" s="3" t="s">
        <v>17</v>
      </c>
    </row>
    <row r="81" spans="1:12" x14ac:dyDescent="0.35">
      <c r="A81" s="16">
        <v>31886742</v>
      </c>
      <c r="B81" s="16" t="s">
        <v>11</v>
      </c>
      <c r="C81" s="16" t="s">
        <v>12</v>
      </c>
      <c r="D81" s="16">
        <v>659</v>
      </c>
      <c r="E81" s="9">
        <v>45566</v>
      </c>
      <c r="F81" s="9">
        <v>45567</v>
      </c>
      <c r="G81" s="6">
        <v>1350000</v>
      </c>
      <c r="H81" s="6">
        <v>1350000</v>
      </c>
      <c r="I81" s="8" t="s">
        <v>14</v>
      </c>
      <c r="J81" s="8" t="s">
        <v>13</v>
      </c>
      <c r="K81" s="8" t="s">
        <v>15</v>
      </c>
      <c r="L81" s="3" t="s">
        <v>17</v>
      </c>
    </row>
    <row r="82" spans="1:12" x14ac:dyDescent="0.35">
      <c r="A82" s="16">
        <v>31886742</v>
      </c>
      <c r="B82" s="16" t="s">
        <v>11</v>
      </c>
      <c r="C82" s="16" t="s">
        <v>12</v>
      </c>
      <c r="D82" s="16">
        <v>661</v>
      </c>
      <c r="E82" s="9">
        <v>45566</v>
      </c>
      <c r="F82" s="9">
        <v>45568</v>
      </c>
      <c r="G82" s="6">
        <v>216300</v>
      </c>
      <c r="H82" s="6">
        <v>216300</v>
      </c>
      <c r="I82" s="8" t="s">
        <v>14</v>
      </c>
      <c r="J82" s="8" t="s">
        <v>13</v>
      </c>
      <c r="K82" s="8" t="s">
        <v>15</v>
      </c>
      <c r="L82" s="3" t="s">
        <v>17</v>
      </c>
    </row>
    <row r="83" spans="1:12" x14ac:dyDescent="0.35">
      <c r="A83" s="16">
        <v>31886742</v>
      </c>
      <c r="B83" s="16" t="s">
        <v>11</v>
      </c>
      <c r="C83" s="16" t="s">
        <v>12</v>
      </c>
      <c r="D83" s="16">
        <v>662</v>
      </c>
      <c r="E83" s="9">
        <v>45567</v>
      </c>
      <c r="F83" s="9">
        <v>45568</v>
      </c>
      <c r="G83" s="6">
        <v>191425</v>
      </c>
      <c r="H83" s="6">
        <v>191425</v>
      </c>
      <c r="I83" s="8" t="s">
        <v>14</v>
      </c>
      <c r="J83" s="8" t="s">
        <v>13</v>
      </c>
      <c r="K83" s="8" t="s">
        <v>15</v>
      </c>
      <c r="L83" s="3" t="s">
        <v>17</v>
      </c>
    </row>
    <row r="84" spans="1:12" x14ac:dyDescent="0.35">
      <c r="A84" s="16">
        <v>31886742</v>
      </c>
      <c r="B84" s="16" t="s">
        <v>11</v>
      </c>
      <c r="C84" s="16" t="s">
        <v>12</v>
      </c>
      <c r="D84" s="16">
        <v>663</v>
      </c>
      <c r="E84" s="9">
        <v>45567</v>
      </c>
      <c r="F84" s="9">
        <v>45568</v>
      </c>
      <c r="G84" s="6">
        <v>191425</v>
      </c>
      <c r="H84" s="6">
        <v>191425</v>
      </c>
      <c r="I84" s="8" t="s">
        <v>14</v>
      </c>
      <c r="J84" s="8" t="s">
        <v>13</v>
      </c>
      <c r="K84" s="8" t="s">
        <v>15</v>
      </c>
      <c r="L84" s="3" t="s">
        <v>17</v>
      </c>
    </row>
    <row r="85" spans="1:12" x14ac:dyDescent="0.35">
      <c r="A85" s="16">
        <v>31886742</v>
      </c>
      <c r="B85" s="16" t="s">
        <v>11</v>
      </c>
      <c r="C85" s="16" t="s">
        <v>12</v>
      </c>
      <c r="D85" s="16">
        <v>664</v>
      </c>
      <c r="E85" s="9">
        <v>45567</v>
      </c>
      <c r="F85" s="9">
        <v>45568</v>
      </c>
      <c r="G85" s="6">
        <v>191425</v>
      </c>
      <c r="H85" s="6">
        <v>191425</v>
      </c>
      <c r="I85" s="8" t="s">
        <v>14</v>
      </c>
      <c r="J85" s="8" t="s">
        <v>13</v>
      </c>
      <c r="K85" s="8" t="s">
        <v>15</v>
      </c>
      <c r="L85" s="3" t="s">
        <v>17</v>
      </c>
    </row>
    <row r="86" spans="1:12" x14ac:dyDescent="0.35">
      <c r="A86" s="16">
        <v>31886742</v>
      </c>
      <c r="B86" s="16" t="s">
        <v>11</v>
      </c>
      <c r="C86" s="16" t="s">
        <v>12</v>
      </c>
      <c r="D86" s="16">
        <v>665</v>
      </c>
      <c r="E86" s="9">
        <v>45567</v>
      </c>
      <c r="F86" s="9">
        <v>45568</v>
      </c>
      <c r="G86" s="6">
        <v>4628200</v>
      </c>
      <c r="H86" s="6">
        <v>4628200</v>
      </c>
      <c r="I86" s="8" t="s">
        <v>14</v>
      </c>
      <c r="J86" s="8" t="s">
        <v>13</v>
      </c>
      <c r="K86" s="8" t="s">
        <v>15</v>
      </c>
      <c r="L86" s="3" t="s">
        <v>17</v>
      </c>
    </row>
    <row r="87" spans="1:12" x14ac:dyDescent="0.35">
      <c r="A87" s="16">
        <v>31886742</v>
      </c>
      <c r="B87" s="16" t="s">
        <v>11</v>
      </c>
      <c r="C87" s="16" t="s">
        <v>12</v>
      </c>
      <c r="D87" s="16">
        <v>666</v>
      </c>
      <c r="E87" s="9">
        <v>45574</v>
      </c>
      <c r="F87" s="9">
        <v>45574</v>
      </c>
      <c r="G87" s="6">
        <v>85600</v>
      </c>
      <c r="H87" s="6">
        <v>85600</v>
      </c>
      <c r="I87" s="8" t="s">
        <v>14</v>
      </c>
      <c r="J87" s="8" t="s">
        <v>13</v>
      </c>
      <c r="K87" s="8" t="s">
        <v>15</v>
      </c>
      <c r="L87" s="3" t="s">
        <v>17</v>
      </c>
    </row>
    <row r="88" spans="1:12" x14ac:dyDescent="0.35">
      <c r="E88" s="1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3.7265625" style="38" bestFit="1" customWidth="1"/>
  </cols>
  <sheetData>
    <row r="2" spans="1:3" ht="15" thickBot="1" x14ac:dyDescent="0.4"/>
    <row r="3" spans="1:3" ht="15" thickBot="1" x14ac:dyDescent="0.4">
      <c r="A3" s="61" t="s">
        <v>222</v>
      </c>
      <c r="B3" s="62" t="s">
        <v>224</v>
      </c>
      <c r="C3" s="63" t="s">
        <v>225</v>
      </c>
    </row>
    <row r="4" spans="1:3" x14ac:dyDescent="0.35">
      <c r="A4" s="59" t="s">
        <v>214</v>
      </c>
      <c r="B4" s="60">
        <v>57</v>
      </c>
      <c r="C4" s="58">
        <v>35771736</v>
      </c>
    </row>
    <row r="5" spans="1:3" x14ac:dyDescent="0.35">
      <c r="A5" s="59" t="s">
        <v>218</v>
      </c>
      <c r="B5" s="60">
        <v>2</v>
      </c>
      <c r="C5" s="58">
        <v>382800</v>
      </c>
    </row>
    <row r="6" spans="1:3" x14ac:dyDescent="0.35">
      <c r="A6" s="59" t="s">
        <v>217</v>
      </c>
      <c r="B6" s="60">
        <v>5</v>
      </c>
      <c r="C6" s="58">
        <v>656660</v>
      </c>
    </row>
    <row r="7" spans="1:3" ht="15" thickBot="1" x14ac:dyDescent="0.4">
      <c r="A7" s="59" t="s">
        <v>219</v>
      </c>
      <c r="B7" s="60">
        <v>22</v>
      </c>
      <c r="C7" s="58">
        <v>20012430</v>
      </c>
    </row>
    <row r="8" spans="1:3" ht="15" thickBot="1" x14ac:dyDescent="0.4">
      <c r="A8" s="64" t="s">
        <v>223</v>
      </c>
      <c r="B8" s="65">
        <v>86</v>
      </c>
      <c r="C8" s="63">
        <v>56823626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89"/>
  <sheetViews>
    <sheetView showGridLines="0" topLeftCell="A2" zoomScale="80" zoomScaleNormal="80" workbookViewId="0">
      <selection activeCell="A6" sqref="A6"/>
    </sheetView>
  </sheetViews>
  <sheetFormatPr baseColWidth="10" defaultRowHeight="14.5" x14ac:dyDescent="0.35"/>
  <cols>
    <col min="1" max="1" width="9.1796875" style="20" bestFit="1" customWidth="1"/>
    <col min="2" max="2" width="29.54296875" style="20" bestFit="1" customWidth="1"/>
    <col min="3" max="3" width="7.7265625" style="20" bestFit="1" customWidth="1"/>
    <col min="4" max="5" width="8.81640625" style="20" customWidth="1"/>
    <col min="6" max="6" width="17.26953125" style="20" bestFit="1" customWidth="1"/>
    <col min="7" max="7" width="11.36328125" style="20" bestFit="1" customWidth="1"/>
    <col min="8" max="9" width="14.7265625" style="20" customWidth="1"/>
    <col min="10" max="11" width="13.1796875" style="38" bestFit="1" customWidth="1"/>
    <col min="12" max="12" width="15.7265625" style="20" bestFit="1" customWidth="1"/>
    <col min="13" max="13" width="10.7265625" style="20" bestFit="1" customWidth="1"/>
    <col min="14" max="14" width="13.81640625" style="20" bestFit="1" customWidth="1"/>
    <col min="15" max="15" width="10.90625" style="20"/>
    <col min="16" max="16" width="18.1796875" style="20" customWidth="1"/>
    <col min="17" max="18" width="10.90625" style="20"/>
    <col min="19" max="19" width="17.81640625" style="20" customWidth="1"/>
    <col min="20" max="20" width="13.1796875" style="20" bestFit="1" customWidth="1"/>
    <col min="21" max="21" width="11.54296875" style="20" bestFit="1" customWidth="1"/>
    <col min="22" max="22" width="16" style="20" customWidth="1"/>
    <col min="23" max="23" width="13.1796875" style="20" bestFit="1" customWidth="1"/>
    <col min="24" max="25" width="11.54296875" style="20" bestFit="1" customWidth="1"/>
    <col min="26" max="26" width="13.1796875" style="20" bestFit="1" customWidth="1"/>
    <col min="27" max="28" width="10.90625" style="20"/>
    <col min="29" max="29" width="14.26953125" style="38" bestFit="1" customWidth="1"/>
    <col min="30" max="30" width="11.54296875" style="38" bestFit="1" customWidth="1"/>
    <col min="31" max="31" width="13.54296875" style="20" bestFit="1" customWidth="1"/>
    <col min="32" max="32" width="13.54296875" style="21" bestFit="1" customWidth="1"/>
    <col min="33" max="33" width="13.54296875" style="20" bestFit="1" customWidth="1"/>
    <col min="34" max="34" width="10.90625" style="20"/>
    <col min="35" max="37" width="13.54296875" style="20" bestFit="1" customWidth="1"/>
    <col min="38" max="38" width="10.90625" style="20"/>
    <col min="39" max="40" width="13.54296875" style="20" bestFit="1" customWidth="1"/>
    <col min="41" max="16384" width="10.90625" style="20"/>
  </cols>
  <sheetData>
    <row r="1" spans="1:41" x14ac:dyDescent="0.35">
      <c r="K1" s="40">
        <f>SUBTOTAL(9,K3:K88)</f>
        <v>56823626</v>
      </c>
      <c r="T1" s="40">
        <f t="shared" ref="T1:AC1" si="0">SUBTOTAL(9,T3:T88)</f>
        <v>92267300</v>
      </c>
      <c r="U1" s="40">
        <f t="shared" si="0"/>
        <v>382800</v>
      </c>
      <c r="V1" s="40"/>
      <c r="W1" s="40">
        <f t="shared" si="0"/>
        <v>92267300</v>
      </c>
      <c r="X1" s="40">
        <f t="shared" si="0"/>
        <v>434400</v>
      </c>
      <c r="Y1" s="40">
        <f t="shared" si="0"/>
        <v>266300</v>
      </c>
      <c r="Z1" s="40">
        <f t="shared" si="0"/>
        <v>87733710</v>
      </c>
      <c r="AA1" s="40">
        <f t="shared" si="0"/>
        <v>0</v>
      </c>
      <c r="AC1" s="40">
        <f t="shared" si="0"/>
        <v>36303617</v>
      </c>
      <c r="AG1" s="40">
        <f t="shared" ref="AG1" si="1">SUBTOTAL(9,AG3:AG88)</f>
        <v>53994</v>
      </c>
      <c r="AK1" s="40">
        <f t="shared" ref="AK1" si="2">SUBTOTAL(9,AK3:AK88)</f>
        <v>2645706</v>
      </c>
    </row>
    <row r="2" spans="1:41" s="1" customFormat="1" ht="43.5" x14ac:dyDescent="0.35">
      <c r="A2" s="22" t="s">
        <v>6</v>
      </c>
      <c r="B2" s="22" t="s">
        <v>8</v>
      </c>
      <c r="C2" s="22" t="s">
        <v>0</v>
      </c>
      <c r="D2" s="22" t="s">
        <v>1</v>
      </c>
      <c r="E2" s="22" t="s">
        <v>19</v>
      </c>
      <c r="F2" s="42" t="s">
        <v>106</v>
      </c>
      <c r="G2" s="22" t="s">
        <v>2</v>
      </c>
      <c r="H2" s="22" t="s">
        <v>3</v>
      </c>
      <c r="I2" s="41" t="s">
        <v>18</v>
      </c>
      <c r="J2" s="33" t="s">
        <v>4</v>
      </c>
      <c r="K2" s="39" t="s">
        <v>5</v>
      </c>
      <c r="L2" s="22" t="s">
        <v>7</v>
      </c>
      <c r="M2" s="22" t="s">
        <v>9</v>
      </c>
      <c r="N2" s="43" t="s">
        <v>10</v>
      </c>
      <c r="O2" s="22" t="s">
        <v>16</v>
      </c>
      <c r="P2" s="45" t="s">
        <v>161</v>
      </c>
      <c r="Q2" s="22" t="s">
        <v>162</v>
      </c>
      <c r="R2" s="46" t="s">
        <v>197</v>
      </c>
      <c r="S2" s="57" t="s">
        <v>216</v>
      </c>
      <c r="T2" s="47" t="s">
        <v>198</v>
      </c>
      <c r="U2" s="48" t="s">
        <v>199</v>
      </c>
      <c r="V2" s="48" t="s">
        <v>204</v>
      </c>
      <c r="W2" s="47" t="s">
        <v>200</v>
      </c>
      <c r="X2" s="48" t="s">
        <v>201</v>
      </c>
      <c r="Y2" s="48" t="s">
        <v>202</v>
      </c>
      <c r="Z2" s="47" t="s">
        <v>203</v>
      </c>
      <c r="AA2" s="45" t="s">
        <v>205</v>
      </c>
      <c r="AB2" s="45" t="s">
        <v>206</v>
      </c>
      <c r="AC2" s="49" t="s">
        <v>207</v>
      </c>
      <c r="AD2" s="49" t="s">
        <v>208</v>
      </c>
      <c r="AE2" s="50" t="s">
        <v>209</v>
      </c>
      <c r="AF2" s="51" t="s">
        <v>210</v>
      </c>
      <c r="AG2" s="52" t="str">
        <f>VLOOKUP(F2,'[1]ESTADO DE CADA FACTURA'!$F:$AO,36,0)</f>
        <v>Valor compensacion SAP</v>
      </c>
      <c r="AH2" s="52" t="s">
        <v>208</v>
      </c>
      <c r="AI2" s="53" t="s">
        <v>209</v>
      </c>
      <c r="AJ2" s="54" t="s">
        <v>210</v>
      </c>
      <c r="AK2" s="39" t="s">
        <v>207</v>
      </c>
      <c r="AL2" s="39" t="s">
        <v>208</v>
      </c>
      <c r="AM2" s="55" t="s">
        <v>209</v>
      </c>
      <c r="AN2" s="55" t="s">
        <v>210</v>
      </c>
      <c r="AO2" s="22" t="s">
        <v>211</v>
      </c>
    </row>
    <row r="3" spans="1:41" x14ac:dyDescent="0.35">
      <c r="A3" s="23">
        <v>31886736</v>
      </c>
      <c r="B3" s="23" t="s">
        <v>11</v>
      </c>
      <c r="C3" s="23"/>
      <c r="D3" s="24">
        <v>2754</v>
      </c>
      <c r="E3" s="24" t="s">
        <v>20</v>
      </c>
      <c r="F3" s="24" t="s">
        <v>107</v>
      </c>
      <c r="G3" s="25">
        <v>43903</v>
      </c>
      <c r="H3" s="25">
        <v>43903</v>
      </c>
      <c r="I3" s="25">
        <v>43903</v>
      </c>
      <c r="J3" s="34">
        <v>440000</v>
      </c>
      <c r="K3" s="35">
        <v>18000</v>
      </c>
      <c r="L3" s="26" t="s">
        <v>14</v>
      </c>
      <c r="M3" s="26" t="s">
        <v>13</v>
      </c>
      <c r="N3" s="44" t="s">
        <v>15</v>
      </c>
      <c r="O3" s="23" t="s">
        <v>17</v>
      </c>
      <c r="P3" s="23" t="s">
        <v>214</v>
      </c>
      <c r="Q3" s="23" t="s">
        <v>163</v>
      </c>
      <c r="R3" s="23" t="b">
        <v>0</v>
      </c>
      <c r="S3" s="23" t="s">
        <v>214</v>
      </c>
      <c r="T3" s="35">
        <v>440000</v>
      </c>
      <c r="U3" s="35">
        <v>0</v>
      </c>
      <c r="V3" s="35"/>
      <c r="W3" s="35">
        <v>440000</v>
      </c>
      <c r="X3" s="35">
        <v>20000</v>
      </c>
      <c r="Y3" s="35">
        <v>0</v>
      </c>
      <c r="Z3" s="35">
        <v>420000</v>
      </c>
      <c r="AA3" s="35">
        <v>0</v>
      </c>
      <c r="AB3" s="23"/>
      <c r="AC3" s="35">
        <v>18900</v>
      </c>
      <c r="AD3" s="35">
        <v>2100</v>
      </c>
      <c r="AE3" s="23">
        <v>2200844147</v>
      </c>
      <c r="AF3" s="27">
        <v>43978</v>
      </c>
      <c r="AG3" s="35">
        <v>0</v>
      </c>
      <c r="AH3" s="23"/>
      <c r="AI3" s="23"/>
      <c r="AJ3" s="23"/>
      <c r="AK3" s="23"/>
      <c r="AL3" s="23"/>
      <c r="AM3" s="23"/>
      <c r="AN3" s="23"/>
      <c r="AO3" s="27">
        <v>45565</v>
      </c>
    </row>
    <row r="4" spans="1:41" x14ac:dyDescent="0.35">
      <c r="A4" s="23">
        <v>31886736</v>
      </c>
      <c r="B4" s="23" t="s">
        <v>11</v>
      </c>
      <c r="C4" s="23"/>
      <c r="D4" s="24">
        <v>2763</v>
      </c>
      <c r="E4" s="24" t="s">
        <v>21</v>
      </c>
      <c r="F4" s="24" t="s">
        <v>108</v>
      </c>
      <c r="G4" s="25">
        <v>43936</v>
      </c>
      <c r="H4" s="27">
        <v>43936</v>
      </c>
      <c r="I4" s="25">
        <v>43955</v>
      </c>
      <c r="J4" s="34">
        <v>2033400</v>
      </c>
      <c r="K4" s="35">
        <v>4660</v>
      </c>
      <c r="L4" s="26" t="s">
        <v>14</v>
      </c>
      <c r="M4" s="26" t="s">
        <v>13</v>
      </c>
      <c r="N4" s="44" t="s">
        <v>15</v>
      </c>
      <c r="O4" s="23" t="s">
        <v>17</v>
      </c>
      <c r="P4" s="23" t="s">
        <v>214</v>
      </c>
      <c r="Q4" s="23" t="s">
        <v>163</v>
      </c>
      <c r="R4" s="23" t="b">
        <v>0</v>
      </c>
      <c r="S4" s="23" t="s">
        <v>214</v>
      </c>
      <c r="T4" s="35">
        <v>2080000</v>
      </c>
      <c r="U4" s="35">
        <v>0</v>
      </c>
      <c r="V4" s="35"/>
      <c r="W4" s="35">
        <v>2080000</v>
      </c>
      <c r="X4" s="35">
        <v>0</v>
      </c>
      <c r="Y4" s="35">
        <v>0</v>
      </c>
      <c r="Z4" s="35">
        <v>2033400</v>
      </c>
      <c r="AA4" s="35">
        <v>0</v>
      </c>
      <c r="AB4" s="23"/>
      <c r="AC4" s="35">
        <v>1825400</v>
      </c>
      <c r="AD4" s="35">
        <v>208000</v>
      </c>
      <c r="AE4" s="23">
        <v>2200874841</v>
      </c>
      <c r="AF4" s="27">
        <v>44012</v>
      </c>
      <c r="AG4" s="35">
        <v>0</v>
      </c>
      <c r="AH4" s="23"/>
      <c r="AI4" s="23"/>
      <c r="AJ4" s="23"/>
      <c r="AK4" s="23"/>
      <c r="AL4" s="23"/>
      <c r="AM4" s="23"/>
      <c r="AN4" s="23"/>
      <c r="AO4" s="27">
        <v>45565</v>
      </c>
    </row>
    <row r="5" spans="1:41" x14ac:dyDescent="0.35">
      <c r="A5" s="23">
        <v>31886736</v>
      </c>
      <c r="B5" s="23" t="s">
        <v>11</v>
      </c>
      <c r="C5" s="23"/>
      <c r="D5" s="24">
        <v>2776</v>
      </c>
      <c r="E5" s="24" t="s">
        <v>22</v>
      </c>
      <c r="F5" s="24" t="s">
        <v>109</v>
      </c>
      <c r="G5" s="25">
        <v>43994</v>
      </c>
      <c r="H5" s="27">
        <v>43995</v>
      </c>
      <c r="I5" s="25">
        <v>43996</v>
      </c>
      <c r="J5" s="34">
        <v>153400</v>
      </c>
      <c r="K5" s="35">
        <v>54246</v>
      </c>
      <c r="L5" s="26" t="s">
        <v>14</v>
      </c>
      <c r="M5" s="26" t="s">
        <v>13</v>
      </c>
      <c r="N5" s="44" t="s">
        <v>15</v>
      </c>
      <c r="O5" s="23" t="s">
        <v>17</v>
      </c>
      <c r="P5" s="23" t="s">
        <v>214</v>
      </c>
      <c r="Q5" s="23" t="s">
        <v>163</v>
      </c>
      <c r="R5" s="23" t="b">
        <v>0</v>
      </c>
      <c r="S5" s="23" t="s">
        <v>214</v>
      </c>
      <c r="T5" s="35">
        <v>160000</v>
      </c>
      <c r="U5" s="35">
        <v>0</v>
      </c>
      <c r="V5" s="35"/>
      <c r="W5" s="35">
        <v>160000</v>
      </c>
      <c r="X5" s="35">
        <v>0</v>
      </c>
      <c r="Y5" s="35">
        <v>0</v>
      </c>
      <c r="Z5" s="35">
        <v>153400</v>
      </c>
      <c r="AA5" s="35">
        <v>0</v>
      </c>
      <c r="AB5" s="23"/>
      <c r="AC5" s="35">
        <v>53586</v>
      </c>
      <c r="AD5" s="35">
        <v>6240</v>
      </c>
      <c r="AE5" s="23">
        <v>2200883066</v>
      </c>
      <c r="AF5" s="27">
        <v>44039</v>
      </c>
      <c r="AG5" s="35">
        <v>0</v>
      </c>
      <c r="AH5" s="23"/>
      <c r="AI5" s="23"/>
      <c r="AJ5" s="23"/>
      <c r="AK5" s="23"/>
      <c r="AL5" s="23"/>
      <c r="AM5" s="23"/>
      <c r="AN5" s="23"/>
      <c r="AO5" s="27">
        <v>45565</v>
      </c>
    </row>
    <row r="6" spans="1:41" x14ac:dyDescent="0.35">
      <c r="A6" s="23">
        <v>31886736</v>
      </c>
      <c r="B6" s="23" t="s">
        <v>11</v>
      </c>
      <c r="C6" s="23"/>
      <c r="D6" s="24">
        <v>2777</v>
      </c>
      <c r="E6" s="24" t="s">
        <v>23</v>
      </c>
      <c r="F6" s="24" t="s">
        <v>110</v>
      </c>
      <c r="G6" s="25">
        <v>43994</v>
      </c>
      <c r="H6" s="27">
        <v>43995</v>
      </c>
      <c r="I6" s="25">
        <v>43996</v>
      </c>
      <c r="J6" s="34">
        <v>220000</v>
      </c>
      <c r="K6" s="35">
        <v>9900</v>
      </c>
      <c r="L6" s="26" t="s">
        <v>14</v>
      </c>
      <c r="M6" s="26" t="s">
        <v>13</v>
      </c>
      <c r="N6" s="44" t="s">
        <v>15</v>
      </c>
      <c r="O6" s="23" t="s">
        <v>17</v>
      </c>
      <c r="P6" s="23" t="s">
        <v>214</v>
      </c>
      <c r="Q6" s="23" t="s">
        <v>163</v>
      </c>
      <c r="R6" s="23" t="b">
        <v>0</v>
      </c>
      <c r="S6" s="23" t="s">
        <v>214</v>
      </c>
      <c r="T6" s="35">
        <v>220000</v>
      </c>
      <c r="U6" s="35">
        <v>0</v>
      </c>
      <c r="V6" s="35"/>
      <c r="W6" s="35">
        <v>220000</v>
      </c>
      <c r="X6" s="35">
        <v>0</v>
      </c>
      <c r="Y6" s="35">
        <v>0</v>
      </c>
      <c r="Z6" s="35">
        <v>220000</v>
      </c>
      <c r="AA6" s="35">
        <v>0</v>
      </c>
      <c r="AB6" s="23"/>
      <c r="AC6" s="35">
        <v>9900</v>
      </c>
      <c r="AD6" s="35">
        <v>1100</v>
      </c>
      <c r="AE6" s="23">
        <v>2200883066</v>
      </c>
      <c r="AF6" s="27">
        <v>44039</v>
      </c>
      <c r="AG6" s="35">
        <v>0</v>
      </c>
      <c r="AH6" s="23"/>
      <c r="AI6" s="23"/>
      <c r="AJ6" s="23"/>
      <c r="AK6" s="23"/>
      <c r="AL6" s="23"/>
      <c r="AM6" s="23"/>
      <c r="AN6" s="23"/>
      <c r="AO6" s="27">
        <v>45565</v>
      </c>
    </row>
    <row r="7" spans="1:41" x14ac:dyDescent="0.35">
      <c r="A7" s="23">
        <v>31886736</v>
      </c>
      <c r="B7" s="23" t="s">
        <v>11</v>
      </c>
      <c r="C7" s="23"/>
      <c r="D7" s="24">
        <v>2786</v>
      </c>
      <c r="E7" s="24" t="s">
        <v>24</v>
      </c>
      <c r="F7" s="24" t="s">
        <v>111</v>
      </c>
      <c r="G7" s="25">
        <v>44027</v>
      </c>
      <c r="H7" s="27">
        <v>44027</v>
      </c>
      <c r="I7" s="25">
        <v>44028</v>
      </c>
      <c r="J7" s="34">
        <v>240000</v>
      </c>
      <c r="K7" s="35">
        <v>6000</v>
      </c>
      <c r="L7" s="26" t="s">
        <v>14</v>
      </c>
      <c r="M7" s="26" t="s">
        <v>13</v>
      </c>
      <c r="N7" s="44" t="s">
        <v>15</v>
      </c>
      <c r="O7" s="23" t="s">
        <v>17</v>
      </c>
      <c r="P7" s="23" t="s">
        <v>214</v>
      </c>
      <c r="Q7" s="23" t="s">
        <v>163</v>
      </c>
      <c r="R7" s="23" t="b">
        <v>0</v>
      </c>
      <c r="S7" s="23" t="s">
        <v>214</v>
      </c>
      <c r="T7" s="35">
        <v>240000</v>
      </c>
      <c r="U7" s="35">
        <v>0</v>
      </c>
      <c r="V7" s="35"/>
      <c r="W7" s="35">
        <v>240000</v>
      </c>
      <c r="X7" s="35">
        <v>0</v>
      </c>
      <c r="Y7" s="35">
        <v>0</v>
      </c>
      <c r="Z7" s="35">
        <v>240000</v>
      </c>
      <c r="AA7" s="35">
        <v>0</v>
      </c>
      <c r="AB7" s="23"/>
      <c r="AC7" s="35">
        <v>216000</v>
      </c>
      <c r="AD7" s="35">
        <v>24000</v>
      </c>
      <c r="AE7" s="23">
        <v>2200899464</v>
      </c>
      <c r="AF7" s="27">
        <v>44063</v>
      </c>
      <c r="AG7" s="35">
        <v>0</v>
      </c>
      <c r="AH7" s="23"/>
      <c r="AI7" s="23"/>
      <c r="AJ7" s="23"/>
      <c r="AK7" s="23"/>
      <c r="AL7" s="23"/>
      <c r="AM7" s="23"/>
      <c r="AN7" s="23"/>
      <c r="AO7" s="27">
        <v>45565</v>
      </c>
    </row>
    <row r="8" spans="1:41" x14ac:dyDescent="0.35">
      <c r="A8" s="23">
        <v>31886736</v>
      </c>
      <c r="B8" s="23" t="s">
        <v>11</v>
      </c>
      <c r="C8" s="23"/>
      <c r="D8" s="24">
        <v>2787</v>
      </c>
      <c r="E8" s="24" t="s">
        <v>25</v>
      </c>
      <c r="F8" s="24" t="s">
        <v>112</v>
      </c>
      <c r="G8" s="25">
        <v>44027</v>
      </c>
      <c r="H8" s="27">
        <v>44027</v>
      </c>
      <c r="I8" s="25">
        <v>44039</v>
      </c>
      <c r="J8" s="34">
        <v>76700</v>
      </c>
      <c r="K8" s="35">
        <v>49907</v>
      </c>
      <c r="L8" s="26" t="s">
        <v>14</v>
      </c>
      <c r="M8" s="26" t="s">
        <v>13</v>
      </c>
      <c r="N8" s="44" t="s">
        <v>15</v>
      </c>
      <c r="O8" s="23" t="s">
        <v>17</v>
      </c>
      <c r="P8" s="23" t="s">
        <v>214</v>
      </c>
      <c r="Q8" s="23" t="s">
        <v>163</v>
      </c>
      <c r="R8" s="23" t="b">
        <v>0</v>
      </c>
      <c r="S8" s="23" t="s">
        <v>214</v>
      </c>
      <c r="T8" s="35">
        <v>80000</v>
      </c>
      <c r="U8" s="35">
        <v>0</v>
      </c>
      <c r="V8" s="35"/>
      <c r="W8" s="35">
        <v>80000</v>
      </c>
      <c r="X8" s="35">
        <v>0</v>
      </c>
      <c r="Y8" s="35">
        <v>0</v>
      </c>
      <c r="Z8" s="35">
        <v>76700</v>
      </c>
      <c r="AA8" s="35">
        <v>0</v>
      </c>
      <c r="AB8" s="23"/>
      <c r="AC8" s="35">
        <v>26793</v>
      </c>
      <c r="AD8" s="35">
        <v>3120</v>
      </c>
      <c r="AE8" s="23">
        <v>2200915988</v>
      </c>
      <c r="AF8" s="27">
        <v>44081</v>
      </c>
      <c r="AG8" s="35">
        <v>0</v>
      </c>
      <c r="AH8" s="23"/>
      <c r="AI8" s="23"/>
      <c r="AJ8" s="23"/>
      <c r="AK8" s="23"/>
      <c r="AL8" s="23"/>
      <c r="AM8" s="23"/>
      <c r="AN8" s="23"/>
      <c r="AO8" s="27">
        <v>45565</v>
      </c>
    </row>
    <row r="9" spans="1:41" x14ac:dyDescent="0.35">
      <c r="A9" s="23">
        <v>31886736</v>
      </c>
      <c r="B9" s="23" t="s">
        <v>11</v>
      </c>
      <c r="C9" s="23" t="s">
        <v>12</v>
      </c>
      <c r="D9" s="24">
        <v>26</v>
      </c>
      <c r="E9" s="24" t="s">
        <v>26</v>
      </c>
      <c r="F9" s="24" t="s">
        <v>113</v>
      </c>
      <c r="G9" s="25">
        <v>44147</v>
      </c>
      <c r="H9" s="27">
        <v>44148</v>
      </c>
      <c r="I9" s="25" t="e">
        <v>#N/A</v>
      </c>
      <c r="J9" s="34">
        <v>1049400</v>
      </c>
      <c r="K9" s="35">
        <v>203060</v>
      </c>
      <c r="L9" s="26" t="s">
        <v>14</v>
      </c>
      <c r="M9" s="26" t="s">
        <v>13</v>
      </c>
      <c r="N9" s="44" t="s">
        <v>15</v>
      </c>
      <c r="O9" s="23" t="s">
        <v>17</v>
      </c>
      <c r="P9" s="23" t="s">
        <v>214</v>
      </c>
      <c r="Q9" s="23" t="e">
        <v>#N/A</v>
      </c>
      <c r="R9" s="23" t="e">
        <v>#N/A</v>
      </c>
      <c r="S9" s="23" t="s">
        <v>214</v>
      </c>
      <c r="T9" s="35">
        <v>1100000</v>
      </c>
      <c r="U9" s="35">
        <v>0</v>
      </c>
      <c r="V9" s="35"/>
      <c r="W9" s="35">
        <v>1100000</v>
      </c>
      <c r="X9" s="35">
        <v>0</v>
      </c>
      <c r="Y9" s="35">
        <v>0</v>
      </c>
      <c r="Z9" s="35">
        <v>1049400</v>
      </c>
      <c r="AA9" s="35">
        <v>0</v>
      </c>
      <c r="AB9" s="23"/>
      <c r="AC9" s="35">
        <v>198000</v>
      </c>
      <c r="AD9" s="35">
        <v>22000</v>
      </c>
      <c r="AE9" s="23">
        <v>2201273744</v>
      </c>
      <c r="AF9" s="27">
        <v>44771</v>
      </c>
      <c r="AG9" s="35">
        <v>0</v>
      </c>
      <c r="AH9" s="23"/>
      <c r="AI9" s="23"/>
      <c r="AJ9" s="23"/>
      <c r="AK9" s="23"/>
      <c r="AL9" s="23"/>
      <c r="AM9" s="23"/>
      <c r="AN9" s="23"/>
      <c r="AO9" s="27">
        <v>45565</v>
      </c>
    </row>
    <row r="10" spans="1:41" x14ac:dyDescent="0.35">
      <c r="A10" s="23">
        <v>31886736</v>
      </c>
      <c r="B10" s="23" t="s">
        <v>11</v>
      </c>
      <c r="C10" s="23" t="s">
        <v>12</v>
      </c>
      <c r="D10" s="24">
        <v>82</v>
      </c>
      <c r="E10" s="24" t="s">
        <v>27</v>
      </c>
      <c r="F10" s="24" t="s">
        <v>114</v>
      </c>
      <c r="G10" s="27">
        <v>44293</v>
      </c>
      <c r="H10" s="27">
        <v>44295</v>
      </c>
      <c r="I10" s="25" t="e">
        <v>#N/A</v>
      </c>
      <c r="J10" s="35">
        <v>432800</v>
      </c>
      <c r="K10" s="35">
        <v>41304</v>
      </c>
      <c r="L10" s="26" t="s">
        <v>14</v>
      </c>
      <c r="M10" s="26" t="s">
        <v>13</v>
      </c>
      <c r="N10" s="44" t="s">
        <v>15</v>
      </c>
      <c r="O10" s="23" t="s">
        <v>17</v>
      </c>
      <c r="P10" s="23" t="s">
        <v>214</v>
      </c>
      <c r="Q10" s="23" t="e">
        <v>#N/A</v>
      </c>
      <c r="R10" s="23" t="e">
        <v>#N/A</v>
      </c>
      <c r="S10" s="23" t="s">
        <v>214</v>
      </c>
      <c r="T10" s="35">
        <v>480000</v>
      </c>
      <c r="U10" s="35">
        <v>0</v>
      </c>
      <c r="V10" s="35"/>
      <c r="W10" s="35">
        <v>480000</v>
      </c>
      <c r="X10" s="35">
        <v>0</v>
      </c>
      <c r="Y10" s="35">
        <v>0</v>
      </c>
      <c r="Z10" s="35">
        <v>432800</v>
      </c>
      <c r="AA10" s="35">
        <v>0</v>
      </c>
      <c r="AB10" s="23"/>
      <c r="AC10" s="35">
        <v>150072</v>
      </c>
      <c r="AD10" s="35">
        <v>18720</v>
      </c>
      <c r="AE10" s="23">
        <v>4800048670</v>
      </c>
      <c r="AF10" s="27">
        <v>44384</v>
      </c>
      <c r="AG10" s="35">
        <v>0</v>
      </c>
      <c r="AH10" s="23"/>
      <c r="AI10" s="23"/>
      <c r="AJ10" s="23"/>
      <c r="AK10" s="23"/>
      <c r="AL10" s="23"/>
      <c r="AM10" s="23"/>
      <c r="AN10" s="23"/>
      <c r="AO10" s="27">
        <v>45565</v>
      </c>
    </row>
    <row r="11" spans="1:41" x14ac:dyDescent="0.35">
      <c r="A11" s="23">
        <v>31886736</v>
      </c>
      <c r="B11" s="23" t="s">
        <v>11</v>
      </c>
      <c r="C11" s="23" t="s">
        <v>12</v>
      </c>
      <c r="D11" s="24">
        <v>85</v>
      </c>
      <c r="E11" s="24" t="s">
        <v>28</v>
      </c>
      <c r="F11" s="24" t="s">
        <v>115</v>
      </c>
      <c r="G11" s="27">
        <v>44295</v>
      </c>
      <c r="H11" s="27">
        <v>44295</v>
      </c>
      <c r="I11" s="25" t="e">
        <v>#N/A</v>
      </c>
      <c r="J11" s="35">
        <v>80000</v>
      </c>
      <c r="K11" s="35">
        <v>3400</v>
      </c>
      <c r="L11" s="26" t="s">
        <v>14</v>
      </c>
      <c r="M11" s="26" t="s">
        <v>13</v>
      </c>
      <c r="N11" s="44" t="s">
        <v>15</v>
      </c>
      <c r="O11" s="23" t="s">
        <v>17</v>
      </c>
      <c r="P11" s="23" t="s">
        <v>214</v>
      </c>
      <c r="Q11" s="23" t="e">
        <v>#N/A</v>
      </c>
      <c r="R11" s="23" t="e">
        <v>#N/A</v>
      </c>
      <c r="S11" s="23" t="s">
        <v>214</v>
      </c>
      <c r="T11" s="35">
        <v>80000</v>
      </c>
      <c r="U11" s="35">
        <v>0</v>
      </c>
      <c r="V11" s="35"/>
      <c r="W11" s="35">
        <v>80000</v>
      </c>
      <c r="X11" s="35">
        <v>0</v>
      </c>
      <c r="Y11" s="35">
        <v>0</v>
      </c>
      <c r="Z11" s="35">
        <v>76600</v>
      </c>
      <c r="AA11" s="35">
        <v>0</v>
      </c>
      <c r="AB11" s="23"/>
      <c r="AC11" s="35">
        <v>26754</v>
      </c>
      <c r="AD11" s="35">
        <v>3120</v>
      </c>
      <c r="AE11" s="23">
        <v>2201092067</v>
      </c>
      <c r="AF11" s="27">
        <v>44425</v>
      </c>
      <c r="AG11" s="35">
        <v>0</v>
      </c>
      <c r="AH11" s="23"/>
      <c r="AI11" s="23"/>
      <c r="AJ11" s="23"/>
      <c r="AK11" s="23"/>
      <c r="AL11" s="23"/>
      <c r="AM11" s="23"/>
      <c r="AN11" s="23"/>
      <c r="AO11" s="27">
        <v>45565</v>
      </c>
    </row>
    <row r="12" spans="1:41" x14ac:dyDescent="0.35">
      <c r="A12" s="23">
        <v>31886736</v>
      </c>
      <c r="B12" s="23" t="s">
        <v>11</v>
      </c>
      <c r="C12" s="23" t="s">
        <v>12</v>
      </c>
      <c r="D12" s="24">
        <v>93</v>
      </c>
      <c r="E12" s="24" t="s">
        <v>29</v>
      </c>
      <c r="F12" s="24" t="s">
        <v>116</v>
      </c>
      <c r="G12" s="27">
        <v>44319</v>
      </c>
      <c r="H12" s="27">
        <v>44319</v>
      </c>
      <c r="I12" s="25" t="e">
        <v>#N/A</v>
      </c>
      <c r="J12" s="35">
        <v>3399800</v>
      </c>
      <c r="K12" s="35">
        <v>59490</v>
      </c>
      <c r="L12" s="26" t="s">
        <v>14</v>
      </c>
      <c r="M12" s="26" t="s">
        <v>13</v>
      </c>
      <c r="N12" s="44" t="s">
        <v>15</v>
      </c>
      <c r="O12" s="23" t="s">
        <v>17</v>
      </c>
      <c r="P12" s="23" t="s">
        <v>214</v>
      </c>
      <c r="Q12" s="23" t="e">
        <v>#N/A</v>
      </c>
      <c r="R12" s="23" t="e">
        <v>#N/A</v>
      </c>
      <c r="S12" s="23" t="s">
        <v>214</v>
      </c>
      <c r="T12" s="35">
        <v>3537000</v>
      </c>
      <c r="U12" s="35">
        <v>0</v>
      </c>
      <c r="V12" s="35"/>
      <c r="W12" s="35">
        <v>3537000</v>
      </c>
      <c r="X12" s="35">
        <v>0</v>
      </c>
      <c r="Y12" s="35">
        <v>0</v>
      </c>
      <c r="Z12" s="35">
        <v>3399800</v>
      </c>
      <c r="AA12" s="35">
        <v>0</v>
      </c>
      <c r="AB12" s="23"/>
      <c r="AC12" s="35">
        <v>3046100</v>
      </c>
      <c r="AD12" s="35">
        <v>353700</v>
      </c>
      <c r="AE12" s="23">
        <v>4800049859</v>
      </c>
      <c r="AF12" s="27">
        <v>44439</v>
      </c>
      <c r="AG12" s="35">
        <v>0</v>
      </c>
      <c r="AH12" s="23"/>
      <c r="AI12" s="23"/>
      <c r="AJ12" s="23"/>
      <c r="AK12" s="23"/>
      <c r="AL12" s="23"/>
      <c r="AM12" s="23"/>
      <c r="AN12" s="23"/>
      <c r="AO12" s="27">
        <v>45565</v>
      </c>
    </row>
    <row r="13" spans="1:41" x14ac:dyDescent="0.35">
      <c r="A13" s="23">
        <v>31886736</v>
      </c>
      <c r="B13" s="23" t="s">
        <v>11</v>
      </c>
      <c r="C13" s="23" t="s">
        <v>12</v>
      </c>
      <c r="D13" s="28">
        <v>101</v>
      </c>
      <c r="E13" s="24" t="s">
        <v>30</v>
      </c>
      <c r="F13" s="24" t="s">
        <v>117</v>
      </c>
      <c r="G13" s="27">
        <v>44349</v>
      </c>
      <c r="H13" s="27">
        <v>44350</v>
      </c>
      <c r="I13" s="25" t="e">
        <v>#N/A</v>
      </c>
      <c r="J13" s="35">
        <v>303900</v>
      </c>
      <c r="K13" s="35">
        <v>34210</v>
      </c>
      <c r="L13" s="26" t="s">
        <v>14</v>
      </c>
      <c r="M13" s="26" t="s">
        <v>13</v>
      </c>
      <c r="N13" s="44" t="s">
        <v>15</v>
      </c>
      <c r="O13" s="23" t="s">
        <v>17</v>
      </c>
      <c r="P13" s="23" t="s">
        <v>214</v>
      </c>
      <c r="Q13" s="23" t="e">
        <v>#N/A</v>
      </c>
      <c r="R13" s="23" t="e">
        <v>#N/A</v>
      </c>
      <c r="S13" s="23" t="s">
        <v>214</v>
      </c>
      <c r="T13" s="35">
        <v>320000</v>
      </c>
      <c r="U13" s="35">
        <v>0</v>
      </c>
      <c r="V13" s="35"/>
      <c r="W13" s="35">
        <v>320000</v>
      </c>
      <c r="X13" s="35">
        <v>0</v>
      </c>
      <c r="Y13" s="35">
        <v>0</v>
      </c>
      <c r="Z13" s="35">
        <v>303900</v>
      </c>
      <c r="AA13" s="35">
        <v>0</v>
      </c>
      <c r="AB13" s="23"/>
      <c r="AC13" s="35">
        <v>106041</v>
      </c>
      <c r="AD13" s="35">
        <v>12480</v>
      </c>
      <c r="AE13" s="23">
        <v>4800051063</v>
      </c>
      <c r="AF13" s="27">
        <v>44500</v>
      </c>
      <c r="AG13" s="35">
        <v>0</v>
      </c>
      <c r="AH13" s="23"/>
      <c r="AI13" s="23"/>
      <c r="AJ13" s="23"/>
      <c r="AK13" s="23"/>
      <c r="AL13" s="23"/>
      <c r="AM13" s="23"/>
      <c r="AN13" s="23"/>
      <c r="AO13" s="27">
        <v>45565</v>
      </c>
    </row>
    <row r="14" spans="1:41" x14ac:dyDescent="0.35">
      <c r="A14" s="23">
        <v>31886736</v>
      </c>
      <c r="B14" s="23" t="s">
        <v>11</v>
      </c>
      <c r="C14" s="23" t="s">
        <v>12</v>
      </c>
      <c r="D14" s="29">
        <v>112</v>
      </c>
      <c r="E14" s="24" t="s">
        <v>31</v>
      </c>
      <c r="F14" s="24" t="s">
        <v>118</v>
      </c>
      <c r="G14" s="30">
        <v>44356</v>
      </c>
      <c r="H14" s="27">
        <v>44356</v>
      </c>
      <c r="I14" s="25" t="e">
        <v>#N/A</v>
      </c>
      <c r="J14" s="36">
        <v>194700</v>
      </c>
      <c r="K14" s="36">
        <v>35976</v>
      </c>
      <c r="L14" s="26" t="s">
        <v>14</v>
      </c>
      <c r="M14" s="26" t="s">
        <v>13</v>
      </c>
      <c r="N14" s="44" t="s">
        <v>15</v>
      </c>
      <c r="O14" s="23" t="s">
        <v>17</v>
      </c>
      <c r="P14" s="23" t="s">
        <v>214</v>
      </c>
      <c r="Q14" s="23" t="e">
        <v>#N/A</v>
      </c>
      <c r="R14" s="23" t="e">
        <v>#N/A</v>
      </c>
      <c r="S14" s="23" t="s">
        <v>214</v>
      </c>
      <c r="T14" s="35">
        <v>220000</v>
      </c>
      <c r="U14" s="35">
        <v>0</v>
      </c>
      <c r="V14" s="35"/>
      <c r="W14" s="35">
        <v>220000</v>
      </c>
      <c r="X14" s="35">
        <v>0</v>
      </c>
      <c r="Y14" s="35">
        <v>0</v>
      </c>
      <c r="Z14" s="35">
        <v>194700</v>
      </c>
      <c r="AA14" s="35">
        <v>0</v>
      </c>
      <c r="AB14" s="23"/>
      <c r="AC14" s="35">
        <v>172700</v>
      </c>
      <c r="AD14" s="35">
        <v>22000</v>
      </c>
      <c r="AE14" s="23">
        <v>4800051814</v>
      </c>
      <c r="AF14" s="27">
        <v>44530</v>
      </c>
      <c r="AG14" s="35">
        <v>0</v>
      </c>
      <c r="AH14" s="23"/>
      <c r="AI14" s="23"/>
      <c r="AJ14" s="23"/>
      <c r="AK14" s="23"/>
      <c r="AL14" s="23"/>
      <c r="AM14" s="23"/>
      <c r="AN14" s="23"/>
      <c r="AO14" s="27">
        <v>45565</v>
      </c>
    </row>
    <row r="15" spans="1:41" x14ac:dyDescent="0.35">
      <c r="A15" s="23">
        <v>31886736</v>
      </c>
      <c r="B15" s="23" t="s">
        <v>11</v>
      </c>
      <c r="C15" s="23" t="s">
        <v>12</v>
      </c>
      <c r="D15" s="28">
        <v>114</v>
      </c>
      <c r="E15" s="24" t="s">
        <v>32</v>
      </c>
      <c r="F15" s="24" t="s">
        <v>119</v>
      </c>
      <c r="G15" s="31">
        <v>44378</v>
      </c>
      <c r="H15" s="27">
        <v>44378</v>
      </c>
      <c r="I15" s="25" t="e">
        <v>#N/A</v>
      </c>
      <c r="J15" s="35">
        <v>76600</v>
      </c>
      <c r="K15" s="35">
        <v>27094</v>
      </c>
      <c r="L15" s="26" t="s">
        <v>14</v>
      </c>
      <c r="M15" s="26" t="s">
        <v>13</v>
      </c>
      <c r="N15" s="44" t="s">
        <v>15</v>
      </c>
      <c r="O15" s="23" t="s">
        <v>17</v>
      </c>
      <c r="P15" s="23" t="s">
        <v>214</v>
      </c>
      <c r="Q15" s="23" t="e">
        <v>#N/A</v>
      </c>
      <c r="R15" s="23" t="e">
        <v>#N/A</v>
      </c>
      <c r="S15" s="23" t="s">
        <v>214</v>
      </c>
      <c r="T15" s="35">
        <v>80000</v>
      </c>
      <c r="U15" s="35">
        <v>0</v>
      </c>
      <c r="V15" s="35"/>
      <c r="W15" s="35">
        <v>80000</v>
      </c>
      <c r="X15" s="35">
        <v>0</v>
      </c>
      <c r="Y15" s="35">
        <v>0</v>
      </c>
      <c r="Z15" s="35">
        <v>76600</v>
      </c>
      <c r="AA15" s="35">
        <v>0</v>
      </c>
      <c r="AB15" s="23"/>
      <c r="AC15" s="35">
        <v>26754</v>
      </c>
      <c r="AD15" s="35">
        <v>3120</v>
      </c>
      <c r="AE15" s="23">
        <v>4800051814</v>
      </c>
      <c r="AF15" s="27">
        <v>44530</v>
      </c>
      <c r="AG15" s="35">
        <v>0</v>
      </c>
      <c r="AH15" s="23"/>
      <c r="AI15" s="23"/>
      <c r="AJ15" s="23"/>
      <c r="AK15" s="23"/>
      <c r="AL15" s="23"/>
      <c r="AM15" s="23"/>
      <c r="AN15" s="23"/>
      <c r="AO15" s="27">
        <v>45565</v>
      </c>
    </row>
    <row r="16" spans="1:41" x14ac:dyDescent="0.35">
      <c r="A16" s="23">
        <v>31886736</v>
      </c>
      <c r="B16" s="23" t="s">
        <v>11</v>
      </c>
      <c r="C16" s="23" t="s">
        <v>12</v>
      </c>
      <c r="D16" s="28">
        <v>140</v>
      </c>
      <c r="E16" s="24" t="s">
        <v>33</v>
      </c>
      <c r="F16" s="24" t="s">
        <v>120</v>
      </c>
      <c r="G16" s="31">
        <v>44414</v>
      </c>
      <c r="H16" s="27">
        <v>44421</v>
      </c>
      <c r="I16" s="25" t="e">
        <v>#N/A</v>
      </c>
      <c r="J16" s="35">
        <v>440000</v>
      </c>
      <c r="K16" s="35">
        <v>14765</v>
      </c>
      <c r="L16" s="26" t="s">
        <v>14</v>
      </c>
      <c r="M16" s="26" t="s">
        <v>13</v>
      </c>
      <c r="N16" s="44" t="s">
        <v>15</v>
      </c>
      <c r="O16" s="23" t="s">
        <v>17</v>
      </c>
      <c r="P16" s="23" t="s">
        <v>214</v>
      </c>
      <c r="Q16" s="23" t="e">
        <v>#N/A</v>
      </c>
      <c r="R16" s="23" t="e">
        <v>#N/A</v>
      </c>
      <c r="S16" s="23" t="s">
        <v>214</v>
      </c>
      <c r="T16" s="35">
        <v>440000</v>
      </c>
      <c r="U16" s="35">
        <v>0</v>
      </c>
      <c r="V16" s="35"/>
      <c r="W16" s="35">
        <v>440000</v>
      </c>
      <c r="X16" s="35">
        <v>0</v>
      </c>
      <c r="Y16" s="35">
        <v>0</v>
      </c>
      <c r="Z16" s="35">
        <v>440000</v>
      </c>
      <c r="AA16" s="35">
        <v>0</v>
      </c>
      <c r="AB16" s="23"/>
      <c r="AC16" s="35">
        <v>19800</v>
      </c>
      <c r="AD16" s="35">
        <v>2200</v>
      </c>
      <c r="AE16" s="23">
        <v>4800052937</v>
      </c>
      <c r="AF16" s="27">
        <v>44592</v>
      </c>
      <c r="AG16" s="35">
        <v>0</v>
      </c>
      <c r="AH16" s="23"/>
      <c r="AI16" s="23"/>
      <c r="AJ16" s="23"/>
      <c r="AK16" s="23"/>
      <c r="AL16" s="23"/>
      <c r="AM16" s="23"/>
      <c r="AN16" s="23"/>
      <c r="AO16" s="27">
        <v>45565</v>
      </c>
    </row>
    <row r="17" spans="1:41" x14ac:dyDescent="0.35">
      <c r="A17" s="23">
        <v>31886736</v>
      </c>
      <c r="B17" s="23" t="s">
        <v>11</v>
      </c>
      <c r="C17" s="23" t="s">
        <v>12</v>
      </c>
      <c r="D17" s="28">
        <v>142</v>
      </c>
      <c r="E17" s="24" t="s">
        <v>34</v>
      </c>
      <c r="F17" s="24" t="s">
        <v>121</v>
      </c>
      <c r="G17" s="31">
        <v>44414</v>
      </c>
      <c r="H17" s="27">
        <v>44421</v>
      </c>
      <c r="I17" s="25" t="e">
        <v>#N/A</v>
      </c>
      <c r="J17" s="35">
        <v>80000</v>
      </c>
      <c r="K17" s="35">
        <v>5300</v>
      </c>
      <c r="L17" s="26" t="s">
        <v>14</v>
      </c>
      <c r="M17" s="26" t="s">
        <v>13</v>
      </c>
      <c r="N17" s="44" t="s">
        <v>15</v>
      </c>
      <c r="O17" s="23" t="s">
        <v>17</v>
      </c>
      <c r="P17" s="23" t="s">
        <v>214</v>
      </c>
      <c r="Q17" s="23" t="e">
        <v>#N/A</v>
      </c>
      <c r="R17" s="23" t="e">
        <v>#N/A</v>
      </c>
      <c r="S17" s="23" t="s">
        <v>214</v>
      </c>
      <c r="T17" s="35">
        <v>80000</v>
      </c>
      <c r="U17" s="35">
        <v>0</v>
      </c>
      <c r="V17" s="35"/>
      <c r="W17" s="35">
        <v>80000</v>
      </c>
      <c r="X17" s="35">
        <v>0</v>
      </c>
      <c r="Y17" s="35">
        <v>0</v>
      </c>
      <c r="Z17" s="35">
        <v>80000</v>
      </c>
      <c r="AA17" s="35">
        <v>0</v>
      </c>
      <c r="AB17" s="23"/>
      <c r="AC17" s="35">
        <v>28080</v>
      </c>
      <c r="AD17" s="35">
        <v>3120</v>
      </c>
      <c r="AE17" s="23">
        <v>4800053685</v>
      </c>
      <c r="AF17" s="27">
        <v>44620</v>
      </c>
      <c r="AG17" s="35">
        <v>0</v>
      </c>
      <c r="AH17" s="23"/>
      <c r="AI17" s="23"/>
      <c r="AJ17" s="23"/>
      <c r="AK17" s="23"/>
      <c r="AL17" s="23"/>
      <c r="AM17" s="23"/>
      <c r="AN17" s="23"/>
      <c r="AO17" s="27">
        <v>45565</v>
      </c>
    </row>
    <row r="18" spans="1:41" x14ac:dyDescent="0.35">
      <c r="A18" s="23">
        <v>31886736</v>
      </c>
      <c r="B18" s="23" t="s">
        <v>11</v>
      </c>
      <c r="C18" s="23" t="s">
        <v>12</v>
      </c>
      <c r="D18" s="28">
        <v>154</v>
      </c>
      <c r="E18" s="24" t="s">
        <v>35</v>
      </c>
      <c r="F18" s="24" t="s">
        <v>122</v>
      </c>
      <c r="G18" s="27">
        <v>44440</v>
      </c>
      <c r="H18" s="27">
        <v>44448</v>
      </c>
      <c r="I18" s="25" t="e">
        <v>#N/A</v>
      </c>
      <c r="J18" s="35">
        <v>233200</v>
      </c>
      <c r="K18" s="35">
        <v>52580</v>
      </c>
      <c r="L18" s="26" t="s">
        <v>14</v>
      </c>
      <c r="M18" s="26" t="s">
        <v>13</v>
      </c>
      <c r="N18" s="44" t="s">
        <v>15</v>
      </c>
      <c r="O18" s="23" t="s">
        <v>17</v>
      </c>
      <c r="P18" s="23" t="s">
        <v>214</v>
      </c>
      <c r="Q18" s="23" t="e">
        <v>#N/A</v>
      </c>
      <c r="R18" s="23" t="e">
        <v>#N/A</v>
      </c>
      <c r="S18" s="23" t="s">
        <v>214</v>
      </c>
      <c r="T18" s="35">
        <v>240000</v>
      </c>
      <c r="U18" s="35">
        <v>0</v>
      </c>
      <c r="V18" s="35"/>
      <c r="W18" s="35">
        <v>240000</v>
      </c>
      <c r="X18" s="35">
        <v>0</v>
      </c>
      <c r="Y18" s="35">
        <v>0</v>
      </c>
      <c r="Z18" s="35">
        <v>233200</v>
      </c>
      <c r="AA18" s="35">
        <v>0</v>
      </c>
      <c r="AB18" s="23"/>
      <c r="AC18" s="35">
        <v>81588</v>
      </c>
      <c r="AD18" s="35">
        <v>9360</v>
      </c>
      <c r="AE18" s="23">
        <v>4800052459</v>
      </c>
      <c r="AF18" s="27">
        <v>44561</v>
      </c>
      <c r="AG18" s="35">
        <v>0</v>
      </c>
      <c r="AH18" s="23"/>
      <c r="AI18" s="23"/>
      <c r="AJ18" s="23"/>
      <c r="AK18" s="23"/>
      <c r="AL18" s="23"/>
      <c r="AM18" s="23"/>
      <c r="AN18" s="23"/>
      <c r="AO18" s="27">
        <v>45565</v>
      </c>
    </row>
    <row r="19" spans="1:41" x14ac:dyDescent="0.35">
      <c r="A19" s="23">
        <v>31886736</v>
      </c>
      <c r="B19" s="23" t="s">
        <v>11</v>
      </c>
      <c r="C19" s="23" t="s">
        <v>12</v>
      </c>
      <c r="D19" s="28">
        <v>155</v>
      </c>
      <c r="E19" s="24" t="s">
        <v>36</v>
      </c>
      <c r="F19" s="24" t="s">
        <v>123</v>
      </c>
      <c r="G19" s="27">
        <v>44441</v>
      </c>
      <c r="H19" s="27">
        <v>44448</v>
      </c>
      <c r="I19" s="25" t="e">
        <v>#N/A</v>
      </c>
      <c r="J19" s="35">
        <v>220000</v>
      </c>
      <c r="K19" s="35">
        <v>9900</v>
      </c>
      <c r="L19" s="26" t="s">
        <v>14</v>
      </c>
      <c r="M19" s="26" t="s">
        <v>13</v>
      </c>
      <c r="N19" s="44" t="s">
        <v>15</v>
      </c>
      <c r="O19" s="23" t="s">
        <v>17</v>
      </c>
      <c r="P19" s="23" t="s">
        <v>214</v>
      </c>
      <c r="Q19" s="23" t="e">
        <v>#N/A</v>
      </c>
      <c r="R19" s="23" t="e">
        <v>#N/A</v>
      </c>
      <c r="S19" s="23" t="s">
        <v>214</v>
      </c>
      <c r="T19" s="35">
        <v>220000</v>
      </c>
      <c r="U19" s="35">
        <v>0</v>
      </c>
      <c r="V19" s="35"/>
      <c r="W19" s="35">
        <v>220000</v>
      </c>
      <c r="X19" s="35">
        <v>0</v>
      </c>
      <c r="Y19" s="35">
        <v>0</v>
      </c>
      <c r="Z19" s="35">
        <v>220000</v>
      </c>
      <c r="AA19" s="35">
        <v>0</v>
      </c>
      <c r="AB19" s="23"/>
      <c r="AC19" s="35">
        <v>9900</v>
      </c>
      <c r="AD19" s="35">
        <v>1100</v>
      </c>
      <c r="AE19" s="23">
        <v>4800052459</v>
      </c>
      <c r="AF19" s="27">
        <v>44561</v>
      </c>
      <c r="AG19" s="35">
        <v>0</v>
      </c>
      <c r="AH19" s="23"/>
      <c r="AI19" s="23"/>
      <c r="AJ19" s="23"/>
      <c r="AK19" s="23"/>
      <c r="AL19" s="23"/>
      <c r="AM19" s="23"/>
      <c r="AN19" s="23"/>
      <c r="AO19" s="27">
        <v>45565</v>
      </c>
    </row>
    <row r="20" spans="1:41" x14ac:dyDescent="0.35">
      <c r="A20" s="23">
        <v>31886736</v>
      </c>
      <c r="B20" s="23" t="s">
        <v>11</v>
      </c>
      <c r="C20" s="23" t="s">
        <v>12</v>
      </c>
      <c r="D20" s="28">
        <v>161</v>
      </c>
      <c r="E20" s="24" t="s">
        <v>37</v>
      </c>
      <c r="F20" s="24" t="s">
        <v>124</v>
      </c>
      <c r="G20" s="27">
        <v>44446</v>
      </c>
      <c r="H20" s="27">
        <v>44446</v>
      </c>
      <c r="I20" s="25" t="e">
        <v>#N/A</v>
      </c>
      <c r="J20" s="35">
        <v>3099700</v>
      </c>
      <c r="K20" s="35">
        <v>90030</v>
      </c>
      <c r="L20" s="26" t="s">
        <v>14</v>
      </c>
      <c r="M20" s="26" t="s">
        <v>13</v>
      </c>
      <c r="N20" s="44" t="s">
        <v>15</v>
      </c>
      <c r="O20" s="23" t="s">
        <v>17</v>
      </c>
      <c r="P20" s="23" t="s">
        <v>214</v>
      </c>
      <c r="Q20" s="23" t="e">
        <v>#N/A</v>
      </c>
      <c r="R20" s="23" t="e">
        <v>#N/A</v>
      </c>
      <c r="S20" s="23" t="s">
        <v>214</v>
      </c>
      <c r="T20" s="35">
        <v>3280000</v>
      </c>
      <c r="U20" s="35">
        <v>0</v>
      </c>
      <c r="V20" s="35"/>
      <c r="W20" s="35">
        <v>3280000</v>
      </c>
      <c r="X20" s="35">
        <v>0</v>
      </c>
      <c r="Y20" s="35">
        <v>0</v>
      </c>
      <c r="Z20" s="35">
        <v>3099700</v>
      </c>
      <c r="AA20" s="35">
        <v>0</v>
      </c>
      <c r="AB20" s="23"/>
      <c r="AC20" s="35">
        <v>72000</v>
      </c>
      <c r="AD20" s="35">
        <v>8000</v>
      </c>
      <c r="AE20" s="23">
        <v>2201273744</v>
      </c>
      <c r="AF20" s="27">
        <v>44771</v>
      </c>
      <c r="AG20" s="35">
        <v>53994</v>
      </c>
      <c r="AH20" s="35">
        <v>6400</v>
      </c>
      <c r="AI20" s="56">
        <v>2201257603</v>
      </c>
      <c r="AJ20" s="27">
        <v>44742</v>
      </c>
      <c r="AK20" s="35">
        <v>2645706</v>
      </c>
      <c r="AL20" s="35">
        <v>6400</v>
      </c>
      <c r="AM20" s="23">
        <v>2201214972</v>
      </c>
      <c r="AN20" s="23" t="s">
        <v>215</v>
      </c>
      <c r="AO20" s="27">
        <v>45565</v>
      </c>
    </row>
    <row r="21" spans="1:41" x14ac:dyDescent="0.35">
      <c r="A21" s="23">
        <v>31886736</v>
      </c>
      <c r="B21" s="23" t="s">
        <v>11</v>
      </c>
      <c r="C21" s="23" t="s">
        <v>12</v>
      </c>
      <c r="D21" s="28">
        <v>178</v>
      </c>
      <c r="E21" s="24" t="s">
        <v>38</v>
      </c>
      <c r="F21" s="24" t="s">
        <v>125</v>
      </c>
      <c r="G21" s="27">
        <v>44505</v>
      </c>
      <c r="H21" s="27">
        <v>44505</v>
      </c>
      <c r="I21" s="25" t="e">
        <v>#N/A</v>
      </c>
      <c r="J21" s="35">
        <v>233200</v>
      </c>
      <c r="K21" s="35">
        <v>34580</v>
      </c>
      <c r="L21" s="26" t="s">
        <v>14</v>
      </c>
      <c r="M21" s="26" t="s">
        <v>13</v>
      </c>
      <c r="N21" s="44" t="s">
        <v>15</v>
      </c>
      <c r="O21" s="23" t="s">
        <v>17</v>
      </c>
      <c r="P21" s="23" t="s">
        <v>214</v>
      </c>
      <c r="Q21" s="23" t="e">
        <v>#N/A</v>
      </c>
      <c r="R21" s="23" t="e">
        <v>#N/A</v>
      </c>
      <c r="S21" s="23" t="s">
        <v>214</v>
      </c>
      <c r="T21" s="35">
        <v>240000</v>
      </c>
      <c r="U21" s="35">
        <v>0</v>
      </c>
      <c r="V21" s="35"/>
      <c r="W21" s="35">
        <v>240000</v>
      </c>
      <c r="X21" s="35">
        <v>0</v>
      </c>
      <c r="Y21" s="35">
        <v>0</v>
      </c>
      <c r="Z21" s="35">
        <v>233200</v>
      </c>
      <c r="AA21" s="35">
        <v>0</v>
      </c>
      <c r="AB21" s="23"/>
      <c r="AC21" s="35">
        <v>127612</v>
      </c>
      <c r="AD21" s="35">
        <v>14640</v>
      </c>
      <c r="AE21" s="23">
        <v>4800054443</v>
      </c>
      <c r="AF21" s="27">
        <v>44677</v>
      </c>
      <c r="AG21" s="35">
        <v>0</v>
      </c>
      <c r="AH21" s="23"/>
      <c r="AI21" s="23"/>
      <c r="AJ21" s="23"/>
      <c r="AK21" s="23"/>
      <c r="AL21" s="23"/>
      <c r="AM21" s="23"/>
      <c r="AN21" s="23"/>
      <c r="AO21" s="27">
        <v>45565</v>
      </c>
    </row>
    <row r="22" spans="1:41" x14ac:dyDescent="0.35">
      <c r="A22" s="23">
        <v>31886736</v>
      </c>
      <c r="B22" s="23" t="s">
        <v>11</v>
      </c>
      <c r="C22" s="23" t="s">
        <v>12</v>
      </c>
      <c r="D22" s="23">
        <v>214</v>
      </c>
      <c r="E22" s="24" t="s">
        <v>39</v>
      </c>
      <c r="F22" s="24" t="s">
        <v>126</v>
      </c>
      <c r="G22" s="27">
        <v>44622</v>
      </c>
      <c r="H22" s="27">
        <v>44624</v>
      </c>
      <c r="I22" s="25" t="e">
        <v>#N/A</v>
      </c>
      <c r="J22" s="35">
        <v>4644000</v>
      </c>
      <c r="K22" s="35">
        <v>4644000</v>
      </c>
      <c r="L22" s="26" t="s">
        <v>14</v>
      </c>
      <c r="M22" s="26" t="s">
        <v>13</v>
      </c>
      <c r="N22" s="44" t="s">
        <v>15</v>
      </c>
      <c r="O22" s="23" t="s">
        <v>17</v>
      </c>
      <c r="P22" s="23" t="s">
        <v>214</v>
      </c>
      <c r="Q22" s="23" t="e">
        <v>#N/A</v>
      </c>
      <c r="R22" s="23" t="e">
        <v>#N/A</v>
      </c>
      <c r="S22" s="23" t="s">
        <v>214</v>
      </c>
      <c r="T22" s="35">
        <v>4860000</v>
      </c>
      <c r="U22" s="35">
        <v>0</v>
      </c>
      <c r="V22" s="35"/>
      <c r="W22" s="35">
        <v>4860000</v>
      </c>
      <c r="X22" s="35">
        <v>0</v>
      </c>
      <c r="Y22" s="35">
        <v>0</v>
      </c>
      <c r="Z22" s="35">
        <v>4644000</v>
      </c>
      <c r="AA22" s="35">
        <v>0</v>
      </c>
      <c r="AB22" s="23"/>
      <c r="AC22" s="35">
        <v>4158000</v>
      </c>
      <c r="AD22" s="35">
        <v>486000</v>
      </c>
      <c r="AE22" s="23">
        <v>2201273744</v>
      </c>
      <c r="AF22" s="27">
        <v>44771</v>
      </c>
      <c r="AG22" s="35">
        <v>0</v>
      </c>
      <c r="AH22" s="23"/>
      <c r="AI22" s="23"/>
      <c r="AJ22" s="23"/>
      <c r="AK22" s="23"/>
      <c r="AL22" s="23"/>
      <c r="AM22" s="23"/>
      <c r="AN22" s="23"/>
      <c r="AO22" s="27">
        <v>45565</v>
      </c>
    </row>
    <row r="23" spans="1:41" x14ac:dyDescent="0.35">
      <c r="A23" s="23">
        <v>31886736</v>
      </c>
      <c r="B23" s="23" t="s">
        <v>11</v>
      </c>
      <c r="C23" s="23" t="s">
        <v>12</v>
      </c>
      <c r="D23" s="23">
        <v>215</v>
      </c>
      <c r="E23" s="24" t="s">
        <v>40</v>
      </c>
      <c r="F23" s="24" t="s">
        <v>127</v>
      </c>
      <c r="G23" s="27">
        <v>44622</v>
      </c>
      <c r="H23" s="27">
        <v>44624</v>
      </c>
      <c r="I23" s="25" t="e">
        <v>#N/A</v>
      </c>
      <c r="J23" s="35">
        <v>185800</v>
      </c>
      <c r="K23" s="35">
        <v>185800</v>
      </c>
      <c r="L23" s="26" t="s">
        <v>14</v>
      </c>
      <c r="M23" s="26" t="s">
        <v>13</v>
      </c>
      <c r="N23" s="44" t="s">
        <v>15</v>
      </c>
      <c r="O23" s="23" t="s">
        <v>17</v>
      </c>
      <c r="P23" s="23" t="s">
        <v>214</v>
      </c>
      <c r="Q23" s="23" t="e">
        <v>#N/A</v>
      </c>
      <c r="R23" s="23" t="e">
        <v>#N/A</v>
      </c>
      <c r="S23" s="23" t="s">
        <v>214</v>
      </c>
      <c r="T23" s="35">
        <v>210000</v>
      </c>
      <c r="U23" s="35">
        <v>0</v>
      </c>
      <c r="V23" s="35"/>
      <c r="W23" s="35">
        <v>210000</v>
      </c>
      <c r="X23" s="35">
        <v>0</v>
      </c>
      <c r="Y23" s="35">
        <v>0</v>
      </c>
      <c r="Z23" s="35">
        <v>185800</v>
      </c>
      <c r="AA23" s="35">
        <v>0</v>
      </c>
      <c r="AB23" s="23"/>
      <c r="AC23" s="35">
        <v>164800</v>
      </c>
      <c r="AD23" s="35">
        <v>21000</v>
      </c>
      <c r="AE23" s="23">
        <v>2201273744</v>
      </c>
      <c r="AF23" s="27">
        <v>44771</v>
      </c>
      <c r="AG23" s="35">
        <v>0</v>
      </c>
      <c r="AH23" s="23"/>
      <c r="AI23" s="23"/>
      <c r="AJ23" s="23"/>
      <c r="AK23" s="23"/>
      <c r="AL23" s="23"/>
      <c r="AM23" s="23"/>
      <c r="AN23" s="23"/>
      <c r="AO23" s="27">
        <v>45565</v>
      </c>
    </row>
    <row r="24" spans="1:41" x14ac:dyDescent="0.35">
      <c r="A24" s="23">
        <v>31886736</v>
      </c>
      <c r="B24" s="23" t="s">
        <v>11</v>
      </c>
      <c r="C24" s="23" t="s">
        <v>12</v>
      </c>
      <c r="D24" s="23">
        <v>216</v>
      </c>
      <c r="E24" s="24" t="s">
        <v>41</v>
      </c>
      <c r="F24" s="24" t="s">
        <v>128</v>
      </c>
      <c r="G24" s="27">
        <v>44622</v>
      </c>
      <c r="H24" s="27">
        <v>44624</v>
      </c>
      <c r="I24" s="25" t="e">
        <v>#N/A</v>
      </c>
      <c r="J24" s="35">
        <v>500000</v>
      </c>
      <c r="K24" s="35">
        <v>5000</v>
      </c>
      <c r="L24" s="26" t="s">
        <v>14</v>
      </c>
      <c r="M24" s="26" t="s">
        <v>13</v>
      </c>
      <c r="N24" s="44" t="s">
        <v>15</v>
      </c>
      <c r="O24" s="23" t="s">
        <v>17</v>
      </c>
      <c r="P24" s="23" t="s">
        <v>214</v>
      </c>
      <c r="Q24" s="23" t="e">
        <v>#N/A</v>
      </c>
      <c r="R24" s="23" t="e">
        <v>#N/A</v>
      </c>
      <c r="S24" s="23" t="s">
        <v>214</v>
      </c>
      <c r="T24" s="35">
        <v>500000</v>
      </c>
      <c r="U24" s="35">
        <v>0</v>
      </c>
      <c r="V24" s="35"/>
      <c r="W24" s="35">
        <v>500000</v>
      </c>
      <c r="X24" s="35">
        <v>0</v>
      </c>
      <c r="Y24" s="35">
        <v>0</v>
      </c>
      <c r="Z24" s="35">
        <v>500000</v>
      </c>
      <c r="AA24" s="35">
        <v>0</v>
      </c>
      <c r="AB24" s="23"/>
      <c r="AC24" s="35">
        <v>450000</v>
      </c>
      <c r="AD24" s="35">
        <v>50000</v>
      </c>
      <c r="AE24" s="23">
        <v>4800054318</v>
      </c>
      <c r="AF24" s="27">
        <v>44651</v>
      </c>
      <c r="AG24" s="35">
        <v>0</v>
      </c>
      <c r="AH24" s="23"/>
      <c r="AI24" s="23"/>
      <c r="AJ24" s="23"/>
      <c r="AK24" s="23"/>
      <c r="AL24" s="23"/>
      <c r="AM24" s="23"/>
      <c r="AN24" s="23"/>
      <c r="AO24" s="27">
        <v>45565</v>
      </c>
    </row>
    <row r="25" spans="1:41" x14ac:dyDescent="0.35">
      <c r="A25" s="23">
        <v>31886736</v>
      </c>
      <c r="B25" s="23" t="s">
        <v>11</v>
      </c>
      <c r="C25" s="23" t="s">
        <v>12</v>
      </c>
      <c r="D25" s="23">
        <v>217</v>
      </c>
      <c r="E25" s="24" t="s">
        <v>42</v>
      </c>
      <c r="F25" s="24" t="s">
        <v>129</v>
      </c>
      <c r="G25" s="27">
        <v>44622</v>
      </c>
      <c r="H25" s="27">
        <v>44624</v>
      </c>
      <c r="I25" s="25" t="e">
        <v>#N/A</v>
      </c>
      <c r="J25" s="35">
        <v>304000</v>
      </c>
      <c r="K25" s="35">
        <v>105768</v>
      </c>
      <c r="L25" s="26" t="s">
        <v>14</v>
      </c>
      <c r="M25" s="26" t="s">
        <v>13</v>
      </c>
      <c r="N25" s="44" t="s">
        <v>15</v>
      </c>
      <c r="O25" s="23" t="s">
        <v>17</v>
      </c>
      <c r="P25" s="23" t="s">
        <v>214</v>
      </c>
      <c r="Q25" s="23" t="e">
        <v>#N/A</v>
      </c>
      <c r="R25" s="23" t="e">
        <v>#N/A</v>
      </c>
      <c r="S25" s="23" t="s">
        <v>214</v>
      </c>
      <c r="T25" s="35">
        <v>340000</v>
      </c>
      <c r="U25" s="35">
        <v>0</v>
      </c>
      <c r="V25" s="35"/>
      <c r="W25" s="35">
        <v>340000</v>
      </c>
      <c r="X25" s="35">
        <v>0</v>
      </c>
      <c r="Y25" s="35">
        <v>0</v>
      </c>
      <c r="Z25" s="35">
        <v>300400</v>
      </c>
      <c r="AA25" s="35">
        <v>0</v>
      </c>
      <c r="AB25" s="23"/>
      <c r="AC25" s="35">
        <v>167832</v>
      </c>
      <c r="AD25" s="35">
        <v>21420</v>
      </c>
      <c r="AE25" s="23">
        <v>2201276757</v>
      </c>
      <c r="AF25" s="27">
        <v>44798</v>
      </c>
      <c r="AG25" s="35">
        <v>0</v>
      </c>
      <c r="AH25" s="23"/>
      <c r="AI25" s="23"/>
      <c r="AJ25" s="23"/>
      <c r="AK25" s="23"/>
      <c r="AL25" s="23"/>
      <c r="AM25" s="23"/>
      <c r="AN25" s="23"/>
      <c r="AO25" s="27">
        <v>45565</v>
      </c>
    </row>
    <row r="26" spans="1:41" x14ac:dyDescent="0.35">
      <c r="A26" s="23">
        <v>31886736</v>
      </c>
      <c r="B26" s="23" t="s">
        <v>11</v>
      </c>
      <c r="C26" s="23" t="s">
        <v>12</v>
      </c>
      <c r="D26" s="23">
        <v>218</v>
      </c>
      <c r="E26" s="24" t="s">
        <v>43</v>
      </c>
      <c r="F26" s="24" t="s">
        <v>130</v>
      </c>
      <c r="G26" s="27">
        <v>44622</v>
      </c>
      <c r="H26" s="27">
        <v>44624</v>
      </c>
      <c r="I26" s="25" t="e">
        <v>#N/A</v>
      </c>
      <c r="J26" s="35">
        <v>220000</v>
      </c>
      <c r="K26" s="35">
        <v>126981</v>
      </c>
      <c r="L26" s="26" t="s">
        <v>14</v>
      </c>
      <c r="M26" s="26" t="s">
        <v>13</v>
      </c>
      <c r="N26" s="44" t="s">
        <v>15</v>
      </c>
      <c r="O26" s="23" t="s">
        <v>17</v>
      </c>
      <c r="P26" s="23" t="s">
        <v>214</v>
      </c>
      <c r="Q26" s="23" t="e">
        <v>#N/A</v>
      </c>
      <c r="R26" s="23" t="e">
        <v>#N/A</v>
      </c>
      <c r="S26" s="23" t="s">
        <v>214</v>
      </c>
      <c r="T26" s="35">
        <v>220000</v>
      </c>
      <c r="U26" s="35">
        <v>0</v>
      </c>
      <c r="V26" s="35"/>
      <c r="W26" s="35">
        <v>220000</v>
      </c>
      <c r="X26" s="35">
        <v>0</v>
      </c>
      <c r="Y26" s="35">
        <v>0</v>
      </c>
      <c r="Z26" s="35">
        <v>220000</v>
      </c>
      <c r="AA26" s="35">
        <v>0</v>
      </c>
      <c r="AB26" s="23"/>
      <c r="AC26" s="35">
        <v>196460</v>
      </c>
      <c r="AD26" s="35">
        <v>12540</v>
      </c>
      <c r="AE26" s="23">
        <v>4800056382</v>
      </c>
      <c r="AF26" s="27">
        <v>44772</v>
      </c>
      <c r="AG26" s="35">
        <v>0</v>
      </c>
      <c r="AH26" s="23"/>
      <c r="AI26" s="23"/>
      <c r="AJ26" s="23"/>
      <c r="AK26" s="23"/>
      <c r="AL26" s="23"/>
      <c r="AM26" s="23"/>
      <c r="AN26" s="23"/>
      <c r="AO26" s="27">
        <v>45565</v>
      </c>
    </row>
    <row r="27" spans="1:41" x14ac:dyDescent="0.35">
      <c r="A27" s="23">
        <v>31886736</v>
      </c>
      <c r="B27" s="23" t="s">
        <v>11</v>
      </c>
      <c r="C27" s="23" t="s">
        <v>12</v>
      </c>
      <c r="D27" s="23">
        <v>230</v>
      </c>
      <c r="E27" s="24" t="s">
        <v>44</v>
      </c>
      <c r="F27" s="24" t="s">
        <v>131</v>
      </c>
      <c r="G27" s="27">
        <v>44652</v>
      </c>
      <c r="H27" s="27">
        <v>44660</v>
      </c>
      <c r="I27" s="25">
        <v>44690</v>
      </c>
      <c r="J27" s="35">
        <v>240900</v>
      </c>
      <c r="K27" s="35">
        <v>97026</v>
      </c>
      <c r="L27" s="26" t="s">
        <v>14</v>
      </c>
      <c r="M27" s="26" t="s">
        <v>13</v>
      </c>
      <c r="N27" s="44" t="s">
        <v>15</v>
      </c>
      <c r="O27" s="23" t="s">
        <v>17</v>
      </c>
      <c r="P27" s="23" t="s">
        <v>214</v>
      </c>
      <c r="Q27" s="23" t="s">
        <v>163</v>
      </c>
      <c r="R27" s="23" t="b">
        <v>0</v>
      </c>
      <c r="S27" s="23" t="s">
        <v>214</v>
      </c>
      <c r="T27" s="35">
        <v>270000</v>
      </c>
      <c r="U27" s="35">
        <v>0</v>
      </c>
      <c r="V27" s="35"/>
      <c r="W27" s="35">
        <v>270000</v>
      </c>
      <c r="X27" s="35">
        <v>0</v>
      </c>
      <c r="Y27" s="35">
        <v>0</v>
      </c>
      <c r="Z27" s="35">
        <v>240900</v>
      </c>
      <c r="AA27" s="35">
        <v>0</v>
      </c>
      <c r="AB27" s="23"/>
      <c r="AC27" s="35">
        <v>119784</v>
      </c>
      <c r="AD27" s="35">
        <v>15120</v>
      </c>
      <c r="AE27" s="23">
        <v>2201276757</v>
      </c>
      <c r="AF27" s="27">
        <v>44798</v>
      </c>
      <c r="AG27" s="35">
        <v>0</v>
      </c>
      <c r="AH27" s="23"/>
      <c r="AI27" s="23"/>
      <c r="AJ27" s="23"/>
      <c r="AK27" s="23"/>
      <c r="AL27" s="23"/>
      <c r="AM27" s="23"/>
      <c r="AN27" s="23"/>
      <c r="AO27" s="27">
        <v>45565</v>
      </c>
    </row>
    <row r="28" spans="1:41" x14ac:dyDescent="0.35">
      <c r="A28" s="23">
        <v>31886736</v>
      </c>
      <c r="B28" s="23" t="s">
        <v>11</v>
      </c>
      <c r="C28" s="23" t="s">
        <v>12</v>
      </c>
      <c r="D28" s="23">
        <v>232</v>
      </c>
      <c r="E28" s="24" t="s">
        <v>45</v>
      </c>
      <c r="F28" s="24" t="s">
        <v>132</v>
      </c>
      <c r="G28" s="27">
        <v>44652</v>
      </c>
      <c r="H28" s="27">
        <v>44660</v>
      </c>
      <c r="I28" s="25">
        <v>44690</v>
      </c>
      <c r="J28" s="35">
        <v>3888700</v>
      </c>
      <c r="K28" s="35">
        <v>3888700</v>
      </c>
      <c r="L28" s="26" t="s">
        <v>14</v>
      </c>
      <c r="M28" s="26" t="s">
        <v>13</v>
      </c>
      <c r="N28" s="44" t="s">
        <v>15</v>
      </c>
      <c r="O28" s="23" t="s">
        <v>17</v>
      </c>
      <c r="P28" s="23" t="s">
        <v>214</v>
      </c>
      <c r="Q28" s="23" t="s">
        <v>163</v>
      </c>
      <c r="R28" s="23" t="b">
        <v>0</v>
      </c>
      <c r="S28" s="23" t="s">
        <v>214</v>
      </c>
      <c r="T28" s="35">
        <v>3950000</v>
      </c>
      <c r="U28" s="35">
        <v>0</v>
      </c>
      <c r="V28" s="35"/>
      <c r="W28" s="35">
        <v>3950000</v>
      </c>
      <c r="X28" s="35">
        <v>0</v>
      </c>
      <c r="Y28" s="35">
        <v>0</v>
      </c>
      <c r="Z28" s="35">
        <v>3888700</v>
      </c>
      <c r="AA28" s="35">
        <v>0</v>
      </c>
      <c r="AB28" s="23"/>
      <c r="AC28" s="35">
        <v>87480</v>
      </c>
      <c r="AD28" s="35">
        <v>9720</v>
      </c>
      <c r="AE28" s="23">
        <v>4800056167</v>
      </c>
      <c r="AF28" s="27">
        <v>44771</v>
      </c>
      <c r="AG28" s="35">
        <v>0</v>
      </c>
      <c r="AH28" s="23"/>
      <c r="AI28" s="23"/>
      <c r="AJ28" s="23"/>
      <c r="AK28" s="23"/>
      <c r="AL28" s="23"/>
      <c r="AM28" s="23"/>
      <c r="AN28" s="23"/>
      <c r="AO28" s="27">
        <v>45565</v>
      </c>
    </row>
    <row r="29" spans="1:41" x14ac:dyDescent="0.35">
      <c r="A29" s="23">
        <v>31886736</v>
      </c>
      <c r="B29" s="23" t="s">
        <v>11</v>
      </c>
      <c r="C29" s="23" t="s">
        <v>12</v>
      </c>
      <c r="D29" s="23">
        <v>233</v>
      </c>
      <c r="E29" s="24" t="s">
        <v>46</v>
      </c>
      <c r="F29" s="24" t="s">
        <v>133</v>
      </c>
      <c r="G29" s="27">
        <v>44652</v>
      </c>
      <c r="H29" s="27">
        <v>44660</v>
      </c>
      <c r="I29" s="25">
        <v>44690</v>
      </c>
      <c r="J29" s="35">
        <v>192100</v>
      </c>
      <c r="K29" s="35">
        <v>192100</v>
      </c>
      <c r="L29" s="26" t="s">
        <v>14</v>
      </c>
      <c r="M29" s="26" t="s">
        <v>13</v>
      </c>
      <c r="N29" s="44" t="s">
        <v>15</v>
      </c>
      <c r="O29" s="23" t="s">
        <v>17</v>
      </c>
      <c r="P29" s="23" t="s">
        <v>214</v>
      </c>
      <c r="Q29" s="23" t="s">
        <v>163</v>
      </c>
      <c r="R29" s="23" t="b">
        <v>0</v>
      </c>
      <c r="S29" s="23" t="s">
        <v>214</v>
      </c>
      <c r="T29" s="35">
        <v>216300</v>
      </c>
      <c r="U29" s="35">
        <v>0</v>
      </c>
      <c r="V29" s="35"/>
      <c r="W29" s="35">
        <v>216300</v>
      </c>
      <c r="X29" s="35">
        <v>0</v>
      </c>
      <c r="Y29" s="35">
        <v>0</v>
      </c>
      <c r="Z29" s="35">
        <v>192100</v>
      </c>
      <c r="AA29" s="35">
        <v>0</v>
      </c>
      <c r="AB29" s="23"/>
      <c r="AC29" s="35">
        <v>170470</v>
      </c>
      <c r="AD29" s="35">
        <v>21630</v>
      </c>
      <c r="AE29" s="23">
        <v>2201273744</v>
      </c>
      <c r="AF29" s="27">
        <v>44771</v>
      </c>
      <c r="AG29" s="35">
        <v>0</v>
      </c>
      <c r="AH29" s="23"/>
      <c r="AI29" s="23"/>
      <c r="AJ29" s="23"/>
      <c r="AK29" s="23"/>
      <c r="AL29" s="23"/>
      <c r="AM29" s="23"/>
      <c r="AN29" s="23"/>
      <c r="AO29" s="27">
        <v>45565</v>
      </c>
    </row>
    <row r="30" spans="1:41" x14ac:dyDescent="0.35">
      <c r="A30" s="23">
        <v>31886736</v>
      </c>
      <c r="B30" s="23" t="s">
        <v>11</v>
      </c>
      <c r="C30" s="23" t="s">
        <v>12</v>
      </c>
      <c r="D30" s="23">
        <v>234</v>
      </c>
      <c r="E30" s="24" t="s">
        <v>47</v>
      </c>
      <c r="F30" s="24" t="s">
        <v>134</v>
      </c>
      <c r="G30" s="27">
        <v>44652</v>
      </c>
      <c r="H30" s="27">
        <v>44660</v>
      </c>
      <c r="I30" s="25">
        <v>44690</v>
      </c>
      <c r="J30" s="35">
        <v>180000</v>
      </c>
      <c r="K30" s="35">
        <v>180000</v>
      </c>
      <c r="L30" s="26" t="s">
        <v>14</v>
      </c>
      <c r="M30" s="26" t="s">
        <v>13</v>
      </c>
      <c r="N30" s="44" t="s">
        <v>15</v>
      </c>
      <c r="O30" s="23" t="s">
        <v>17</v>
      </c>
      <c r="P30" s="23" t="s">
        <v>214</v>
      </c>
      <c r="Q30" s="23" t="s">
        <v>163</v>
      </c>
      <c r="R30" s="23" t="b">
        <v>0</v>
      </c>
      <c r="S30" s="23" t="s">
        <v>214</v>
      </c>
      <c r="T30" s="35">
        <v>216300</v>
      </c>
      <c r="U30" s="35">
        <v>0</v>
      </c>
      <c r="V30" s="35"/>
      <c r="W30" s="35">
        <v>216300</v>
      </c>
      <c r="X30" s="35">
        <v>0</v>
      </c>
      <c r="Y30" s="35">
        <v>0</v>
      </c>
      <c r="Z30" s="35">
        <v>180000</v>
      </c>
      <c r="AA30" s="35">
        <v>0</v>
      </c>
      <c r="AB30" s="23"/>
      <c r="AC30" s="35">
        <v>158370</v>
      </c>
      <c r="AD30" s="35">
        <v>21630</v>
      </c>
      <c r="AE30" s="23">
        <v>2201273744</v>
      </c>
      <c r="AF30" s="27">
        <v>44771</v>
      </c>
      <c r="AG30" s="35">
        <v>0</v>
      </c>
      <c r="AH30" s="23"/>
      <c r="AI30" s="23"/>
      <c r="AJ30" s="23"/>
      <c r="AK30" s="23"/>
      <c r="AL30" s="23"/>
      <c r="AM30" s="23"/>
      <c r="AN30" s="23"/>
      <c r="AO30" s="27">
        <v>45565</v>
      </c>
    </row>
    <row r="31" spans="1:41" x14ac:dyDescent="0.35">
      <c r="A31" s="23">
        <v>31886736</v>
      </c>
      <c r="B31" s="23" t="s">
        <v>11</v>
      </c>
      <c r="C31" s="23" t="s">
        <v>12</v>
      </c>
      <c r="D31" s="23">
        <v>235</v>
      </c>
      <c r="E31" s="24" t="s">
        <v>48</v>
      </c>
      <c r="F31" s="24" t="s">
        <v>135</v>
      </c>
      <c r="G31" s="27">
        <v>44652</v>
      </c>
      <c r="H31" s="27">
        <v>44660</v>
      </c>
      <c r="I31" s="25">
        <v>44690</v>
      </c>
      <c r="J31" s="35">
        <v>180000</v>
      </c>
      <c r="K31" s="35">
        <v>180000</v>
      </c>
      <c r="L31" s="26" t="s">
        <v>14</v>
      </c>
      <c r="M31" s="26" t="s">
        <v>13</v>
      </c>
      <c r="N31" s="44" t="s">
        <v>15</v>
      </c>
      <c r="O31" s="23" t="s">
        <v>17</v>
      </c>
      <c r="P31" s="23" t="s">
        <v>214</v>
      </c>
      <c r="Q31" s="23" t="s">
        <v>163</v>
      </c>
      <c r="R31" s="23" t="b">
        <v>0</v>
      </c>
      <c r="S31" s="23" t="s">
        <v>214</v>
      </c>
      <c r="T31" s="35">
        <v>216300</v>
      </c>
      <c r="U31" s="35">
        <v>0</v>
      </c>
      <c r="V31" s="35"/>
      <c r="W31" s="35">
        <v>216300</v>
      </c>
      <c r="X31" s="35">
        <v>0</v>
      </c>
      <c r="Y31" s="35">
        <v>0</v>
      </c>
      <c r="Z31" s="35">
        <v>180000</v>
      </c>
      <c r="AA31" s="35">
        <v>0</v>
      </c>
      <c r="AB31" s="23"/>
      <c r="AC31" s="35">
        <v>158370</v>
      </c>
      <c r="AD31" s="35">
        <v>21630</v>
      </c>
      <c r="AE31" s="23">
        <v>2201273744</v>
      </c>
      <c r="AF31" s="27">
        <v>44771</v>
      </c>
      <c r="AG31" s="35">
        <v>0</v>
      </c>
      <c r="AH31" s="23"/>
      <c r="AI31" s="23"/>
      <c r="AJ31" s="23"/>
      <c r="AK31" s="23"/>
      <c r="AL31" s="23"/>
      <c r="AM31" s="23"/>
      <c r="AN31" s="23"/>
      <c r="AO31" s="27">
        <v>45565</v>
      </c>
    </row>
    <row r="32" spans="1:41" x14ac:dyDescent="0.35">
      <c r="A32" s="23">
        <v>31886736</v>
      </c>
      <c r="B32" s="23" t="s">
        <v>11</v>
      </c>
      <c r="C32" s="23" t="s">
        <v>12</v>
      </c>
      <c r="D32" s="23">
        <v>237</v>
      </c>
      <c r="E32" s="24" t="s">
        <v>49</v>
      </c>
      <c r="F32" s="24" t="s">
        <v>136</v>
      </c>
      <c r="G32" s="27">
        <v>44652</v>
      </c>
      <c r="H32" s="27">
        <v>44660</v>
      </c>
      <c r="I32" s="25">
        <v>44690</v>
      </c>
      <c r="J32" s="35">
        <v>192100</v>
      </c>
      <c r="K32" s="35">
        <v>192100</v>
      </c>
      <c r="L32" s="26" t="s">
        <v>14</v>
      </c>
      <c r="M32" s="26" t="s">
        <v>13</v>
      </c>
      <c r="N32" s="44" t="s">
        <v>15</v>
      </c>
      <c r="O32" s="23" t="s">
        <v>17</v>
      </c>
      <c r="P32" s="23" t="s">
        <v>214</v>
      </c>
      <c r="Q32" s="23" t="s">
        <v>163</v>
      </c>
      <c r="R32" s="23" t="b">
        <v>0</v>
      </c>
      <c r="S32" s="23" t="s">
        <v>214</v>
      </c>
      <c r="T32" s="35">
        <v>216300</v>
      </c>
      <c r="U32" s="35">
        <v>0</v>
      </c>
      <c r="V32" s="35"/>
      <c r="W32" s="35">
        <v>216300</v>
      </c>
      <c r="X32" s="35">
        <v>0</v>
      </c>
      <c r="Y32" s="35">
        <v>0</v>
      </c>
      <c r="Z32" s="35">
        <v>192100</v>
      </c>
      <c r="AA32" s="35">
        <v>0</v>
      </c>
      <c r="AB32" s="23"/>
      <c r="AC32" s="35">
        <v>170470</v>
      </c>
      <c r="AD32" s="35">
        <v>21630</v>
      </c>
      <c r="AE32" s="23">
        <v>2201273744</v>
      </c>
      <c r="AF32" s="27">
        <v>44771</v>
      </c>
      <c r="AG32" s="35">
        <v>0</v>
      </c>
      <c r="AH32" s="23"/>
      <c r="AI32" s="23"/>
      <c r="AJ32" s="23"/>
      <c r="AK32" s="23"/>
      <c r="AL32" s="23"/>
      <c r="AM32" s="23"/>
      <c r="AN32" s="23"/>
      <c r="AO32" s="27">
        <v>45565</v>
      </c>
    </row>
    <row r="33" spans="1:41" x14ac:dyDescent="0.35">
      <c r="A33" s="23">
        <v>31886736</v>
      </c>
      <c r="B33" s="23" t="s">
        <v>11</v>
      </c>
      <c r="C33" s="23" t="s">
        <v>12</v>
      </c>
      <c r="D33" s="23">
        <v>243</v>
      </c>
      <c r="E33" s="24" t="s">
        <v>50</v>
      </c>
      <c r="F33" s="24" t="s">
        <v>137</v>
      </c>
      <c r="G33" s="27">
        <v>44683</v>
      </c>
      <c r="H33" s="27">
        <v>44685</v>
      </c>
      <c r="I33" s="25">
        <v>44693</v>
      </c>
      <c r="J33" s="35">
        <v>191400</v>
      </c>
      <c r="K33" s="35">
        <v>191400</v>
      </c>
      <c r="L33" s="26" t="s">
        <v>14</v>
      </c>
      <c r="M33" s="26" t="s">
        <v>13</v>
      </c>
      <c r="N33" s="44" t="s">
        <v>15</v>
      </c>
      <c r="O33" s="23" t="s">
        <v>17</v>
      </c>
      <c r="P33" s="23" t="s">
        <v>214</v>
      </c>
      <c r="Q33" s="23" t="s">
        <v>163</v>
      </c>
      <c r="R33" s="23" t="b">
        <v>0</v>
      </c>
      <c r="S33" s="23" t="s">
        <v>214</v>
      </c>
      <c r="T33" s="35">
        <v>216300</v>
      </c>
      <c r="U33" s="35">
        <v>0</v>
      </c>
      <c r="V33" s="35"/>
      <c r="W33" s="35">
        <v>216300</v>
      </c>
      <c r="X33" s="35">
        <v>0</v>
      </c>
      <c r="Y33" s="35">
        <v>0</v>
      </c>
      <c r="Z33" s="35">
        <v>191400</v>
      </c>
      <c r="AA33" s="35">
        <v>0</v>
      </c>
      <c r="AB33" s="23"/>
      <c r="AC33" s="35">
        <v>169770</v>
      </c>
      <c r="AD33" s="35">
        <v>21630</v>
      </c>
      <c r="AE33" s="23">
        <v>2201273744</v>
      </c>
      <c r="AF33" s="27">
        <v>44771</v>
      </c>
      <c r="AG33" s="35">
        <v>0</v>
      </c>
      <c r="AH33" s="23"/>
      <c r="AI33" s="23"/>
      <c r="AJ33" s="23"/>
      <c r="AK33" s="23"/>
      <c r="AL33" s="23"/>
      <c r="AM33" s="23"/>
      <c r="AN33" s="23"/>
      <c r="AO33" s="27">
        <v>45565</v>
      </c>
    </row>
    <row r="34" spans="1:41" x14ac:dyDescent="0.35">
      <c r="A34" s="23">
        <v>31886736</v>
      </c>
      <c r="B34" s="23" t="s">
        <v>11</v>
      </c>
      <c r="C34" s="23" t="s">
        <v>12</v>
      </c>
      <c r="D34" s="23">
        <v>244</v>
      </c>
      <c r="E34" s="24" t="s">
        <v>51</v>
      </c>
      <c r="F34" s="24" t="s">
        <v>138</v>
      </c>
      <c r="G34" s="27">
        <v>44683</v>
      </c>
      <c r="H34" s="27">
        <v>44685</v>
      </c>
      <c r="I34" s="25">
        <v>44693</v>
      </c>
      <c r="J34" s="35">
        <v>191400</v>
      </c>
      <c r="K34" s="35">
        <v>191400</v>
      </c>
      <c r="L34" s="26" t="s">
        <v>14</v>
      </c>
      <c r="M34" s="26" t="s">
        <v>13</v>
      </c>
      <c r="N34" s="44" t="s">
        <v>15</v>
      </c>
      <c r="O34" s="23" t="s">
        <v>17</v>
      </c>
      <c r="P34" s="23" t="s">
        <v>214</v>
      </c>
      <c r="Q34" s="23" t="s">
        <v>163</v>
      </c>
      <c r="R34" s="23" t="b">
        <v>0</v>
      </c>
      <c r="S34" s="23" t="s">
        <v>214</v>
      </c>
      <c r="T34" s="35">
        <v>216300</v>
      </c>
      <c r="U34" s="35">
        <v>0</v>
      </c>
      <c r="V34" s="35"/>
      <c r="W34" s="35">
        <v>216300</v>
      </c>
      <c r="X34" s="35">
        <v>0</v>
      </c>
      <c r="Y34" s="35">
        <v>0</v>
      </c>
      <c r="Z34" s="35">
        <v>191400</v>
      </c>
      <c r="AA34" s="35">
        <v>0</v>
      </c>
      <c r="AB34" s="23"/>
      <c r="AC34" s="35">
        <v>169770</v>
      </c>
      <c r="AD34" s="35">
        <v>21630</v>
      </c>
      <c r="AE34" s="23">
        <v>2201273744</v>
      </c>
      <c r="AF34" s="27">
        <v>44771</v>
      </c>
      <c r="AG34" s="35">
        <v>0</v>
      </c>
      <c r="AH34" s="23"/>
      <c r="AI34" s="23"/>
      <c r="AJ34" s="23"/>
      <c r="AK34" s="23"/>
      <c r="AL34" s="23"/>
      <c r="AM34" s="23"/>
      <c r="AN34" s="23"/>
      <c r="AO34" s="27">
        <v>45565</v>
      </c>
    </row>
    <row r="35" spans="1:41" x14ac:dyDescent="0.35">
      <c r="A35" s="23">
        <v>31886736</v>
      </c>
      <c r="B35" s="23" t="s">
        <v>11</v>
      </c>
      <c r="C35" s="23" t="s">
        <v>12</v>
      </c>
      <c r="D35" s="23">
        <v>245</v>
      </c>
      <c r="E35" s="24" t="s">
        <v>52</v>
      </c>
      <c r="F35" s="24" t="s">
        <v>139</v>
      </c>
      <c r="G35" s="27">
        <v>44683</v>
      </c>
      <c r="H35" s="27">
        <v>44685</v>
      </c>
      <c r="I35" s="25">
        <v>44693</v>
      </c>
      <c r="J35" s="35">
        <v>191400</v>
      </c>
      <c r="K35" s="35">
        <v>191400</v>
      </c>
      <c r="L35" s="26" t="s">
        <v>14</v>
      </c>
      <c r="M35" s="26" t="s">
        <v>13</v>
      </c>
      <c r="N35" s="44" t="s">
        <v>15</v>
      </c>
      <c r="O35" s="23" t="s">
        <v>17</v>
      </c>
      <c r="P35" s="23" t="s">
        <v>214</v>
      </c>
      <c r="Q35" s="23" t="s">
        <v>163</v>
      </c>
      <c r="R35" s="23" t="b">
        <v>0</v>
      </c>
      <c r="S35" s="23" t="s">
        <v>214</v>
      </c>
      <c r="T35" s="35">
        <v>216300</v>
      </c>
      <c r="U35" s="35">
        <v>0</v>
      </c>
      <c r="V35" s="35"/>
      <c r="W35" s="35">
        <v>216300</v>
      </c>
      <c r="X35" s="35">
        <v>0</v>
      </c>
      <c r="Y35" s="35">
        <v>0</v>
      </c>
      <c r="Z35" s="35">
        <v>191400</v>
      </c>
      <c r="AA35" s="35">
        <v>0</v>
      </c>
      <c r="AB35" s="23"/>
      <c r="AC35" s="35">
        <v>169770</v>
      </c>
      <c r="AD35" s="35">
        <v>21630</v>
      </c>
      <c r="AE35" s="23">
        <v>2201273744</v>
      </c>
      <c r="AF35" s="27">
        <v>44771</v>
      </c>
      <c r="AG35" s="35">
        <v>0</v>
      </c>
      <c r="AH35" s="23"/>
      <c r="AI35" s="23"/>
      <c r="AJ35" s="23"/>
      <c r="AK35" s="23"/>
      <c r="AL35" s="23"/>
      <c r="AM35" s="23"/>
      <c r="AN35" s="23"/>
      <c r="AO35" s="27">
        <v>45565</v>
      </c>
    </row>
    <row r="36" spans="1:41" x14ac:dyDescent="0.35">
      <c r="A36" s="23">
        <v>31886736</v>
      </c>
      <c r="B36" s="23" t="s">
        <v>11</v>
      </c>
      <c r="C36" s="23" t="s">
        <v>12</v>
      </c>
      <c r="D36" s="23">
        <v>258</v>
      </c>
      <c r="E36" s="24" t="s">
        <v>53</v>
      </c>
      <c r="F36" s="24" t="s">
        <v>140</v>
      </c>
      <c r="G36" s="27">
        <v>44721</v>
      </c>
      <c r="H36" s="27">
        <v>44722</v>
      </c>
      <c r="I36" s="25">
        <v>44986</v>
      </c>
      <c r="J36" s="35">
        <v>4418800</v>
      </c>
      <c r="K36" s="35">
        <v>422650</v>
      </c>
      <c r="L36" s="26" t="s">
        <v>14</v>
      </c>
      <c r="M36" s="26" t="s">
        <v>13</v>
      </c>
      <c r="N36" s="44" t="s">
        <v>15</v>
      </c>
      <c r="O36" s="23" t="s">
        <v>17</v>
      </c>
      <c r="P36" s="23" t="s">
        <v>217</v>
      </c>
      <c r="Q36" s="23" t="s">
        <v>163</v>
      </c>
      <c r="R36" s="23" t="b">
        <v>0</v>
      </c>
      <c r="S36" s="23" t="s">
        <v>217</v>
      </c>
      <c r="T36" s="35">
        <v>4496300</v>
      </c>
      <c r="U36" s="35">
        <v>0</v>
      </c>
      <c r="V36" s="35"/>
      <c r="W36" s="35">
        <v>4496300</v>
      </c>
      <c r="X36" s="35">
        <v>194700</v>
      </c>
      <c r="Y36" s="35">
        <v>266300</v>
      </c>
      <c r="Z36" s="35">
        <v>3957800</v>
      </c>
      <c r="AA36" s="35">
        <v>0</v>
      </c>
      <c r="AB36" s="23"/>
      <c r="AC36" s="35">
        <v>0</v>
      </c>
      <c r="AD36" s="23"/>
      <c r="AE36" s="23"/>
      <c r="AF36" s="27"/>
      <c r="AG36" s="35">
        <v>0</v>
      </c>
      <c r="AH36" s="23"/>
      <c r="AI36" s="23"/>
      <c r="AJ36" s="23"/>
      <c r="AK36" s="23"/>
      <c r="AL36" s="23"/>
      <c r="AM36" s="23"/>
      <c r="AN36" s="23"/>
      <c r="AO36" s="27">
        <v>45565</v>
      </c>
    </row>
    <row r="37" spans="1:41" x14ac:dyDescent="0.35">
      <c r="A37" s="23">
        <v>31886736</v>
      </c>
      <c r="B37" s="23" t="s">
        <v>11</v>
      </c>
      <c r="C37" s="23" t="s">
        <v>12</v>
      </c>
      <c r="D37" s="23">
        <v>285</v>
      </c>
      <c r="E37" s="24" t="s">
        <v>54</v>
      </c>
      <c r="F37" s="24" t="s">
        <v>141</v>
      </c>
      <c r="G37" s="27">
        <v>44784</v>
      </c>
      <c r="H37" s="27">
        <v>44810</v>
      </c>
      <c r="I37" s="25">
        <v>44818</v>
      </c>
      <c r="J37" s="35">
        <v>1170000</v>
      </c>
      <c r="K37" s="35">
        <v>312224</v>
      </c>
      <c r="L37" s="26" t="s">
        <v>14</v>
      </c>
      <c r="M37" s="26" t="s">
        <v>13</v>
      </c>
      <c r="N37" s="44" t="s">
        <v>15</v>
      </c>
      <c r="O37" s="23" t="s">
        <v>17</v>
      </c>
      <c r="P37" s="23" t="s">
        <v>214</v>
      </c>
      <c r="Q37" s="23" t="s">
        <v>163</v>
      </c>
      <c r="R37" s="23" t="b">
        <v>0</v>
      </c>
      <c r="S37" s="23" t="s">
        <v>214</v>
      </c>
      <c r="T37" s="35">
        <v>1170000</v>
      </c>
      <c r="U37" s="35">
        <v>0</v>
      </c>
      <c r="V37" s="35"/>
      <c r="W37" s="35">
        <v>1170000</v>
      </c>
      <c r="X37" s="35">
        <v>0</v>
      </c>
      <c r="Y37" s="35">
        <v>0</v>
      </c>
      <c r="Z37" s="35">
        <v>1170000</v>
      </c>
      <c r="AA37" s="35">
        <v>0</v>
      </c>
      <c r="AB37" s="23"/>
      <c r="AC37" s="35">
        <v>1053000</v>
      </c>
      <c r="AD37" s="35">
        <v>117000</v>
      </c>
      <c r="AE37" s="23">
        <v>4800058528</v>
      </c>
      <c r="AF37" s="27">
        <v>44926</v>
      </c>
      <c r="AG37" s="35">
        <v>0</v>
      </c>
      <c r="AH37" s="23"/>
      <c r="AI37" s="23"/>
      <c r="AJ37" s="23"/>
      <c r="AK37" s="23"/>
      <c r="AL37" s="23"/>
      <c r="AM37" s="23"/>
      <c r="AN37" s="23"/>
      <c r="AO37" s="27">
        <v>45565</v>
      </c>
    </row>
    <row r="38" spans="1:41" x14ac:dyDescent="0.35">
      <c r="A38" s="23">
        <v>31886736</v>
      </c>
      <c r="B38" s="23" t="s">
        <v>11</v>
      </c>
      <c r="C38" s="23" t="s">
        <v>12</v>
      </c>
      <c r="D38" s="23">
        <v>295</v>
      </c>
      <c r="E38" s="24" t="s">
        <v>55</v>
      </c>
      <c r="F38" s="24" t="s">
        <v>142</v>
      </c>
      <c r="G38" s="27">
        <v>44784</v>
      </c>
      <c r="H38" s="27">
        <v>44810</v>
      </c>
      <c r="I38" s="25">
        <v>44818</v>
      </c>
      <c r="J38" s="35">
        <v>6414800</v>
      </c>
      <c r="K38" s="35">
        <v>92820</v>
      </c>
      <c r="L38" s="26" t="s">
        <v>14</v>
      </c>
      <c r="M38" s="26" t="s">
        <v>13</v>
      </c>
      <c r="N38" s="44" t="s">
        <v>15</v>
      </c>
      <c r="O38" s="23" t="s">
        <v>17</v>
      </c>
      <c r="P38" s="23" t="s">
        <v>217</v>
      </c>
      <c r="Q38" s="23" t="s">
        <v>163</v>
      </c>
      <c r="R38" s="23" t="b">
        <v>0</v>
      </c>
      <c r="S38" s="23" t="s">
        <v>217</v>
      </c>
      <c r="T38" s="35">
        <v>6566300</v>
      </c>
      <c r="U38" s="35">
        <v>0</v>
      </c>
      <c r="V38" s="35"/>
      <c r="W38" s="35">
        <v>6566300</v>
      </c>
      <c r="X38" s="35">
        <v>86300</v>
      </c>
      <c r="Y38" s="35">
        <v>0</v>
      </c>
      <c r="Z38" s="35">
        <v>6328500</v>
      </c>
      <c r="AA38" s="35">
        <v>0</v>
      </c>
      <c r="AB38" s="23"/>
      <c r="AC38" s="35">
        <v>0</v>
      </c>
      <c r="AD38" s="23"/>
      <c r="AE38" s="23"/>
      <c r="AF38" s="27"/>
      <c r="AG38" s="35">
        <v>0</v>
      </c>
      <c r="AH38" s="23"/>
      <c r="AI38" s="23"/>
      <c r="AJ38" s="23"/>
      <c r="AK38" s="23"/>
      <c r="AL38" s="23"/>
      <c r="AM38" s="23"/>
      <c r="AN38" s="23"/>
      <c r="AO38" s="27">
        <v>45565</v>
      </c>
    </row>
    <row r="39" spans="1:41" x14ac:dyDescent="0.35">
      <c r="A39" s="23">
        <v>31886736</v>
      </c>
      <c r="B39" s="23" t="s">
        <v>11</v>
      </c>
      <c r="C39" s="23" t="s">
        <v>12</v>
      </c>
      <c r="D39" s="23">
        <v>299</v>
      </c>
      <c r="E39" s="24" t="s">
        <v>56</v>
      </c>
      <c r="F39" s="24" t="s">
        <v>143</v>
      </c>
      <c r="G39" s="27">
        <v>44809</v>
      </c>
      <c r="H39" s="27">
        <v>44810</v>
      </c>
      <c r="I39" s="25">
        <v>44818</v>
      </c>
      <c r="J39" s="35">
        <v>810000</v>
      </c>
      <c r="K39" s="34">
        <v>21968</v>
      </c>
      <c r="L39" s="26" t="s">
        <v>14</v>
      </c>
      <c r="M39" s="26" t="s">
        <v>13</v>
      </c>
      <c r="N39" s="44" t="s">
        <v>15</v>
      </c>
      <c r="O39" s="23" t="s">
        <v>17</v>
      </c>
      <c r="P39" s="23" t="s">
        <v>214</v>
      </c>
      <c r="Q39" s="23" t="s">
        <v>163</v>
      </c>
      <c r="R39" s="23" t="b">
        <v>0</v>
      </c>
      <c r="S39" s="23" t="s">
        <v>214</v>
      </c>
      <c r="T39" s="35">
        <v>810000</v>
      </c>
      <c r="U39" s="35">
        <v>0</v>
      </c>
      <c r="V39" s="35"/>
      <c r="W39" s="35">
        <v>810000</v>
      </c>
      <c r="X39" s="35">
        <v>0</v>
      </c>
      <c r="Y39" s="35">
        <v>0</v>
      </c>
      <c r="Z39" s="35">
        <v>810000</v>
      </c>
      <c r="AA39" s="35">
        <v>0</v>
      </c>
      <c r="AB39" s="23"/>
      <c r="AC39" s="35">
        <v>729000</v>
      </c>
      <c r="AD39" s="35">
        <v>81000</v>
      </c>
      <c r="AE39" s="23">
        <v>4800057783</v>
      </c>
      <c r="AF39" s="27">
        <v>44865</v>
      </c>
      <c r="AG39" s="35">
        <v>0</v>
      </c>
      <c r="AH39" s="23"/>
      <c r="AI39" s="23"/>
      <c r="AJ39" s="23"/>
      <c r="AK39" s="23"/>
      <c r="AL39" s="23"/>
      <c r="AM39" s="23"/>
      <c r="AN39" s="23"/>
      <c r="AO39" s="27">
        <v>45565</v>
      </c>
    </row>
    <row r="40" spans="1:41" x14ac:dyDescent="0.35">
      <c r="A40" s="23">
        <v>31886736</v>
      </c>
      <c r="B40" s="23" t="s">
        <v>11</v>
      </c>
      <c r="C40" s="23" t="s">
        <v>12</v>
      </c>
      <c r="D40" s="23">
        <v>306</v>
      </c>
      <c r="E40" s="24" t="s">
        <v>57</v>
      </c>
      <c r="F40" s="24" t="s">
        <v>144</v>
      </c>
      <c r="G40" s="27">
        <v>44810</v>
      </c>
      <c r="H40" s="27">
        <v>44810</v>
      </c>
      <c r="I40" s="25">
        <v>44818</v>
      </c>
      <c r="J40" s="35">
        <v>3109900</v>
      </c>
      <c r="K40" s="35">
        <v>94010</v>
      </c>
      <c r="L40" s="26" t="s">
        <v>14</v>
      </c>
      <c r="M40" s="26" t="s">
        <v>13</v>
      </c>
      <c r="N40" s="44" t="s">
        <v>15</v>
      </c>
      <c r="O40" s="23" t="s">
        <v>17</v>
      </c>
      <c r="P40" s="23" t="s">
        <v>217</v>
      </c>
      <c r="Q40" s="23" t="s">
        <v>163</v>
      </c>
      <c r="R40" s="23" t="b">
        <v>0</v>
      </c>
      <c r="S40" s="23" t="s">
        <v>217</v>
      </c>
      <c r="T40" s="35">
        <v>3240000</v>
      </c>
      <c r="U40" s="35">
        <v>0</v>
      </c>
      <c r="V40" s="35"/>
      <c r="W40" s="35">
        <v>3240000</v>
      </c>
      <c r="X40" s="35">
        <v>90000</v>
      </c>
      <c r="Y40" s="35">
        <v>0</v>
      </c>
      <c r="Z40" s="35">
        <v>3019900</v>
      </c>
      <c r="AA40" s="35">
        <v>0</v>
      </c>
      <c r="AB40" s="23"/>
      <c r="AC40" s="35">
        <v>0</v>
      </c>
      <c r="AD40" s="23"/>
      <c r="AE40" s="23"/>
      <c r="AF40" s="27"/>
      <c r="AG40" s="35">
        <v>0</v>
      </c>
      <c r="AH40" s="23"/>
      <c r="AI40" s="23"/>
      <c r="AJ40" s="23"/>
      <c r="AK40" s="23"/>
      <c r="AL40" s="23"/>
      <c r="AM40" s="23"/>
      <c r="AN40" s="23"/>
      <c r="AO40" s="27">
        <v>45565</v>
      </c>
    </row>
    <row r="41" spans="1:41" x14ac:dyDescent="0.35">
      <c r="A41" s="23">
        <v>31886736</v>
      </c>
      <c r="B41" s="23" t="s">
        <v>11</v>
      </c>
      <c r="C41" s="23" t="s">
        <v>12</v>
      </c>
      <c r="D41" s="23">
        <v>323</v>
      </c>
      <c r="E41" s="24" t="s">
        <v>58</v>
      </c>
      <c r="F41" s="24" t="s">
        <v>145</v>
      </c>
      <c r="G41" s="27">
        <v>44841</v>
      </c>
      <c r="H41" s="27">
        <v>44845</v>
      </c>
      <c r="I41" s="25">
        <v>44853</v>
      </c>
      <c r="J41" s="35">
        <v>216300</v>
      </c>
      <c r="K41" s="35">
        <v>22410</v>
      </c>
      <c r="L41" s="26" t="s">
        <v>14</v>
      </c>
      <c r="M41" s="26" t="s">
        <v>13</v>
      </c>
      <c r="N41" s="44" t="s">
        <v>15</v>
      </c>
      <c r="O41" s="23" t="s">
        <v>17</v>
      </c>
      <c r="P41" s="23" t="s">
        <v>217</v>
      </c>
      <c r="Q41" s="23" t="s">
        <v>163</v>
      </c>
      <c r="R41" s="23" t="b">
        <v>0</v>
      </c>
      <c r="S41" s="23" t="s">
        <v>217</v>
      </c>
      <c r="T41" s="35">
        <v>216300</v>
      </c>
      <c r="U41" s="35">
        <v>0</v>
      </c>
      <c r="V41" s="35"/>
      <c r="W41" s="35">
        <v>216300</v>
      </c>
      <c r="X41" s="35">
        <v>24900</v>
      </c>
      <c r="Y41" s="35">
        <v>0</v>
      </c>
      <c r="Z41" s="35">
        <v>191400</v>
      </c>
      <c r="AA41" s="35">
        <v>0</v>
      </c>
      <c r="AB41" s="23"/>
      <c r="AC41" s="35">
        <v>0</v>
      </c>
      <c r="AD41" s="23"/>
      <c r="AE41" s="23"/>
      <c r="AF41" s="27"/>
      <c r="AG41" s="35">
        <v>0</v>
      </c>
      <c r="AH41" s="23"/>
      <c r="AI41" s="23"/>
      <c r="AJ41" s="23"/>
      <c r="AK41" s="23"/>
      <c r="AL41" s="23"/>
      <c r="AM41" s="23"/>
      <c r="AN41" s="23"/>
      <c r="AO41" s="27">
        <v>45565</v>
      </c>
    </row>
    <row r="42" spans="1:41" x14ac:dyDescent="0.35">
      <c r="A42" s="23">
        <v>31886736</v>
      </c>
      <c r="B42" s="23" t="s">
        <v>11</v>
      </c>
      <c r="C42" s="23" t="s">
        <v>12</v>
      </c>
      <c r="D42" s="23">
        <v>328</v>
      </c>
      <c r="E42" s="24" t="s">
        <v>59</v>
      </c>
      <c r="F42" s="24" t="s">
        <v>146</v>
      </c>
      <c r="G42" s="27">
        <v>44845</v>
      </c>
      <c r="H42" s="27">
        <v>44845</v>
      </c>
      <c r="I42" s="25">
        <v>44853</v>
      </c>
      <c r="J42" s="35">
        <v>3968800</v>
      </c>
      <c r="K42" s="35">
        <v>24770</v>
      </c>
      <c r="L42" s="26" t="s">
        <v>14</v>
      </c>
      <c r="M42" s="26" t="s">
        <v>13</v>
      </c>
      <c r="N42" s="44" t="s">
        <v>15</v>
      </c>
      <c r="O42" s="23" t="s">
        <v>17</v>
      </c>
      <c r="P42" s="23" t="s">
        <v>217</v>
      </c>
      <c r="Q42" s="23" t="s">
        <v>163</v>
      </c>
      <c r="R42" s="23" t="b">
        <v>0</v>
      </c>
      <c r="S42" s="23" t="s">
        <v>217</v>
      </c>
      <c r="T42" s="35">
        <v>4050000</v>
      </c>
      <c r="U42" s="35">
        <v>0</v>
      </c>
      <c r="V42" s="35"/>
      <c r="W42" s="35">
        <v>4050000</v>
      </c>
      <c r="X42" s="35">
        <v>18500</v>
      </c>
      <c r="Y42" s="35">
        <v>0</v>
      </c>
      <c r="Z42" s="35">
        <v>3950300</v>
      </c>
      <c r="AA42" s="35">
        <v>0</v>
      </c>
      <c r="AB42" s="23"/>
      <c r="AC42" s="35">
        <v>0</v>
      </c>
      <c r="AD42" s="23"/>
      <c r="AE42" s="23"/>
      <c r="AF42" s="27"/>
      <c r="AG42" s="35">
        <v>0</v>
      </c>
      <c r="AH42" s="23"/>
      <c r="AI42" s="23"/>
      <c r="AJ42" s="23"/>
      <c r="AK42" s="23"/>
      <c r="AL42" s="23"/>
      <c r="AM42" s="23"/>
      <c r="AN42" s="23"/>
      <c r="AO42" s="27">
        <v>45565</v>
      </c>
    </row>
    <row r="43" spans="1:41" x14ac:dyDescent="0.35">
      <c r="A43" s="23">
        <v>31886736</v>
      </c>
      <c r="B43" s="23" t="s">
        <v>11</v>
      </c>
      <c r="C43" s="23" t="s">
        <v>12</v>
      </c>
      <c r="D43" s="32">
        <v>348</v>
      </c>
      <c r="E43" s="24" t="s">
        <v>60</v>
      </c>
      <c r="F43" s="24" t="s">
        <v>147</v>
      </c>
      <c r="G43" s="27">
        <v>44900</v>
      </c>
      <c r="H43" s="27">
        <v>44908</v>
      </c>
      <c r="I43" s="25">
        <v>44921</v>
      </c>
      <c r="J43" s="35">
        <v>540000</v>
      </c>
      <c r="K43" s="35">
        <v>20156</v>
      </c>
      <c r="L43" s="26" t="s">
        <v>14</v>
      </c>
      <c r="M43" s="26" t="s">
        <v>13</v>
      </c>
      <c r="N43" s="44" t="s">
        <v>15</v>
      </c>
      <c r="O43" s="23" t="s">
        <v>17</v>
      </c>
      <c r="P43" s="23" t="s">
        <v>214</v>
      </c>
      <c r="Q43" s="23" t="s">
        <v>163</v>
      </c>
      <c r="R43" s="23" t="b">
        <v>0</v>
      </c>
      <c r="S43" s="23" t="s">
        <v>214</v>
      </c>
      <c r="T43" s="35">
        <v>540000</v>
      </c>
      <c r="U43" s="35">
        <v>0</v>
      </c>
      <c r="V43" s="35"/>
      <c r="W43" s="35">
        <v>540000</v>
      </c>
      <c r="X43" s="35">
        <v>0</v>
      </c>
      <c r="Y43" s="35">
        <v>0</v>
      </c>
      <c r="Z43" s="35">
        <v>540000</v>
      </c>
      <c r="AA43" s="35">
        <v>0</v>
      </c>
      <c r="AB43" s="23"/>
      <c r="AC43" s="35">
        <v>81000</v>
      </c>
      <c r="AD43" s="35">
        <v>9000</v>
      </c>
      <c r="AE43" s="23">
        <v>2201481890</v>
      </c>
      <c r="AF43" s="27">
        <v>45341</v>
      </c>
      <c r="AG43" s="35">
        <v>0</v>
      </c>
      <c r="AH43" s="23"/>
      <c r="AI43" s="23"/>
      <c r="AJ43" s="23"/>
      <c r="AK43" s="23"/>
      <c r="AL43" s="23"/>
      <c r="AM43" s="23"/>
      <c r="AN43" s="23"/>
      <c r="AO43" s="27">
        <v>45565</v>
      </c>
    </row>
    <row r="44" spans="1:41" x14ac:dyDescent="0.35">
      <c r="A44" s="23">
        <v>31886736</v>
      </c>
      <c r="B44" s="23" t="s">
        <v>11</v>
      </c>
      <c r="C44" s="23" t="s">
        <v>12</v>
      </c>
      <c r="D44" s="23">
        <v>378</v>
      </c>
      <c r="E44" s="24" t="s">
        <v>61</v>
      </c>
      <c r="F44" s="24" t="s">
        <v>148</v>
      </c>
      <c r="G44" s="27">
        <v>44959</v>
      </c>
      <c r="H44" s="27">
        <v>44960</v>
      </c>
      <c r="I44" s="25">
        <v>44967</v>
      </c>
      <c r="J44" s="37">
        <v>630000</v>
      </c>
      <c r="K44" s="37">
        <v>17630</v>
      </c>
      <c r="L44" s="26" t="s">
        <v>14</v>
      </c>
      <c r="M44" s="26" t="s">
        <v>13</v>
      </c>
      <c r="N44" s="44" t="s">
        <v>15</v>
      </c>
      <c r="O44" s="23" t="s">
        <v>17</v>
      </c>
      <c r="P44" s="23" t="s">
        <v>214</v>
      </c>
      <c r="Q44" s="23" t="s">
        <v>163</v>
      </c>
      <c r="R44" s="23" t="b">
        <v>0</v>
      </c>
      <c r="S44" s="23" t="s">
        <v>214</v>
      </c>
      <c r="T44" s="35">
        <v>630000</v>
      </c>
      <c r="U44" s="35">
        <v>0</v>
      </c>
      <c r="V44" s="35"/>
      <c r="W44" s="35">
        <v>630000</v>
      </c>
      <c r="X44" s="35">
        <v>0</v>
      </c>
      <c r="Y44" s="35">
        <v>0</v>
      </c>
      <c r="Z44" s="35">
        <v>630000</v>
      </c>
      <c r="AA44" s="35">
        <v>0</v>
      </c>
      <c r="AB44" s="23"/>
      <c r="AC44" s="35">
        <v>567000</v>
      </c>
      <c r="AD44" s="35">
        <v>63000</v>
      </c>
      <c r="AE44" s="23">
        <v>4800059073</v>
      </c>
      <c r="AF44" s="27">
        <v>44985</v>
      </c>
      <c r="AG44" s="35">
        <v>0</v>
      </c>
      <c r="AH44" s="23"/>
      <c r="AI44" s="23"/>
      <c r="AJ44" s="23"/>
      <c r="AK44" s="23"/>
      <c r="AL44" s="23"/>
      <c r="AM44" s="23"/>
      <c r="AN44" s="23"/>
      <c r="AO44" s="27">
        <v>45565</v>
      </c>
    </row>
    <row r="45" spans="1:41" x14ac:dyDescent="0.35">
      <c r="A45" s="23">
        <v>31886736</v>
      </c>
      <c r="B45" s="23" t="s">
        <v>11</v>
      </c>
      <c r="C45" s="23" t="s">
        <v>12</v>
      </c>
      <c r="D45" s="23">
        <v>386</v>
      </c>
      <c r="E45" s="24" t="s">
        <v>62</v>
      </c>
      <c r="F45" s="24" t="s">
        <v>149</v>
      </c>
      <c r="G45" s="27">
        <v>44986</v>
      </c>
      <c r="H45" s="27">
        <v>44987</v>
      </c>
      <c r="I45" s="25">
        <v>45006</v>
      </c>
      <c r="J45" s="35">
        <v>1890000</v>
      </c>
      <c r="K45" s="35">
        <v>347586</v>
      </c>
      <c r="L45" s="26" t="s">
        <v>14</v>
      </c>
      <c r="M45" s="26" t="s">
        <v>13</v>
      </c>
      <c r="N45" s="44" t="s">
        <v>15</v>
      </c>
      <c r="O45" s="23" t="s">
        <v>17</v>
      </c>
      <c r="P45" s="23" t="s">
        <v>214</v>
      </c>
      <c r="Q45" s="23" t="s">
        <v>163</v>
      </c>
      <c r="R45" s="23" t="b">
        <v>0</v>
      </c>
      <c r="S45" s="23" t="s">
        <v>214</v>
      </c>
      <c r="T45" s="35">
        <v>1890000</v>
      </c>
      <c r="U45" s="35">
        <v>0</v>
      </c>
      <c r="V45" s="35"/>
      <c r="W45" s="35">
        <v>1890000</v>
      </c>
      <c r="X45" s="35">
        <v>0</v>
      </c>
      <c r="Y45" s="35">
        <v>0</v>
      </c>
      <c r="Z45" s="35">
        <v>1890000</v>
      </c>
      <c r="AA45" s="35">
        <v>0</v>
      </c>
      <c r="AB45" s="23"/>
      <c r="AC45" s="35">
        <v>1701000</v>
      </c>
      <c r="AD45" s="35">
        <v>189000</v>
      </c>
      <c r="AE45" s="23">
        <v>4800059585</v>
      </c>
      <c r="AF45" s="27">
        <v>45041</v>
      </c>
      <c r="AG45" s="35">
        <v>0</v>
      </c>
      <c r="AH45" s="23"/>
      <c r="AI45" s="23"/>
      <c r="AJ45" s="23"/>
      <c r="AK45" s="23"/>
      <c r="AL45" s="23"/>
      <c r="AM45" s="23"/>
      <c r="AN45" s="23"/>
      <c r="AO45" s="27">
        <v>45565</v>
      </c>
    </row>
    <row r="46" spans="1:41" x14ac:dyDescent="0.35">
      <c r="A46" s="23">
        <v>31886736</v>
      </c>
      <c r="B46" s="23" t="s">
        <v>11</v>
      </c>
      <c r="C46" s="23" t="s">
        <v>12</v>
      </c>
      <c r="D46" s="23">
        <v>388</v>
      </c>
      <c r="E46" s="24" t="s">
        <v>63</v>
      </c>
      <c r="F46" s="24" t="s">
        <v>150</v>
      </c>
      <c r="G46" s="27">
        <v>44987</v>
      </c>
      <c r="H46" s="27">
        <v>44987</v>
      </c>
      <c r="I46" s="25">
        <v>44992</v>
      </c>
      <c r="J46" s="35">
        <v>216300</v>
      </c>
      <c r="K46" s="35">
        <v>24900</v>
      </c>
      <c r="L46" s="26" t="s">
        <v>14</v>
      </c>
      <c r="M46" s="26" t="s">
        <v>13</v>
      </c>
      <c r="N46" s="44" t="s">
        <v>15</v>
      </c>
      <c r="O46" s="23" t="s">
        <v>17</v>
      </c>
      <c r="P46" s="23" t="s">
        <v>214</v>
      </c>
      <c r="Q46" s="23" t="s">
        <v>163</v>
      </c>
      <c r="R46" s="23" t="b">
        <v>0</v>
      </c>
      <c r="S46" s="23" t="s">
        <v>214</v>
      </c>
      <c r="T46" s="35">
        <v>216300</v>
      </c>
      <c r="U46" s="35">
        <v>0</v>
      </c>
      <c r="V46" s="35"/>
      <c r="W46" s="35">
        <v>216300</v>
      </c>
      <c r="X46" s="35">
        <v>0</v>
      </c>
      <c r="Y46" s="35">
        <v>0</v>
      </c>
      <c r="Z46" s="35">
        <v>216300</v>
      </c>
      <c r="AA46" s="35">
        <v>0</v>
      </c>
      <c r="AB46" s="23"/>
      <c r="AC46" s="35">
        <v>194670</v>
      </c>
      <c r="AD46" s="35">
        <v>21630</v>
      </c>
      <c r="AE46" s="23">
        <v>2201378010</v>
      </c>
      <c r="AF46" s="27">
        <v>45036</v>
      </c>
      <c r="AG46" s="35">
        <v>0</v>
      </c>
      <c r="AH46" s="23"/>
      <c r="AI46" s="23"/>
      <c r="AJ46" s="23"/>
      <c r="AK46" s="23"/>
      <c r="AL46" s="23"/>
      <c r="AM46" s="23"/>
      <c r="AN46" s="23"/>
      <c r="AO46" s="27">
        <v>45565</v>
      </c>
    </row>
    <row r="47" spans="1:41" x14ac:dyDescent="0.35">
      <c r="A47" s="23">
        <v>31886736</v>
      </c>
      <c r="B47" s="23" t="s">
        <v>11</v>
      </c>
      <c r="C47" s="23" t="s">
        <v>12</v>
      </c>
      <c r="D47" s="32">
        <v>422</v>
      </c>
      <c r="E47" s="24" t="s">
        <v>64</v>
      </c>
      <c r="F47" s="24" t="s">
        <v>151</v>
      </c>
      <c r="G47" s="27">
        <v>45049</v>
      </c>
      <c r="H47" s="27">
        <v>45049</v>
      </c>
      <c r="I47" s="25">
        <v>45323.468374652781</v>
      </c>
      <c r="J47" s="34">
        <v>191400</v>
      </c>
      <c r="K47" s="34">
        <v>191400</v>
      </c>
      <c r="L47" s="26" t="s">
        <v>14</v>
      </c>
      <c r="M47" s="26" t="s">
        <v>13</v>
      </c>
      <c r="N47" s="44" t="s">
        <v>15</v>
      </c>
      <c r="O47" s="23" t="s">
        <v>17</v>
      </c>
      <c r="P47" s="23" t="s">
        <v>218</v>
      </c>
      <c r="Q47" s="23" t="s">
        <v>164</v>
      </c>
      <c r="R47" s="23" t="b">
        <v>0</v>
      </c>
      <c r="S47" s="23" t="s">
        <v>218</v>
      </c>
      <c r="T47" s="35">
        <v>191400</v>
      </c>
      <c r="U47" s="35">
        <v>191400</v>
      </c>
      <c r="V47" s="35" t="s">
        <v>220</v>
      </c>
      <c r="W47" s="35">
        <v>191400</v>
      </c>
      <c r="X47" s="35">
        <v>0</v>
      </c>
      <c r="Y47" s="35">
        <v>0</v>
      </c>
      <c r="Z47" s="35">
        <v>0</v>
      </c>
      <c r="AA47" s="35">
        <v>0</v>
      </c>
      <c r="AB47" s="23"/>
      <c r="AC47" s="35">
        <v>0</v>
      </c>
      <c r="AD47" s="23"/>
      <c r="AE47" s="23"/>
      <c r="AF47" s="27"/>
      <c r="AG47" s="35">
        <v>0</v>
      </c>
      <c r="AH47" s="23"/>
      <c r="AI47" s="23"/>
      <c r="AJ47" s="23"/>
      <c r="AK47" s="23"/>
      <c r="AL47" s="23"/>
      <c r="AM47" s="23"/>
      <c r="AN47" s="23"/>
      <c r="AO47" s="27">
        <v>45565</v>
      </c>
    </row>
    <row r="48" spans="1:41" x14ac:dyDescent="0.35">
      <c r="A48" s="23">
        <v>31886736</v>
      </c>
      <c r="B48" s="23" t="s">
        <v>11</v>
      </c>
      <c r="C48" s="23" t="s">
        <v>12</v>
      </c>
      <c r="D48" s="23">
        <v>434</v>
      </c>
      <c r="E48" s="24" t="s">
        <v>65</v>
      </c>
      <c r="F48" s="24" t="s">
        <v>152</v>
      </c>
      <c r="G48" s="27">
        <v>45079</v>
      </c>
      <c r="H48" s="27">
        <v>45079</v>
      </c>
      <c r="I48" s="25">
        <v>45091</v>
      </c>
      <c r="J48" s="35">
        <v>352000</v>
      </c>
      <c r="K48" s="35">
        <v>352000</v>
      </c>
      <c r="L48" s="26" t="s">
        <v>14</v>
      </c>
      <c r="M48" s="26" t="s">
        <v>13</v>
      </c>
      <c r="N48" s="44" t="s">
        <v>15</v>
      </c>
      <c r="O48" s="23" t="s">
        <v>17</v>
      </c>
      <c r="P48" s="23" t="s">
        <v>214</v>
      </c>
      <c r="Q48" s="23" t="s">
        <v>163</v>
      </c>
      <c r="R48" s="23" t="b">
        <v>0</v>
      </c>
      <c r="S48" s="23" t="s">
        <v>214</v>
      </c>
      <c r="T48" s="35">
        <v>360000</v>
      </c>
      <c r="U48" s="35">
        <v>0</v>
      </c>
      <c r="V48" s="35"/>
      <c r="W48" s="35">
        <v>360000</v>
      </c>
      <c r="X48" s="35">
        <v>0</v>
      </c>
      <c r="Y48" s="35">
        <v>0</v>
      </c>
      <c r="Z48" s="35">
        <v>352000</v>
      </c>
      <c r="AA48" s="35">
        <v>0</v>
      </c>
      <c r="AB48" s="23"/>
      <c r="AC48" s="35">
        <v>151680</v>
      </c>
      <c r="AD48" s="35">
        <v>17280</v>
      </c>
      <c r="AE48" s="23">
        <v>2201421632</v>
      </c>
      <c r="AF48" s="27">
        <v>45161</v>
      </c>
      <c r="AG48" s="35">
        <v>0</v>
      </c>
      <c r="AH48" s="23"/>
      <c r="AI48" s="23"/>
      <c r="AJ48" s="23"/>
      <c r="AK48" s="23"/>
      <c r="AL48" s="23"/>
      <c r="AM48" s="23"/>
      <c r="AN48" s="23"/>
      <c r="AO48" s="27">
        <v>45565</v>
      </c>
    </row>
    <row r="49" spans="1:41" x14ac:dyDescent="0.35">
      <c r="A49" s="23">
        <v>31886736</v>
      </c>
      <c r="B49" s="23" t="s">
        <v>11</v>
      </c>
      <c r="C49" s="23" t="s">
        <v>12</v>
      </c>
      <c r="D49" s="23">
        <v>435</v>
      </c>
      <c r="E49" s="24" t="s">
        <v>66</v>
      </c>
      <c r="F49" s="24" t="s">
        <v>153</v>
      </c>
      <c r="G49" s="27">
        <v>45079</v>
      </c>
      <c r="H49" s="27">
        <v>45079</v>
      </c>
      <c r="I49" s="25">
        <v>45091</v>
      </c>
      <c r="J49" s="35">
        <v>226600</v>
      </c>
      <c r="K49" s="35">
        <v>226600</v>
      </c>
      <c r="L49" s="26" t="s">
        <v>14</v>
      </c>
      <c r="M49" s="26" t="s">
        <v>13</v>
      </c>
      <c r="N49" s="44" t="s">
        <v>15</v>
      </c>
      <c r="O49" s="23" t="s">
        <v>17</v>
      </c>
      <c r="P49" s="23" t="s">
        <v>214</v>
      </c>
      <c r="Q49" s="23" t="s">
        <v>163</v>
      </c>
      <c r="R49" s="23" t="b">
        <v>0</v>
      </c>
      <c r="S49" s="23" t="s">
        <v>214</v>
      </c>
      <c r="T49" s="35">
        <v>226600</v>
      </c>
      <c r="U49" s="35">
        <v>0</v>
      </c>
      <c r="V49" s="35"/>
      <c r="W49" s="35">
        <v>226600</v>
      </c>
      <c r="X49" s="35">
        <v>0</v>
      </c>
      <c r="Y49" s="35">
        <v>0</v>
      </c>
      <c r="Z49" s="35">
        <v>226600</v>
      </c>
      <c r="AA49" s="35">
        <v>0</v>
      </c>
      <c r="AB49" s="23"/>
      <c r="AC49" s="35">
        <v>85202</v>
      </c>
      <c r="AD49" s="35">
        <v>5438</v>
      </c>
      <c r="AE49" s="23">
        <v>2201421632</v>
      </c>
      <c r="AF49" s="27">
        <v>45161</v>
      </c>
      <c r="AG49" s="35">
        <v>0</v>
      </c>
      <c r="AH49" s="23"/>
      <c r="AI49" s="23"/>
      <c r="AJ49" s="23"/>
      <c r="AK49" s="23"/>
      <c r="AL49" s="23"/>
      <c r="AM49" s="23"/>
      <c r="AN49" s="23"/>
      <c r="AO49" s="27">
        <v>45565</v>
      </c>
    </row>
    <row r="50" spans="1:41" x14ac:dyDescent="0.35">
      <c r="A50" s="23">
        <v>31886736</v>
      </c>
      <c r="B50" s="23" t="s">
        <v>11</v>
      </c>
      <c r="C50" s="23" t="s">
        <v>12</v>
      </c>
      <c r="D50" s="23">
        <v>436</v>
      </c>
      <c r="E50" s="24" t="s">
        <v>67</v>
      </c>
      <c r="F50" s="24" t="s">
        <v>154</v>
      </c>
      <c r="G50" s="27">
        <v>45079</v>
      </c>
      <c r="H50" s="27">
        <v>45079</v>
      </c>
      <c r="I50" s="25">
        <v>45091</v>
      </c>
      <c r="J50" s="36">
        <v>216300</v>
      </c>
      <c r="K50" s="36">
        <v>216300</v>
      </c>
      <c r="L50" s="26" t="s">
        <v>14</v>
      </c>
      <c r="M50" s="26" t="s">
        <v>13</v>
      </c>
      <c r="N50" s="44" t="s">
        <v>15</v>
      </c>
      <c r="O50" s="23" t="s">
        <v>17</v>
      </c>
      <c r="P50" s="23" t="s">
        <v>214</v>
      </c>
      <c r="Q50" s="23" t="s">
        <v>163</v>
      </c>
      <c r="R50" s="23" t="b">
        <v>0</v>
      </c>
      <c r="S50" s="23" t="s">
        <v>214</v>
      </c>
      <c r="T50" s="35">
        <v>216300</v>
      </c>
      <c r="U50" s="35">
        <v>0</v>
      </c>
      <c r="V50" s="35"/>
      <c r="W50" s="35">
        <v>216300</v>
      </c>
      <c r="X50" s="35">
        <v>0</v>
      </c>
      <c r="Y50" s="35">
        <v>0</v>
      </c>
      <c r="Z50" s="35">
        <v>216300</v>
      </c>
      <c r="AA50" s="35">
        <v>0</v>
      </c>
      <c r="AB50" s="23"/>
      <c r="AC50" s="35">
        <v>194670</v>
      </c>
      <c r="AD50" s="35">
        <v>21630</v>
      </c>
      <c r="AE50" s="23">
        <v>2201421464</v>
      </c>
      <c r="AF50" s="27">
        <v>45160</v>
      </c>
      <c r="AG50" s="35">
        <v>0</v>
      </c>
      <c r="AH50" s="23"/>
      <c r="AI50" s="23"/>
      <c r="AJ50" s="23"/>
      <c r="AK50" s="23"/>
      <c r="AL50" s="23"/>
      <c r="AM50" s="23"/>
      <c r="AN50" s="23"/>
      <c r="AO50" s="27">
        <v>45565</v>
      </c>
    </row>
    <row r="51" spans="1:41" x14ac:dyDescent="0.35">
      <c r="A51" s="23">
        <v>31886736</v>
      </c>
      <c r="B51" s="23" t="s">
        <v>11</v>
      </c>
      <c r="C51" s="23" t="s">
        <v>12</v>
      </c>
      <c r="D51" s="23">
        <v>438</v>
      </c>
      <c r="E51" s="24" t="s">
        <v>68</v>
      </c>
      <c r="F51" s="24" t="s">
        <v>155</v>
      </c>
      <c r="G51" s="27">
        <v>45079</v>
      </c>
      <c r="H51" s="27">
        <v>45079</v>
      </c>
      <c r="I51" s="25">
        <v>45091</v>
      </c>
      <c r="J51" s="35">
        <v>191400</v>
      </c>
      <c r="K51" s="35">
        <v>191400</v>
      </c>
      <c r="L51" s="26" t="s">
        <v>14</v>
      </c>
      <c r="M51" s="26" t="s">
        <v>13</v>
      </c>
      <c r="N51" s="44" t="s">
        <v>15</v>
      </c>
      <c r="O51" s="23" t="s">
        <v>17</v>
      </c>
      <c r="P51" s="23" t="s">
        <v>214</v>
      </c>
      <c r="Q51" s="23" t="s">
        <v>163</v>
      </c>
      <c r="R51" s="23" t="b">
        <v>0</v>
      </c>
      <c r="S51" s="23" t="s">
        <v>214</v>
      </c>
      <c r="T51" s="35">
        <v>216300</v>
      </c>
      <c r="U51" s="35">
        <v>0</v>
      </c>
      <c r="V51" s="35"/>
      <c r="W51" s="35">
        <v>216300</v>
      </c>
      <c r="X51" s="35">
        <v>0</v>
      </c>
      <c r="Y51" s="35">
        <v>0</v>
      </c>
      <c r="Z51" s="35">
        <v>191400</v>
      </c>
      <c r="AA51" s="35">
        <v>0</v>
      </c>
      <c r="AB51" s="23"/>
      <c r="AC51" s="35">
        <v>169770</v>
      </c>
      <c r="AD51" s="35">
        <v>21630</v>
      </c>
      <c r="AE51" s="23">
        <v>2201421464</v>
      </c>
      <c r="AF51" s="27">
        <v>45160</v>
      </c>
      <c r="AG51" s="35">
        <v>0</v>
      </c>
      <c r="AH51" s="23"/>
      <c r="AI51" s="23"/>
      <c r="AJ51" s="23"/>
      <c r="AK51" s="23"/>
      <c r="AL51" s="23"/>
      <c r="AM51" s="23"/>
      <c r="AN51" s="23"/>
      <c r="AO51" s="27">
        <v>45565</v>
      </c>
    </row>
    <row r="52" spans="1:41" x14ac:dyDescent="0.35">
      <c r="A52" s="23">
        <v>31886736</v>
      </c>
      <c r="B52" s="23" t="s">
        <v>11</v>
      </c>
      <c r="C52" s="23" t="s">
        <v>12</v>
      </c>
      <c r="D52" s="23">
        <v>439</v>
      </c>
      <c r="E52" s="24" t="s">
        <v>69</v>
      </c>
      <c r="F52" s="24" t="s">
        <v>156</v>
      </c>
      <c r="G52" s="27">
        <v>45079</v>
      </c>
      <c r="H52" s="27">
        <v>45079</v>
      </c>
      <c r="I52" s="25">
        <v>45323.470302662034</v>
      </c>
      <c r="J52" s="35">
        <v>191400</v>
      </c>
      <c r="K52" s="35">
        <v>191400</v>
      </c>
      <c r="L52" s="26" t="s">
        <v>14</v>
      </c>
      <c r="M52" s="26" t="s">
        <v>13</v>
      </c>
      <c r="N52" s="44" t="s">
        <v>15</v>
      </c>
      <c r="O52" s="23" t="s">
        <v>17</v>
      </c>
      <c r="P52" s="23" t="s">
        <v>218</v>
      </c>
      <c r="Q52" s="23" t="s">
        <v>164</v>
      </c>
      <c r="R52" s="23" t="b">
        <v>0</v>
      </c>
      <c r="S52" s="23" t="s">
        <v>218</v>
      </c>
      <c r="T52" s="35">
        <v>191400</v>
      </c>
      <c r="U52" s="35">
        <v>191400</v>
      </c>
      <c r="V52" s="35" t="s">
        <v>221</v>
      </c>
      <c r="W52" s="35">
        <v>191400</v>
      </c>
      <c r="X52" s="35">
        <v>0</v>
      </c>
      <c r="Y52" s="35">
        <v>0</v>
      </c>
      <c r="Z52" s="35">
        <v>0</v>
      </c>
      <c r="AA52" s="35">
        <v>0</v>
      </c>
      <c r="AB52" s="23"/>
      <c r="AC52" s="35">
        <v>0</v>
      </c>
      <c r="AD52" s="23"/>
      <c r="AE52" s="23"/>
      <c r="AF52" s="27"/>
      <c r="AG52" s="35">
        <v>0</v>
      </c>
      <c r="AH52" s="23"/>
      <c r="AI52" s="23"/>
      <c r="AJ52" s="23"/>
      <c r="AK52" s="23"/>
      <c r="AL52" s="23"/>
      <c r="AM52" s="23"/>
      <c r="AN52" s="23"/>
      <c r="AO52" s="27">
        <v>45565</v>
      </c>
    </row>
    <row r="53" spans="1:41" x14ac:dyDescent="0.35">
      <c r="A53" s="23">
        <v>31886736</v>
      </c>
      <c r="B53" s="23" t="s">
        <v>11</v>
      </c>
      <c r="C53" s="23" t="s">
        <v>12</v>
      </c>
      <c r="D53" s="23">
        <v>440</v>
      </c>
      <c r="E53" s="24" t="s">
        <v>70</v>
      </c>
      <c r="F53" s="24" t="s">
        <v>157</v>
      </c>
      <c r="G53" s="27">
        <v>45079</v>
      </c>
      <c r="H53" s="27">
        <v>45079</v>
      </c>
      <c r="I53" s="25">
        <v>45091</v>
      </c>
      <c r="J53" s="35">
        <v>226600</v>
      </c>
      <c r="K53" s="35">
        <v>226600</v>
      </c>
      <c r="L53" s="26" t="s">
        <v>14</v>
      </c>
      <c r="M53" s="26" t="s">
        <v>13</v>
      </c>
      <c r="N53" s="44" t="s">
        <v>15</v>
      </c>
      <c r="O53" s="23" t="s">
        <v>17</v>
      </c>
      <c r="P53" s="23" t="s">
        <v>214</v>
      </c>
      <c r="Q53" s="23" t="s">
        <v>163</v>
      </c>
      <c r="R53" s="23" t="b">
        <v>0</v>
      </c>
      <c r="S53" s="23" t="s">
        <v>214</v>
      </c>
      <c r="T53" s="35">
        <v>226600</v>
      </c>
      <c r="U53" s="35">
        <v>0</v>
      </c>
      <c r="V53" s="35"/>
      <c r="W53" s="35">
        <v>226600</v>
      </c>
      <c r="X53" s="35">
        <v>0</v>
      </c>
      <c r="Y53" s="35">
        <v>0</v>
      </c>
      <c r="Z53" s="35">
        <v>226600</v>
      </c>
      <c r="AA53" s="35">
        <v>0</v>
      </c>
      <c r="AB53" s="23"/>
      <c r="AC53" s="35">
        <v>213004</v>
      </c>
      <c r="AD53" s="35">
        <v>13596</v>
      </c>
      <c r="AE53" s="23">
        <v>2201421464</v>
      </c>
      <c r="AF53" s="27">
        <v>45160</v>
      </c>
      <c r="AG53" s="35">
        <v>0</v>
      </c>
      <c r="AH53" s="23"/>
      <c r="AI53" s="23"/>
      <c r="AJ53" s="23"/>
      <c r="AK53" s="23"/>
      <c r="AL53" s="23"/>
      <c r="AM53" s="23"/>
      <c r="AN53" s="23"/>
      <c r="AO53" s="27">
        <v>45565</v>
      </c>
    </row>
    <row r="54" spans="1:41" x14ac:dyDescent="0.35">
      <c r="A54" s="23">
        <v>31886736</v>
      </c>
      <c r="B54" s="23" t="s">
        <v>11</v>
      </c>
      <c r="C54" s="23" t="s">
        <v>12</v>
      </c>
      <c r="D54" s="23">
        <v>441</v>
      </c>
      <c r="E54" s="24" t="s">
        <v>71</v>
      </c>
      <c r="F54" s="24" t="s">
        <v>158</v>
      </c>
      <c r="G54" s="27">
        <v>45079</v>
      </c>
      <c r="H54" s="27">
        <v>45079</v>
      </c>
      <c r="I54" s="25">
        <v>45091</v>
      </c>
      <c r="J54" s="35">
        <v>191400</v>
      </c>
      <c r="K54" s="35">
        <v>191400</v>
      </c>
      <c r="L54" s="26" t="s">
        <v>14</v>
      </c>
      <c r="M54" s="26" t="s">
        <v>13</v>
      </c>
      <c r="N54" s="44" t="s">
        <v>15</v>
      </c>
      <c r="O54" s="23" t="s">
        <v>17</v>
      </c>
      <c r="P54" s="23" t="s">
        <v>214</v>
      </c>
      <c r="Q54" s="23" t="s">
        <v>163</v>
      </c>
      <c r="R54" s="23" t="b">
        <v>0</v>
      </c>
      <c r="S54" s="23" t="s">
        <v>214</v>
      </c>
      <c r="T54" s="35">
        <v>216300</v>
      </c>
      <c r="U54" s="35">
        <v>0</v>
      </c>
      <c r="V54" s="35"/>
      <c r="W54" s="35">
        <v>216300</v>
      </c>
      <c r="X54" s="35">
        <v>0</v>
      </c>
      <c r="Y54" s="35">
        <v>0</v>
      </c>
      <c r="Z54" s="35">
        <v>191400</v>
      </c>
      <c r="AA54" s="35">
        <v>0</v>
      </c>
      <c r="AB54" s="23"/>
      <c r="AC54" s="35">
        <v>169770</v>
      </c>
      <c r="AD54" s="35">
        <v>21630</v>
      </c>
      <c r="AE54" s="23">
        <v>2201421464</v>
      </c>
      <c r="AF54" s="27">
        <v>45160</v>
      </c>
      <c r="AG54" s="35">
        <v>0</v>
      </c>
      <c r="AH54" s="23"/>
      <c r="AI54" s="23"/>
      <c r="AJ54" s="23"/>
      <c r="AK54" s="23"/>
      <c r="AL54" s="23"/>
      <c r="AM54" s="23"/>
      <c r="AN54" s="23"/>
      <c r="AO54" s="27">
        <v>45565</v>
      </c>
    </row>
    <row r="55" spans="1:41" x14ac:dyDescent="0.35">
      <c r="A55" s="23">
        <v>31886736</v>
      </c>
      <c r="B55" s="23" t="s">
        <v>11</v>
      </c>
      <c r="C55" s="23" t="s">
        <v>12</v>
      </c>
      <c r="D55" s="23">
        <v>442</v>
      </c>
      <c r="E55" s="24" t="s">
        <v>72</v>
      </c>
      <c r="F55" s="24" t="s">
        <v>159</v>
      </c>
      <c r="G55" s="27">
        <v>45079</v>
      </c>
      <c r="H55" s="27">
        <v>45079</v>
      </c>
      <c r="I55" s="25">
        <v>45091</v>
      </c>
      <c r="J55" s="35">
        <v>191400</v>
      </c>
      <c r="K55" s="35">
        <v>191400</v>
      </c>
      <c r="L55" s="26" t="s">
        <v>14</v>
      </c>
      <c r="M55" s="26" t="s">
        <v>13</v>
      </c>
      <c r="N55" s="44" t="s">
        <v>15</v>
      </c>
      <c r="O55" s="23" t="s">
        <v>17</v>
      </c>
      <c r="P55" s="23" t="s">
        <v>214</v>
      </c>
      <c r="Q55" s="23" t="s">
        <v>163</v>
      </c>
      <c r="R55" s="23" t="b">
        <v>0</v>
      </c>
      <c r="S55" s="23" t="s">
        <v>214</v>
      </c>
      <c r="T55" s="35">
        <v>216300</v>
      </c>
      <c r="U55" s="35">
        <v>0</v>
      </c>
      <c r="V55" s="35"/>
      <c r="W55" s="35">
        <v>216300</v>
      </c>
      <c r="X55" s="35">
        <v>0</v>
      </c>
      <c r="Y55" s="35">
        <v>0</v>
      </c>
      <c r="Z55" s="35">
        <v>191400</v>
      </c>
      <c r="AA55" s="35">
        <v>0</v>
      </c>
      <c r="AB55" s="23"/>
      <c r="AC55" s="35">
        <v>169770</v>
      </c>
      <c r="AD55" s="35">
        <v>21630</v>
      </c>
      <c r="AE55" s="23">
        <v>2201421464</v>
      </c>
      <c r="AF55" s="27">
        <v>45160</v>
      </c>
      <c r="AG55" s="35">
        <v>0</v>
      </c>
      <c r="AH55" s="23"/>
      <c r="AI55" s="23"/>
      <c r="AJ55" s="23"/>
      <c r="AK55" s="23"/>
      <c r="AL55" s="23"/>
      <c r="AM55" s="23"/>
      <c r="AN55" s="23"/>
      <c r="AO55" s="27">
        <v>45565</v>
      </c>
    </row>
    <row r="56" spans="1:41" x14ac:dyDescent="0.35">
      <c r="A56" s="23">
        <v>31886736</v>
      </c>
      <c r="B56" s="23" t="s">
        <v>11</v>
      </c>
      <c r="C56" s="23" t="s">
        <v>12</v>
      </c>
      <c r="D56" s="23">
        <v>443</v>
      </c>
      <c r="E56" s="24" t="s">
        <v>73</v>
      </c>
      <c r="F56" s="24" t="s">
        <v>160</v>
      </c>
      <c r="G56" s="27">
        <v>45082</v>
      </c>
      <c r="H56" s="27">
        <v>45082</v>
      </c>
      <c r="I56" s="25">
        <v>45091</v>
      </c>
      <c r="J56" s="35">
        <v>6103700</v>
      </c>
      <c r="K56" s="35">
        <v>6103700</v>
      </c>
      <c r="L56" s="26" t="s">
        <v>14</v>
      </c>
      <c r="M56" s="26" t="s">
        <v>13</v>
      </c>
      <c r="N56" s="44" t="s">
        <v>15</v>
      </c>
      <c r="O56" s="23" t="s">
        <v>17</v>
      </c>
      <c r="P56" s="23" t="s">
        <v>214</v>
      </c>
      <c r="Q56" s="23" t="s">
        <v>163</v>
      </c>
      <c r="R56" s="23" t="b">
        <v>0</v>
      </c>
      <c r="S56" s="23" t="s">
        <v>214</v>
      </c>
      <c r="T56" s="35">
        <v>6300000</v>
      </c>
      <c r="U56" s="35">
        <v>0</v>
      </c>
      <c r="V56" s="35"/>
      <c r="W56" s="35">
        <v>6300000</v>
      </c>
      <c r="X56" s="35">
        <v>0</v>
      </c>
      <c r="Y56" s="35">
        <v>0</v>
      </c>
      <c r="Z56" s="35">
        <v>6103700</v>
      </c>
      <c r="AA56" s="35">
        <v>0</v>
      </c>
      <c r="AB56" s="23"/>
      <c r="AC56" s="35">
        <v>5473700</v>
      </c>
      <c r="AD56" s="35">
        <v>630000</v>
      </c>
      <c r="AE56" s="23">
        <v>2201421464</v>
      </c>
      <c r="AF56" s="27">
        <v>45160</v>
      </c>
      <c r="AG56" s="35">
        <v>0</v>
      </c>
      <c r="AH56" s="23"/>
      <c r="AI56" s="23"/>
      <c r="AJ56" s="23"/>
      <c r="AK56" s="23"/>
      <c r="AL56" s="23"/>
      <c r="AM56" s="23"/>
      <c r="AN56" s="23"/>
      <c r="AO56" s="27">
        <v>45565</v>
      </c>
    </row>
    <row r="57" spans="1:41" x14ac:dyDescent="0.35">
      <c r="A57" s="23">
        <v>31886736</v>
      </c>
      <c r="B57" s="32" t="s">
        <v>11</v>
      </c>
      <c r="C57" s="32" t="s">
        <v>12</v>
      </c>
      <c r="D57" s="32">
        <v>588</v>
      </c>
      <c r="E57" s="24" t="s">
        <v>74</v>
      </c>
      <c r="F57" s="24" t="s">
        <v>165</v>
      </c>
      <c r="G57" s="27">
        <v>45386</v>
      </c>
      <c r="H57" s="27">
        <v>45386</v>
      </c>
      <c r="I57" s="25">
        <v>45386.616825925928</v>
      </c>
      <c r="J57" s="34">
        <v>3757620</v>
      </c>
      <c r="K57" s="34">
        <v>3757620</v>
      </c>
      <c r="L57" s="26" t="s">
        <v>14</v>
      </c>
      <c r="M57" s="26" t="s">
        <v>13</v>
      </c>
      <c r="N57" s="44" t="s">
        <v>15</v>
      </c>
      <c r="O57" s="23" t="s">
        <v>17</v>
      </c>
      <c r="P57" s="23" t="s">
        <v>214</v>
      </c>
      <c r="Q57" s="23" t="s">
        <v>163</v>
      </c>
      <c r="R57" s="23" t="b">
        <v>0</v>
      </c>
      <c r="S57" s="23" t="s">
        <v>214</v>
      </c>
      <c r="T57" s="35">
        <v>216300</v>
      </c>
      <c r="U57" s="35">
        <v>0</v>
      </c>
      <c r="V57" s="35"/>
      <c r="W57" s="35">
        <v>216300</v>
      </c>
      <c r="X57" s="35">
        <v>0</v>
      </c>
      <c r="Y57" s="35">
        <v>0</v>
      </c>
      <c r="Z57" s="35">
        <v>178880</v>
      </c>
      <c r="AA57" s="35">
        <v>0</v>
      </c>
      <c r="AB57" s="23"/>
      <c r="AC57" s="35">
        <v>178880</v>
      </c>
      <c r="AD57" s="35">
        <v>0</v>
      </c>
      <c r="AE57" s="23">
        <v>2201510162</v>
      </c>
      <c r="AF57" s="27">
        <v>45428</v>
      </c>
      <c r="AG57" s="35">
        <v>0</v>
      </c>
      <c r="AH57" s="23"/>
      <c r="AI57" s="23"/>
      <c r="AJ57" s="23"/>
      <c r="AK57" s="23"/>
      <c r="AL57" s="23"/>
      <c r="AM57" s="23"/>
      <c r="AN57" s="23"/>
      <c r="AO57" s="27">
        <v>45565</v>
      </c>
    </row>
    <row r="58" spans="1:41" x14ac:dyDescent="0.35">
      <c r="A58" s="23">
        <v>31886736</v>
      </c>
      <c r="B58" s="32" t="s">
        <v>11</v>
      </c>
      <c r="C58" s="32" t="s">
        <v>12</v>
      </c>
      <c r="D58" s="32">
        <v>589</v>
      </c>
      <c r="E58" s="24" t="s">
        <v>75</v>
      </c>
      <c r="F58" s="24" t="s">
        <v>166</v>
      </c>
      <c r="G58" s="27">
        <v>45386</v>
      </c>
      <c r="H58" s="27">
        <v>45386</v>
      </c>
      <c r="I58" s="25">
        <v>45386.618048923614</v>
      </c>
      <c r="J58" s="34">
        <v>4404500</v>
      </c>
      <c r="K58" s="34">
        <v>4404500</v>
      </c>
      <c r="L58" s="26" t="s">
        <v>14</v>
      </c>
      <c r="M58" s="26" t="s">
        <v>13</v>
      </c>
      <c r="N58" s="44" t="s">
        <v>15</v>
      </c>
      <c r="O58" s="23" t="s">
        <v>17</v>
      </c>
      <c r="P58" s="23" t="s">
        <v>214</v>
      </c>
      <c r="Q58" s="23" t="s">
        <v>163</v>
      </c>
      <c r="R58" s="23" t="b">
        <v>0</v>
      </c>
      <c r="S58" s="23" t="s">
        <v>214</v>
      </c>
      <c r="T58" s="35">
        <v>4680000</v>
      </c>
      <c r="U58" s="35">
        <v>0</v>
      </c>
      <c r="V58" s="35"/>
      <c r="W58" s="35">
        <v>4680000</v>
      </c>
      <c r="X58" s="35">
        <v>0</v>
      </c>
      <c r="Y58" s="35">
        <v>0</v>
      </c>
      <c r="Z58" s="35">
        <v>4404500</v>
      </c>
      <c r="AA58" s="35">
        <v>0</v>
      </c>
      <c r="AB58" s="23"/>
      <c r="AC58" s="35">
        <v>4404500</v>
      </c>
      <c r="AD58" s="35">
        <v>0</v>
      </c>
      <c r="AE58" s="23">
        <v>2201510162</v>
      </c>
      <c r="AF58" s="27">
        <v>45428</v>
      </c>
      <c r="AG58" s="35">
        <v>0</v>
      </c>
      <c r="AH58" s="23"/>
      <c r="AI58" s="23"/>
      <c r="AJ58" s="23"/>
      <c r="AK58" s="23"/>
      <c r="AL58" s="23"/>
      <c r="AM58" s="23"/>
      <c r="AN58" s="23"/>
      <c r="AO58" s="27">
        <v>45565</v>
      </c>
    </row>
    <row r="59" spans="1:41" x14ac:dyDescent="0.35">
      <c r="A59" s="23">
        <v>31886736</v>
      </c>
      <c r="B59" s="32" t="s">
        <v>11</v>
      </c>
      <c r="C59" s="32" t="s">
        <v>12</v>
      </c>
      <c r="D59" s="32">
        <v>590</v>
      </c>
      <c r="E59" s="24" t="s">
        <v>76</v>
      </c>
      <c r="F59" s="24" t="s">
        <v>167</v>
      </c>
      <c r="G59" s="27">
        <v>45386</v>
      </c>
      <c r="H59" s="27">
        <v>45386</v>
      </c>
      <c r="I59" s="25">
        <v>45386.625483877317</v>
      </c>
      <c r="J59" s="34">
        <v>191425</v>
      </c>
      <c r="K59" s="34">
        <v>191425</v>
      </c>
      <c r="L59" s="26" t="s">
        <v>14</v>
      </c>
      <c r="M59" s="26" t="s">
        <v>13</v>
      </c>
      <c r="N59" s="44" t="s">
        <v>15</v>
      </c>
      <c r="O59" s="23" t="s">
        <v>17</v>
      </c>
      <c r="P59" s="23" t="s">
        <v>214</v>
      </c>
      <c r="Q59" s="23" t="s">
        <v>163</v>
      </c>
      <c r="R59" s="23" t="b">
        <v>0</v>
      </c>
      <c r="S59" s="23" t="s">
        <v>214</v>
      </c>
      <c r="T59" s="35">
        <v>216300</v>
      </c>
      <c r="U59" s="35">
        <v>0</v>
      </c>
      <c r="V59" s="35"/>
      <c r="W59" s="35">
        <v>216300</v>
      </c>
      <c r="X59" s="35">
        <v>0</v>
      </c>
      <c r="Y59" s="35">
        <v>0</v>
      </c>
      <c r="Z59" s="35">
        <v>191425</v>
      </c>
      <c r="AA59" s="35">
        <v>0</v>
      </c>
      <c r="AB59" s="23"/>
      <c r="AC59" s="35">
        <v>191425</v>
      </c>
      <c r="AD59" s="35">
        <v>0</v>
      </c>
      <c r="AE59" s="23">
        <v>2201510162</v>
      </c>
      <c r="AF59" s="27">
        <v>45428</v>
      </c>
      <c r="AG59" s="35">
        <v>0</v>
      </c>
      <c r="AH59" s="23"/>
      <c r="AI59" s="23"/>
      <c r="AJ59" s="23"/>
      <c r="AK59" s="23"/>
      <c r="AL59" s="23"/>
      <c r="AM59" s="23"/>
      <c r="AN59" s="23"/>
      <c r="AO59" s="27">
        <v>45565</v>
      </c>
    </row>
    <row r="60" spans="1:41" x14ac:dyDescent="0.35">
      <c r="A60" s="23">
        <v>31886736</v>
      </c>
      <c r="B60" s="32" t="s">
        <v>11</v>
      </c>
      <c r="C60" s="32" t="s">
        <v>12</v>
      </c>
      <c r="D60" s="32">
        <v>618</v>
      </c>
      <c r="E60" s="24" t="s">
        <v>77</v>
      </c>
      <c r="F60" s="24" t="s">
        <v>168</v>
      </c>
      <c r="G60" s="27">
        <v>45476</v>
      </c>
      <c r="H60" s="27">
        <v>45476</v>
      </c>
      <c r="I60" s="25">
        <v>45476.754622800923</v>
      </c>
      <c r="J60" s="34">
        <v>191425</v>
      </c>
      <c r="K60" s="34">
        <v>191425</v>
      </c>
      <c r="L60" s="26" t="s">
        <v>14</v>
      </c>
      <c r="M60" s="26" t="s">
        <v>13</v>
      </c>
      <c r="N60" s="44" t="s">
        <v>15</v>
      </c>
      <c r="O60" s="23" t="s">
        <v>17</v>
      </c>
      <c r="P60" s="23" t="s">
        <v>214</v>
      </c>
      <c r="Q60" s="23" t="s">
        <v>163</v>
      </c>
      <c r="R60" s="23" t="b">
        <v>0</v>
      </c>
      <c r="S60" s="23" t="s">
        <v>214</v>
      </c>
      <c r="T60" s="35">
        <v>216300</v>
      </c>
      <c r="U60" s="35">
        <v>0</v>
      </c>
      <c r="V60" s="35"/>
      <c r="W60" s="35">
        <v>216300</v>
      </c>
      <c r="X60" s="35">
        <v>0</v>
      </c>
      <c r="Y60" s="35">
        <v>0</v>
      </c>
      <c r="Z60" s="35">
        <v>191425</v>
      </c>
      <c r="AA60" s="35">
        <v>0</v>
      </c>
      <c r="AB60" s="23"/>
      <c r="AC60" s="35">
        <v>191425</v>
      </c>
      <c r="AD60" s="35">
        <v>0</v>
      </c>
      <c r="AE60" s="23">
        <v>2201548089</v>
      </c>
      <c r="AF60" s="27">
        <v>45548</v>
      </c>
      <c r="AG60" s="35">
        <v>0</v>
      </c>
      <c r="AH60" s="23"/>
      <c r="AI60" s="23"/>
      <c r="AJ60" s="23"/>
      <c r="AK60" s="23"/>
      <c r="AL60" s="23"/>
      <c r="AM60" s="23"/>
      <c r="AN60" s="23"/>
      <c r="AO60" s="27">
        <v>45565</v>
      </c>
    </row>
    <row r="61" spans="1:41" x14ac:dyDescent="0.35">
      <c r="A61" s="23">
        <v>31886736</v>
      </c>
      <c r="B61" s="32" t="s">
        <v>11</v>
      </c>
      <c r="C61" s="32" t="s">
        <v>12</v>
      </c>
      <c r="D61" s="32">
        <v>619</v>
      </c>
      <c r="E61" s="24" t="s">
        <v>78</v>
      </c>
      <c r="F61" s="24" t="s">
        <v>169</v>
      </c>
      <c r="G61" s="27">
        <v>45476</v>
      </c>
      <c r="H61" s="27">
        <v>45476</v>
      </c>
      <c r="I61" s="25">
        <v>45476.754677164354</v>
      </c>
      <c r="J61" s="34">
        <v>191425</v>
      </c>
      <c r="K61" s="34">
        <v>191425</v>
      </c>
      <c r="L61" s="26" t="s">
        <v>14</v>
      </c>
      <c r="M61" s="26" t="s">
        <v>13</v>
      </c>
      <c r="N61" s="44" t="s">
        <v>15</v>
      </c>
      <c r="O61" s="23" t="s">
        <v>17</v>
      </c>
      <c r="P61" s="23" t="s">
        <v>214</v>
      </c>
      <c r="Q61" s="23" t="s">
        <v>163</v>
      </c>
      <c r="R61" s="23" t="b">
        <v>0</v>
      </c>
      <c r="S61" s="23" t="s">
        <v>214</v>
      </c>
      <c r="T61" s="35">
        <v>216300</v>
      </c>
      <c r="U61" s="35">
        <v>0</v>
      </c>
      <c r="V61" s="35"/>
      <c r="W61" s="35">
        <v>216300</v>
      </c>
      <c r="X61" s="35">
        <v>0</v>
      </c>
      <c r="Y61" s="35">
        <v>0</v>
      </c>
      <c r="Z61" s="35">
        <v>191425</v>
      </c>
      <c r="AA61" s="35">
        <v>0</v>
      </c>
      <c r="AB61" s="23"/>
      <c r="AC61" s="35">
        <v>191425</v>
      </c>
      <c r="AD61" s="35">
        <v>0</v>
      </c>
      <c r="AE61" s="23">
        <v>2201548089</v>
      </c>
      <c r="AF61" s="27">
        <v>45548</v>
      </c>
      <c r="AG61" s="35">
        <v>0</v>
      </c>
      <c r="AH61" s="23"/>
      <c r="AI61" s="23"/>
      <c r="AJ61" s="23"/>
      <c r="AK61" s="23"/>
      <c r="AL61" s="23"/>
      <c r="AM61" s="23"/>
      <c r="AN61" s="23"/>
      <c r="AO61" s="27">
        <v>45565</v>
      </c>
    </row>
    <row r="62" spans="1:41" x14ac:dyDescent="0.35">
      <c r="A62" s="23">
        <v>31886736</v>
      </c>
      <c r="B62" s="32" t="s">
        <v>11</v>
      </c>
      <c r="C62" s="32" t="s">
        <v>12</v>
      </c>
      <c r="D62" s="32">
        <v>620</v>
      </c>
      <c r="E62" s="24" t="s">
        <v>79</v>
      </c>
      <c r="F62" s="24" t="s">
        <v>170</v>
      </c>
      <c r="G62" s="27">
        <v>45476</v>
      </c>
      <c r="H62" s="27">
        <v>45476</v>
      </c>
      <c r="I62" s="25">
        <v>45476.755539849539</v>
      </c>
      <c r="J62" s="34">
        <v>2119100</v>
      </c>
      <c r="K62" s="34">
        <v>2119100</v>
      </c>
      <c r="L62" s="26" t="s">
        <v>14</v>
      </c>
      <c r="M62" s="26" t="s">
        <v>13</v>
      </c>
      <c r="N62" s="44" t="s">
        <v>15</v>
      </c>
      <c r="O62" s="23" t="s">
        <v>17</v>
      </c>
      <c r="P62" s="23" t="s">
        <v>214</v>
      </c>
      <c r="Q62" s="23" t="s">
        <v>163</v>
      </c>
      <c r="R62" s="23" t="b">
        <v>0</v>
      </c>
      <c r="S62" s="23" t="s">
        <v>214</v>
      </c>
      <c r="T62" s="35">
        <v>2250000</v>
      </c>
      <c r="U62" s="35">
        <v>0</v>
      </c>
      <c r="V62" s="35"/>
      <c r="W62" s="35">
        <v>2250000</v>
      </c>
      <c r="X62" s="35">
        <v>0</v>
      </c>
      <c r="Y62" s="35">
        <v>0</v>
      </c>
      <c r="Z62" s="35">
        <v>2119100</v>
      </c>
      <c r="AA62" s="35">
        <v>0</v>
      </c>
      <c r="AB62" s="23"/>
      <c r="AC62" s="35">
        <v>2119100</v>
      </c>
      <c r="AD62" s="35">
        <v>0</v>
      </c>
      <c r="AE62" s="23">
        <v>2201548089</v>
      </c>
      <c r="AF62" s="27">
        <v>45548</v>
      </c>
      <c r="AG62" s="35">
        <v>0</v>
      </c>
      <c r="AH62" s="23"/>
      <c r="AI62" s="23"/>
      <c r="AJ62" s="23"/>
      <c r="AK62" s="23"/>
      <c r="AL62" s="23"/>
      <c r="AM62" s="23"/>
      <c r="AN62" s="23"/>
      <c r="AO62" s="27">
        <v>45565</v>
      </c>
    </row>
    <row r="63" spans="1:41" x14ac:dyDescent="0.35">
      <c r="A63" s="23">
        <v>31886736</v>
      </c>
      <c r="B63" s="32" t="s">
        <v>11</v>
      </c>
      <c r="C63" s="32" t="s">
        <v>12</v>
      </c>
      <c r="D63" s="32">
        <v>626</v>
      </c>
      <c r="E63" s="24" t="s">
        <v>80</v>
      </c>
      <c r="F63" s="24" t="s">
        <v>171</v>
      </c>
      <c r="G63" s="27">
        <v>45505</v>
      </c>
      <c r="H63" s="27">
        <v>45532</v>
      </c>
      <c r="I63" s="25">
        <v>45537.291666666664</v>
      </c>
      <c r="J63" s="34">
        <v>191425</v>
      </c>
      <c r="K63" s="34">
        <v>191425</v>
      </c>
      <c r="L63" s="26" t="s">
        <v>14</v>
      </c>
      <c r="M63" s="26" t="s">
        <v>13</v>
      </c>
      <c r="N63" s="44" t="s">
        <v>15</v>
      </c>
      <c r="O63" s="23" t="s">
        <v>17</v>
      </c>
      <c r="P63" s="23" t="s">
        <v>219</v>
      </c>
      <c r="Q63" s="23" t="s">
        <v>163</v>
      </c>
      <c r="R63" s="23" t="b">
        <v>0</v>
      </c>
      <c r="S63" s="23" t="s">
        <v>219</v>
      </c>
      <c r="T63" s="35">
        <v>216300</v>
      </c>
      <c r="U63" s="35">
        <v>0</v>
      </c>
      <c r="V63" s="35"/>
      <c r="W63" s="35">
        <v>216300</v>
      </c>
      <c r="X63" s="35">
        <v>0</v>
      </c>
      <c r="Y63" s="35">
        <v>0</v>
      </c>
      <c r="Z63" s="35">
        <v>191425</v>
      </c>
      <c r="AA63" s="35">
        <v>0</v>
      </c>
      <c r="AB63" s="23"/>
      <c r="AC63" s="35">
        <v>0</v>
      </c>
      <c r="AD63" s="23"/>
      <c r="AE63" s="23"/>
      <c r="AF63" s="27"/>
      <c r="AG63" s="35">
        <v>0</v>
      </c>
      <c r="AH63" s="23"/>
      <c r="AI63" s="23"/>
      <c r="AJ63" s="23"/>
      <c r="AK63" s="23"/>
      <c r="AL63" s="23"/>
      <c r="AM63" s="23"/>
      <c r="AN63" s="23"/>
      <c r="AO63" s="27">
        <v>45565</v>
      </c>
    </row>
    <row r="64" spans="1:41" x14ac:dyDescent="0.35">
      <c r="A64" s="23">
        <v>31886736</v>
      </c>
      <c r="B64" s="32" t="s">
        <v>11</v>
      </c>
      <c r="C64" s="32" t="s">
        <v>12</v>
      </c>
      <c r="D64" s="32">
        <v>627</v>
      </c>
      <c r="E64" s="24" t="s">
        <v>81</v>
      </c>
      <c r="F64" s="24" t="s">
        <v>172</v>
      </c>
      <c r="G64" s="27">
        <v>45505</v>
      </c>
      <c r="H64" s="27">
        <v>45532</v>
      </c>
      <c r="I64" s="25">
        <v>45537.291666666664</v>
      </c>
      <c r="J64" s="34">
        <v>191425</v>
      </c>
      <c r="K64" s="34">
        <v>191425</v>
      </c>
      <c r="L64" s="26" t="s">
        <v>14</v>
      </c>
      <c r="M64" s="26" t="s">
        <v>13</v>
      </c>
      <c r="N64" s="44" t="s">
        <v>15</v>
      </c>
      <c r="O64" s="23" t="s">
        <v>17</v>
      </c>
      <c r="P64" s="23" t="s">
        <v>219</v>
      </c>
      <c r="Q64" s="23" t="s">
        <v>163</v>
      </c>
      <c r="R64" s="23" t="b">
        <v>0</v>
      </c>
      <c r="S64" s="23" t="s">
        <v>219</v>
      </c>
      <c r="T64" s="35">
        <v>216300</v>
      </c>
      <c r="U64" s="35">
        <v>0</v>
      </c>
      <c r="V64" s="35"/>
      <c r="W64" s="35">
        <v>216300</v>
      </c>
      <c r="X64" s="35">
        <v>0</v>
      </c>
      <c r="Y64" s="35">
        <v>0</v>
      </c>
      <c r="Z64" s="35">
        <v>191425</v>
      </c>
      <c r="AA64" s="35">
        <v>0</v>
      </c>
      <c r="AB64" s="23"/>
      <c r="AC64" s="35">
        <v>0</v>
      </c>
      <c r="AD64" s="23"/>
      <c r="AE64" s="23"/>
      <c r="AF64" s="27"/>
      <c r="AG64" s="35">
        <v>0</v>
      </c>
      <c r="AH64" s="23"/>
      <c r="AI64" s="23"/>
      <c r="AJ64" s="23"/>
      <c r="AK64" s="23"/>
      <c r="AL64" s="23"/>
      <c r="AM64" s="23"/>
      <c r="AN64" s="23"/>
      <c r="AO64" s="27">
        <v>45565</v>
      </c>
    </row>
    <row r="65" spans="1:41" x14ac:dyDescent="0.35">
      <c r="A65" s="23">
        <v>31886736</v>
      </c>
      <c r="B65" s="32" t="s">
        <v>11</v>
      </c>
      <c r="C65" s="32" t="s">
        <v>12</v>
      </c>
      <c r="D65" s="32">
        <v>628</v>
      </c>
      <c r="E65" s="24" t="s">
        <v>82</v>
      </c>
      <c r="F65" s="24" t="s">
        <v>173</v>
      </c>
      <c r="G65" s="27">
        <v>45505</v>
      </c>
      <c r="H65" s="27">
        <v>45532</v>
      </c>
      <c r="I65" s="25">
        <v>45537.291666666664</v>
      </c>
      <c r="J65" s="34">
        <v>191425</v>
      </c>
      <c r="K65" s="34">
        <v>191425</v>
      </c>
      <c r="L65" s="26" t="s">
        <v>14</v>
      </c>
      <c r="M65" s="26" t="s">
        <v>13</v>
      </c>
      <c r="N65" s="44" t="s">
        <v>15</v>
      </c>
      <c r="O65" s="23" t="s">
        <v>17</v>
      </c>
      <c r="P65" s="23" t="s">
        <v>219</v>
      </c>
      <c r="Q65" s="23" t="s">
        <v>163</v>
      </c>
      <c r="R65" s="23" t="b">
        <v>0</v>
      </c>
      <c r="S65" s="23" t="s">
        <v>219</v>
      </c>
      <c r="T65" s="35">
        <v>216300</v>
      </c>
      <c r="U65" s="35">
        <v>0</v>
      </c>
      <c r="V65" s="35"/>
      <c r="W65" s="35">
        <v>216300</v>
      </c>
      <c r="X65" s="35">
        <v>0</v>
      </c>
      <c r="Y65" s="35">
        <v>0</v>
      </c>
      <c r="Z65" s="35">
        <v>191425</v>
      </c>
      <c r="AA65" s="35">
        <v>0</v>
      </c>
      <c r="AB65" s="23"/>
      <c r="AC65" s="35">
        <v>0</v>
      </c>
      <c r="AD65" s="23"/>
      <c r="AE65" s="23"/>
      <c r="AF65" s="27"/>
      <c r="AG65" s="35">
        <v>0</v>
      </c>
      <c r="AH65" s="23"/>
      <c r="AI65" s="23"/>
      <c r="AJ65" s="23"/>
      <c r="AK65" s="23"/>
      <c r="AL65" s="23"/>
      <c r="AM65" s="23"/>
      <c r="AN65" s="23"/>
      <c r="AO65" s="27">
        <v>45565</v>
      </c>
    </row>
    <row r="66" spans="1:41" x14ac:dyDescent="0.35">
      <c r="A66" s="23">
        <v>31886736</v>
      </c>
      <c r="B66" s="32" t="s">
        <v>11</v>
      </c>
      <c r="C66" s="32" t="s">
        <v>12</v>
      </c>
      <c r="D66" s="32">
        <v>629</v>
      </c>
      <c r="E66" s="24" t="s">
        <v>83</v>
      </c>
      <c r="F66" s="24" t="s">
        <v>174</v>
      </c>
      <c r="G66" s="27">
        <v>45505</v>
      </c>
      <c r="H66" s="27">
        <v>45532</v>
      </c>
      <c r="I66" s="25">
        <v>45537.291666666664</v>
      </c>
      <c r="J66" s="34">
        <v>216300</v>
      </c>
      <c r="K66" s="34">
        <v>216300</v>
      </c>
      <c r="L66" s="26" t="s">
        <v>14</v>
      </c>
      <c r="M66" s="26" t="s">
        <v>13</v>
      </c>
      <c r="N66" s="44" t="s">
        <v>15</v>
      </c>
      <c r="O66" s="23" t="s">
        <v>17</v>
      </c>
      <c r="P66" s="23" t="s">
        <v>219</v>
      </c>
      <c r="Q66" s="23" t="s">
        <v>163</v>
      </c>
      <c r="R66" s="23" t="b">
        <v>0</v>
      </c>
      <c r="S66" s="23" t="s">
        <v>219</v>
      </c>
      <c r="T66" s="35">
        <v>216300</v>
      </c>
      <c r="U66" s="35">
        <v>0</v>
      </c>
      <c r="V66" s="35"/>
      <c r="W66" s="35">
        <v>216300</v>
      </c>
      <c r="X66" s="35">
        <v>0</v>
      </c>
      <c r="Y66" s="35">
        <v>0</v>
      </c>
      <c r="Z66" s="35">
        <v>216300</v>
      </c>
      <c r="AA66" s="35">
        <v>0</v>
      </c>
      <c r="AB66" s="23"/>
      <c r="AC66" s="35">
        <v>0</v>
      </c>
      <c r="AD66" s="23"/>
      <c r="AE66" s="23"/>
      <c r="AF66" s="27"/>
      <c r="AG66" s="35">
        <v>0</v>
      </c>
      <c r="AH66" s="23"/>
      <c r="AI66" s="23"/>
      <c r="AJ66" s="23"/>
      <c r="AK66" s="23"/>
      <c r="AL66" s="23"/>
      <c r="AM66" s="23"/>
      <c r="AN66" s="23"/>
      <c r="AO66" s="27">
        <v>45565</v>
      </c>
    </row>
    <row r="67" spans="1:41" x14ac:dyDescent="0.35">
      <c r="A67" s="23">
        <v>31886736</v>
      </c>
      <c r="B67" s="32" t="s">
        <v>11</v>
      </c>
      <c r="C67" s="32" t="s">
        <v>12</v>
      </c>
      <c r="D67" s="32">
        <v>630</v>
      </c>
      <c r="E67" s="24" t="s">
        <v>84</v>
      </c>
      <c r="F67" s="24" t="s">
        <v>175</v>
      </c>
      <c r="G67" s="27">
        <v>45505</v>
      </c>
      <c r="H67" s="27">
        <v>45532</v>
      </c>
      <c r="I67" s="25">
        <v>45537.291666666664</v>
      </c>
      <c r="J67" s="34">
        <v>191425</v>
      </c>
      <c r="K67" s="34">
        <v>191425</v>
      </c>
      <c r="L67" s="26" t="s">
        <v>14</v>
      </c>
      <c r="M67" s="26" t="s">
        <v>13</v>
      </c>
      <c r="N67" s="44" t="s">
        <v>15</v>
      </c>
      <c r="O67" s="23" t="s">
        <v>17</v>
      </c>
      <c r="P67" s="23" t="s">
        <v>219</v>
      </c>
      <c r="Q67" s="23" t="s">
        <v>163</v>
      </c>
      <c r="R67" s="23" t="b">
        <v>0</v>
      </c>
      <c r="S67" s="23" t="s">
        <v>219</v>
      </c>
      <c r="T67" s="35">
        <v>216300</v>
      </c>
      <c r="U67" s="35">
        <v>0</v>
      </c>
      <c r="V67" s="35"/>
      <c r="W67" s="35">
        <v>216300</v>
      </c>
      <c r="X67" s="35">
        <v>0</v>
      </c>
      <c r="Y67" s="35">
        <v>0</v>
      </c>
      <c r="Z67" s="35">
        <v>191425</v>
      </c>
      <c r="AA67" s="35">
        <v>0</v>
      </c>
      <c r="AB67" s="23"/>
      <c r="AC67" s="35">
        <v>0</v>
      </c>
      <c r="AD67" s="23"/>
      <c r="AE67" s="23"/>
      <c r="AF67" s="27"/>
      <c r="AG67" s="35">
        <v>0</v>
      </c>
      <c r="AH67" s="23"/>
      <c r="AI67" s="23"/>
      <c r="AJ67" s="23"/>
      <c r="AK67" s="23"/>
      <c r="AL67" s="23"/>
      <c r="AM67" s="23"/>
      <c r="AN67" s="23"/>
      <c r="AO67" s="27">
        <v>45565</v>
      </c>
    </row>
    <row r="68" spans="1:41" x14ac:dyDescent="0.35">
      <c r="A68" s="23">
        <v>31886736</v>
      </c>
      <c r="B68" s="32" t="s">
        <v>11</v>
      </c>
      <c r="C68" s="32" t="s">
        <v>12</v>
      </c>
      <c r="D68" s="32">
        <v>631</v>
      </c>
      <c r="E68" s="24" t="s">
        <v>85</v>
      </c>
      <c r="F68" s="24" t="s">
        <v>176</v>
      </c>
      <c r="G68" s="27">
        <v>45505</v>
      </c>
      <c r="H68" s="27">
        <v>45532</v>
      </c>
      <c r="I68" s="25">
        <v>45537.291666666664</v>
      </c>
      <c r="J68" s="34">
        <v>178880</v>
      </c>
      <c r="K68" s="34">
        <v>178880</v>
      </c>
      <c r="L68" s="26" t="s">
        <v>14</v>
      </c>
      <c r="M68" s="26" t="s">
        <v>13</v>
      </c>
      <c r="N68" s="44" t="s">
        <v>15</v>
      </c>
      <c r="O68" s="23" t="s">
        <v>17</v>
      </c>
      <c r="P68" s="23" t="s">
        <v>219</v>
      </c>
      <c r="Q68" s="23" t="s">
        <v>163</v>
      </c>
      <c r="R68" s="23" t="b">
        <v>0</v>
      </c>
      <c r="S68" s="23" t="s">
        <v>219</v>
      </c>
      <c r="T68" s="35">
        <v>216300</v>
      </c>
      <c r="U68" s="35">
        <v>0</v>
      </c>
      <c r="V68" s="35"/>
      <c r="W68" s="35">
        <v>216300</v>
      </c>
      <c r="X68" s="35">
        <v>0</v>
      </c>
      <c r="Y68" s="35">
        <v>0</v>
      </c>
      <c r="Z68" s="35">
        <v>178880</v>
      </c>
      <c r="AA68" s="35">
        <v>0</v>
      </c>
      <c r="AB68" s="23"/>
      <c r="AC68" s="35">
        <v>0</v>
      </c>
      <c r="AD68" s="23"/>
      <c r="AE68" s="23"/>
      <c r="AF68" s="27"/>
      <c r="AG68" s="35">
        <v>0</v>
      </c>
      <c r="AH68" s="23"/>
      <c r="AI68" s="23"/>
      <c r="AJ68" s="23"/>
      <c r="AK68" s="23"/>
      <c r="AL68" s="23"/>
      <c r="AM68" s="23"/>
      <c r="AN68" s="23"/>
      <c r="AO68" s="27">
        <v>45565</v>
      </c>
    </row>
    <row r="69" spans="1:41" x14ac:dyDescent="0.35">
      <c r="A69" s="23">
        <v>31886736</v>
      </c>
      <c r="B69" s="32" t="s">
        <v>11</v>
      </c>
      <c r="C69" s="32" t="s">
        <v>12</v>
      </c>
      <c r="D69" s="32">
        <v>632</v>
      </c>
      <c r="E69" s="24" t="s">
        <v>86</v>
      </c>
      <c r="F69" s="24" t="s">
        <v>177</v>
      </c>
      <c r="G69" s="27">
        <v>45505</v>
      </c>
      <c r="H69" s="27">
        <v>45532</v>
      </c>
      <c r="I69" s="25">
        <v>45537.291666666664</v>
      </c>
      <c r="J69" s="34">
        <v>191425</v>
      </c>
      <c r="K69" s="34">
        <v>191425</v>
      </c>
      <c r="L69" s="26" t="s">
        <v>14</v>
      </c>
      <c r="M69" s="26" t="s">
        <v>13</v>
      </c>
      <c r="N69" s="44" t="s">
        <v>15</v>
      </c>
      <c r="O69" s="23" t="s">
        <v>17</v>
      </c>
      <c r="P69" s="23" t="s">
        <v>219</v>
      </c>
      <c r="Q69" s="23" t="s">
        <v>163</v>
      </c>
      <c r="R69" s="23" t="b">
        <v>0</v>
      </c>
      <c r="S69" s="23" t="s">
        <v>219</v>
      </c>
      <c r="T69" s="35">
        <v>216300</v>
      </c>
      <c r="U69" s="35">
        <v>0</v>
      </c>
      <c r="V69" s="35"/>
      <c r="W69" s="35">
        <v>216300</v>
      </c>
      <c r="X69" s="35">
        <v>0</v>
      </c>
      <c r="Y69" s="35">
        <v>0</v>
      </c>
      <c r="Z69" s="35">
        <v>191425</v>
      </c>
      <c r="AA69" s="35">
        <v>0</v>
      </c>
      <c r="AB69" s="23"/>
      <c r="AC69" s="35">
        <v>0</v>
      </c>
      <c r="AD69" s="23"/>
      <c r="AE69" s="23"/>
      <c r="AF69" s="27"/>
      <c r="AG69" s="35">
        <v>0</v>
      </c>
      <c r="AH69" s="23"/>
      <c r="AI69" s="23"/>
      <c r="AJ69" s="23"/>
      <c r="AK69" s="23"/>
      <c r="AL69" s="23"/>
      <c r="AM69" s="23"/>
      <c r="AN69" s="23"/>
      <c r="AO69" s="27">
        <v>45565</v>
      </c>
    </row>
    <row r="70" spans="1:41" x14ac:dyDescent="0.35">
      <c r="A70" s="23">
        <v>31886736</v>
      </c>
      <c r="B70" s="32" t="s">
        <v>11</v>
      </c>
      <c r="C70" s="32" t="s">
        <v>12</v>
      </c>
      <c r="D70" s="32">
        <v>633</v>
      </c>
      <c r="E70" s="24" t="s">
        <v>87</v>
      </c>
      <c r="F70" s="24" t="s">
        <v>178</v>
      </c>
      <c r="G70" s="27">
        <v>45505</v>
      </c>
      <c r="H70" s="27">
        <v>45532</v>
      </c>
      <c r="I70" s="25">
        <v>45537.291666666664</v>
      </c>
      <c r="J70" s="34">
        <v>216300</v>
      </c>
      <c r="K70" s="34">
        <v>216300</v>
      </c>
      <c r="L70" s="26" t="s">
        <v>14</v>
      </c>
      <c r="M70" s="26" t="s">
        <v>13</v>
      </c>
      <c r="N70" s="44" t="s">
        <v>15</v>
      </c>
      <c r="O70" s="23" t="s">
        <v>17</v>
      </c>
      <c r="P70" s="23" t="s">
        <v>214</v>
      </c>
      <c r="Q70" s="23" t="s">
        <v>163</v>
      </c>
      <c r="R70" s="23" t="b">
        <v>0</v>
      </c>
      <c r="S70" s="23" t="s">
        <v>219</v>
      </c>
      <c r="T70" s="35">
        <v>216300</v>
      </c>
      <c r="U70" s="35">
        <v>0</v>
      </c>
      <c r="V70" s="35"/>
      <c r="W70" s="35">
        <v>216300</v>
      </c>
      <c r="X70" s="35">
        <v>0</v>
      </c>
      <c r="Y70" s="35">
        <v>0</v>
      </c>
      <c r="Z70" s="35">
        <v>216300</v>
      </c>
      <c r="AA70" s="35">
        <v>0</v>
      </c>
      <c r="AB70" s="23"/>
      <c r="AC70" s="35">
        <v>216300</v>
      </c>
      <c r="AD70" s="35">
        <v>0</v>
      </c>
      <c r="AE70" s="23">
        <v>2201557527</v>
      </c>
      <c r="AF70" s="27" t="s">
        <v>212</v>
      </c>
      <c r="AG70" s="35">
        <v>0</v>
      </c>
      <c r="AH70" s="23"/>
      <c r="AI70" s="23"/>
      <c r="AJ70" s="23"/>
      <c r="AK70" s="23"/>
      <c r="AL70" s="23"/>
      <c r="AM70" s="23"/>
      <c r="AN70" s="23"/>
      <c r="AO70" s="27">
        <v>45565</v>
      </c>
    </row>
    <row r="71" spans="1:41" x14ac:dyDescent="0.35">
      <c r="A71" s="23">
        <v>31886736</v>
      </c>
      <c r="B71" s="32" t="s">
        <v>11</v>
      </c>
      <c r="C71" s="32" t="s">
        <v>12</v>
      </c>
      <c r="D71" s="32">
        <v>634</v>
      </c>
      <c r="E71" s="24" t="s">
        <v>88</v>
      </c>
      <c r="F71" s="24" t="s">
        <v>179</v>
      </c>
      <c r="G71" s="27">
        <v>45505</v>
      </c>
      <c r="H71" s="27">
        <v>45532</v>
      </c>
      <c r="I71" s="25">
        <v>45537.291666666664</v>
      </c>
      <c r="J71" s="34">
        <v>226600</v>
      </c>
      <c r="K71" s="34">
        <v>226600</v>
      </c>
      <c r="L71" s="26" t="s">
        <v>14</v>
      </c>
      <c r="M71" s="26" t="s">
        <v>13</v>
      </c>
      <c r="N71" s="44" t="s">
        <v>15</v>
      </c>
      <c r="O71" s="23" t="s">
        <v>17</v>
      </c>
      <c r="P71" s="23" t="s">
        <v>219</v>
      </c>
      <c r="Q71" s="23" t="s">
        <v>163</v>
      </c>
      <c r="R71" s="23" t="b">
        <v>0</v>
      </c>
      <c r="S71" s="23" t="s">
        <v>219</v>
      </c>
      <c r="T71" s="35">
        <v>226600</v>
      </c>
      <c r="U71" s="35">
        <v>0</v>
      </c>
      <c r="V71" s="35"/>
      <c r="W71" s="35">
        <v>226600</v>
      </c>
      <c r="X71" s="35">
        <v>0</v>
      </c>
      <c r="Y71" s="35">
        <v>0</v>
      </c>
      <c r="Z71" s="35">
        <v>226600</v>
      </c>
      <c r="AA71" s="35">
        <v>0</v>
      </c>
      <c r="AB71" s="23"/>
      <c r="AC71" s="35">
        <v>0</v>
      </c>
      <c r="AD71" s="23"/>
      <c r="AE71" s="23"/>
      <c r="AF71" s="27"/>
      <c r="AG71" s="35">
        <v>0</v>
      </c>
      <c r="AH71" s="23"/>
      <c r="AI71" s="23"/>
      <c r="AJ71" s="23"/>
      <c r="AK71" s="23"/>
      <c r="AL71" s="23"/>
      <c r="AM71" s="23"/>
      <c r="AN71" s="23"/>
      <c r="AO71" s="27">
        <v>45565</v>
      </c>
    </row>
    <row r="72" spans="1:41" x14ac:dyDescent="0.35">
      <c r="A72" s="23">
        <v>31886736</v>
      </c>
      <c r="B72" s="32" t="s">
        <v>11</v>
      </c>
      <c r="C72" s="32" t="s">
        <v>12</v>
      </c>
      <c r="D72" s="32">
        <v>635</v>
      </c>
      <c r="E72" s="24" t="s">
        <v>89</v>
      </c>
      <c r="F72" s="24" t="s">
        <v>180</v>
      </c>
      <c r="G72" s="27">
        <v>45505</v>
      </c>
      <c r="H72" s="27">
        <v>45532</v>
      </c>
      <c r="I72" s="25">
        <v>45537.291666666664</v>
      </c>
      <c r="J72" s="34">
        <v>226600</v>
      </c>
      <c r="K72" s="34">
        <v>226600</v>
      </c>
      <c r="L72" s="26" t="s">
        <v>14</v>
      </c>
      <c r="M72" s="26" t="s">
        <v>13</v>
      </c>
      <c r="N72" s="44" t="s">
        <v>15</v>
      </c>
      <c r="O72" s="23" t="s">
        <v>17</v>
      </c>
      <c r="P72" s="23" t="s">
        <v>219</v>
      </c>
      <c r="Q72" s="23" t="s">
        <v>163</v>
      </c>
      <c r="R72" s="23" t="b">
        <v>0</v>
      </c>
      <c r="S72" s="23" t="s">
        <v>219</v>
      </c>
      <c r="T72" s="35">
        <v>226600</v>
      </c>
      <c r="U72" s="35">
        <v>0</v>
      </c>
      <c r="V72" s="35"/>
      <c r="W72" s="35">
        <v>226600</v>
      </c>
      <c r="X72" s="35">
        <v>0</v>
      </c>
      <c r="Y72" s="35">
        <v>0</v>
      </c>
      <c r="Z72" s="35">
        <v>226600</v>
      </c>
      <c r="AA72" s="35">
        <v>0</v>
      </c>
      <c r="AB72" s="23"/>
      <c r="AC72" s="35">
        <v>0</v>
      </c>
      <c r="AD72" s="23"/>
      <c r="AE72" s="23"/>
      <c r="AF72" s="27"/>
      <c r="AG72" s="35">
        <v>0</v>
      </c>
      <c r="AH72" s="23"/>
      <c r="AI72" s="23"/>
      <c r="AJ72" s="23"/>
      <c r="AK72" s="23"/>
      <c r="AL72" s="23"/>
      <c r="AM72" s="23"/>
      <c r="AN72" s="23"/>
      <c r="AO72" s="27">
        <v>45565</v>
      </c>
    </row>
    <row r="73" spans="1:41" x14ac:dyDescent="0.35">
      <c r="A73" s="23">
        <v>31886736</v>
      </c>
      <c r="B73" s="32" t="s">
        <v>11</v>
      </c>
      <c r="C73" s="32" t="s">
        <v>12</v>
      </c>
      <c r="D73" s="32">
        <v>636</v>
      </c>
      <c r="E73" s="24" t="s">
        <v>90</v>
      </c>
      <c r="F73" s="24" t="s">
        <v>181</v>
      </c>
      <c r="G73" s="27">
        <v>45505</v>
      </c>
      <c r="H73" s="27">
        <v>45532</v>
      </c>
      <c r="I73" s="25">
        <v>45537.291666666664</v>
      </c>
      <c r="J73" s="34">
        <v>2070000</v>
      </c>
      <c r="K73" s="34">
        <v>2070000</v>
      </c>
      <c r="L73" s="26" t="s">
        <v>14</v>
      </c>
      <c r="M73" s="26" t="s">
        <v>13</v>
      </c>
      <c r="N73" s="44" t="s">
        <v>15</v>
      </c>
      <c r="O73" s="23" t="s">
        <v>17</v>
      </c>
      <c r="P73" s="23" t="s">
        <v>214</v>
      </c>
      <c r="Q73" s="23" t="s">
        <v>163</v>
      </c>
      <c r="R73" s="23" t="b">
        <v>0</v>
      </c>
      <c r="S73" s="23" t="s">
        <v>219</v>
      </c>
      <c r="T73" s="35">
        <v>2070000</v>
      </c>
      <c r="U73" s="35">
        <v>0</v>
      </c>
      <c r="V73" s="35"/>
      <c r="W73" s="35">
        <v>2070000</v>
      </c>
      <c r="X73" s="35">
        <v>0</v>
      </c>
      <c r="Y73" s="35">
        <v>0</v>
      </c>
      <c r="Z73" s="35">
        <v>2070000</v>
      </c>
      <c r="AA73" s="35">
        <v>0</v>
      </c>
      <c r="AB73" s="23"/>
      <c r="AC73" s="35">
        <v>2070000</v>
      </c>
      <c r="AD73" s="35"/>
      <c r="AE73" s="23">
        <v>2201557527</v>
      </c>
      <c r="AF73" s="27" t="s">
        <v>212</v>
      </c>
      <c r="AG73" s="35">
        <v>0</v>
      </c>
      <c r="AH73" s="23"/>
      <c r="AI73" s="23"/>
      <c r="AJ73" s="23"/>
      <c r="AK73" s="23"/>
      <c r="AL73" s="23"/>
      <c r="AM73" s="23"/>
      <c r="AN73" s="23"/>
      <c r="AO73" s="27">
        <v>45565</v>
      </c>
    </row>
    <row r="74" spans="1:41" x14ac:dyDescent="0.35">
      <c r="A74" s="23">
        <v>31886736</v>
      </c>
      <c r="B74" s="32" t="s">
        <v>11</v>
      </c>
      <c r="C74" s="32" t="s">
        <v>12</v>
      </c>
      <c r="D74" s="32">
        <v>637</v>
      </c>
      <c r="E74" s="24" t="s">
        <v>91</v>
      </c>
      <c r="F74" s="24" t="s">
        <v>182</v>
      </c>
      <c r="G74" s="27">
        <v>45505</v>
      </c>
      <c r="H74" s="27">
        <v>45532</v>
      </c>
      <c r="I74" s="25">
        <v>45537.291666666664</v>
      </c>
      <c r="J74" s="34">
        <v>85600</v>
      </c>
      <c r="K74" s="34">
        <v>85600</v>
      </c>
      <c r="L74" s="26" t="s">
        <v>14</v>
      </c>
      <c r="M74" s="26" t="s">
        <v>13</v>
      </c>
      <c r="N74" s="44" t="s">
        <v>15</v>
      </c>
      <c r="O74" s="23" t="s">
        <v>17</v>
      </c>
      <c r="P74" s="23" t="s">
        <v>219</v>
      </c>
      <c r="Q74" s="23" t="s">
        <v>163</v>
      </c>
      <c r="R74" s="23" t="b">
        <v>0</v>
      </c>
      <c r="S74" s="23" t="s">
        <v>219</v>
      </c>
      <c r="T74" s="35">
        <v>90000</v>
      </c>
      <c r="U74" s="35">
        <v>0</v>
      </c>
      <c r="V74" s="35"/>
      <c r="W74" s="35">
        <v>90000</v>
      </c>
      <c r="X74" s="35">
        <v>0</v>
      </c>
      <c r="Y74" s="35">
        <v>0</v>
      </c>
      <c r="Z74" s="35">
        <v>85600</v>
      </c>
      <c r="AA74" s="35">
        <v>0</v>
      </c>
      <c r="AB74" s="23"/>
      <c r="AC74" s="35">
        <v>0</v>
      </c>
      <c r="AD74" s="23"/>
      <c r="AE74" s="23"/>
      <c r="AF74" s="27"/>
      <c r="AG74" s="35">
        <v>0</v>
      </c>
      <c r="AH74" s="23"/>
      <c r="AI74" s="23"/>
      <c r="AJ74" s="23"/>
      <c r="AK74" s="23"/>
      <c r="AL74" s="23"/>
      <c r="AM74" s="23"/>
      <c r="AN74" s="23"/>
      <c r="AO74" s="27">
        <v>45565</v>
      </c>
    </row>
    <row r="75" spans="1:41" x14ac:dyDescent="0.35">
      <c r="A75" s="23">
        <v>31886736</v>
      </c>
      <c r="B75" s="32" t="s">
        <v>11</v>
      </c>
      <c r="C75" s="32" t="s">
        <v>12</v>
      </c>
      <c r="D75" s="32">
        <v>638</v>
      </c>
      <c r="E75" s="24" t="s">
        <v>92</v>
      </c>
      <c r="F75" s="24" t="s">
        <v>183</v>
      </c>
      <c r="G75" s="27">
        <v>45505</v>
      </c>
      <c r="H75" s="27">
        <v>45532</v>
      </c>
      <c r="I75" s="25">
        <v>45537.291666666664</v>
      </c>
      <c r="J75" s="34">
        <v>7032100</v>
      </c>
      <c r="K75" s="34">
        <v>7032100</v>
      </c>
      <c r="L75" s="26" t="s">
        <v>14</v>
      </c>
      <c r="M75" s="26" t="s">
        <v>13</v>
      </c>
      <c r="N75" s="44" t="s">
        <v>15</v>
      </c>
      <c r="O75" s="23" t="s">
        <v>17</v>
      </c>
      <c r="P75" s="23" t="s">
        <v>219</v>
      </c>
      <c r="Q75" s="23" t="s">
        <v>163</v>
      </c>
      <c r="R75" s="23" t="b">
        <v>0</v>
      </c>
      <c r="S75" s="23" t="s">
        <v>219</v>
      </c>
      <c r="T75" s="35">
        <v>7470000</v>
      </c>
      <c r="U75" s="35">
        <v>0</v>
      </c>
      <c r="V75" s="35"/>
      <c r="W75" s="35">
        <v>7470000</v>
      </c>
      <c r="X75" s="35">
        <v>0</v>
      </c>
      <c r="Y75" s="35">
        <v>0</v>
      </c>
      <c r="Z75" s="35">
        <v>7470000</v>
      </c>
      <c r="AA75" s="35">
        <v>0</v>
      </c>
      <c r="AB75" s="23"/>
      <c r="AC75" s="35">
        <v>0</v>
      </c>
      <c r="AD75" s="23"/>
      <c r="AE75" s="23"/>
      <c r="AF75" s="27"/>
      <c r="AG75" s="35">
        <v>0</v>
      </c>
      <c r="AH75" s="23"/>
      <c r="AI75" s="23"/>
      <c r="AJ75" s="23"/>
      <c r="AK75" s="23"/>
      <c r="AL75" s="23"/>
      <c r="AM75" s="23"/>
      <c r="AN75" s="23"/>
      <c r="AO75" s="27">
        <v>45565</v>
      </c>
    </row>
    <row r="76" spans="1:41" x14ac:dyDescent="0.35">
      <c r="A76" s="23">
        <v>31886736</v>
      </c>
      <c r="B76" s="32" t="s">
        <v>11</v>
      </c>
      <c r="C76" s="32" t="s">
        <v>12</v>
      </c>
      <c r="D76" s="32">
        <v>643</v>
      </c>
      <c r="E76" s="24" t="s">
        <v>93</v>
      </c>
      <c r="F76" s="24" t="s">
        <v>184</v>
      </c>
      <c r="G76" s="27">
        <v>45537</v>
      </c>
      <c r="H76" s="27">
        <v>45537</v>
      </c>
      <c r="I76" s="25">
        <v>45537.571101006943</v>
      </c>
      <c r="J76" s="34">
        <v>1710000</v>
      </c>
      <c r="K76" s="34">
        <v>1710000</v>
      </c>
      <c r="L76" s="26" t="s">
        <v>14</v>
      </c>
      <c r="M76" s="26" t="s">
        <v>13</v>
      </c>
      <c r="N76" s="44" t="s">
        <v>15</v>
      </c>
      <c r="O76" s="23" t="s">
        <v>17</v>
      </c>
      <c r="P76" s="23" t="s">
        <v>214</v>
      </c>
      <c r="Q76" s="23" t="s">
        <v>163</v>
      </c>
      <c r="R76" s="23" t="b">
        <v>0</v>
      </c>
      <c r="S76" s="23" t="s">
        <v>219</v>
      </c>
      <c r="T76" s="35">
        <v>1710000</v>
      </c>
      <c r="U76" s="35">
        <v>0</v>
      </c>
      <c r="V76" s="35"/>
      <c r="W76" s="35">
        <v>1710000</v>
      </c>
      <c r="X76" s="35">
        <v>0</v>
      </c>
      <c r="Y76" s="35">
        <v>0</v>
      </c>
      <c r="Z76" s="35">
        <v>1710000</v>
      </c>
      <c r="AA76" s="35">
        <v>0</v>
      </c>
      <c r="AB76" s="23"/>
      <c r="AC76" s="35">
        <v>1710000</v>
      </c>
      <c r="AD76" s="35"/>
      <c r="AE76" s="23">
        <v>2201557527</v>
      </c>
      <c r="AF76" s="27" t="s">
        <v>212</v>
      </c>
      <c r="AG76" s="35">
        <v>0</v>
      </c>
      <c r="AH76" s="23"/>
      <c r="AI76" s="23"/>
      <c r="AJ76" s="23"/>
      <c r="AK76" s="23"/>
      <c r="AL76" s="23"/>
      <c r="AM76" s="23"/>
      <c r="AN76" s="23"/>
      <c r="AO76" s="27">
        <v>45565</v>
      </c>
    </row>
    <row r="77" spans="1:41" x14ac:dyDescent="0.35">
      <c r="A77" s="23">
        <v>31886736</v>
      </c>
      <c r="B77" s="32" t="s">
        <v>11</v>
      </c>
      <c r="C77" s="32" t="s">
        <v>12</v>
      </c>
      <c r="D77" s="32">
        <v>644</v>
      </c>
      <c r="E77" s="24" t="s">
        <v>94</v>
      </c>
      <c r="F77" s="24" t="s">
        <v>185</v>
      </c>
      <c r="G77" s="27">
        <v>45537</v>
      </c>
      <c r="H77" s="27">
        <v>45538</v>
      </c>
      <c r="I77" s="25">
        <v>45538.463121064815</v>
      </c>
      <c r="J77" s="34">
        <v>226600</v>
      </c>
      <c r="K77" s="34">
        <v>226600</v>
      </c>
      <c r="L77" s="26" t="s">
        <v>14</v>
      </c>
      <c r="M77" s="26" t="s">
        <v>13</v>
      </c>
      <c r="N77" s="44" t="s">
        <v>15</v>
      </c>
      <c r="O77" s="23" t="s">
        <v>17</v>
      </c>
      <c r="P77" s="23" t="s">
        <v>219</v>
      </c>
      <c r="Q77" s="23" t="s">
        <v>163</v>
      </c>
      <c r="R77" s="23" t="b">
        <v>0</v>
      </c>
      <c r="S77" s="23" t="s">
        <v>219</v>
      </c>
      <c r="T77" s="35">
        <v>226600</v>
      </c>
      <c r="U77" s="35">
        <v>0</v>
      </c>
      <c r="V77" s="35"/>
      <c r="W77" s="35">
        <v>226600</v>
      </c>
      <c r="X77" s="35">
        <v>0</v>
      </c>
      <c r="Y77" s="35">
        <v>0</v>
      </c>
      <c r="Z77" s="35">
        <v>226600</v>
      </c>
      <c r="AA77" s="35">
        <v>0</v>
      </c>
      <c r="AB77" s="23"/>
      <c r="AC77" s="35">
        <v>0</v>
      </c>
      <c r="AD77" s="23"/>
      <c r="AE77" s="23"/>
      <c r="AF77" s="27"/>
      <c r="AG77" s="35">
        <v>0</v>
      </c>
      <c r="AH77" s="23"/>
      <c r="AI77" s="23"/>
      <c r="AJ77" s="23"/>
      <c r="AK77" s="23"/>
      <c r="AL77" s="23"/>
      <c r="AM77" s="23"/>
      <c r="AN77" s="23"/>
      <c r="AO77" s="27">
        <v>45565</v>
      </c>
    </row>
    <row r="78" spans="1:41" x14ac:dyDescent="0.35">
      <c r="A78" s="23">
        <v>31886736</v>
      </c>
      <c r="B78" s="32" t="s">
        <v>11</v>
      </c>
      <c r="C78" s="32" t="s">
        <v>12</v>
      </c>
      <c r="D78" s="32">
        <v>645</v>
      </c>
      <c r="E78" s="24" t="s">
        <v>95</v>
      </c>
      <c r="F78" s="24" t="s">
        <v>186</v>
      </c>
      <c r="G78" s="27">
        <v>45537</v>
      </c>
      <c r="H78" s="27">
        <v>45538</v>
      </c>
      <c r="I78" s="25">
        <v>45538.483596331018</v>
      </c>
      <c r="J78" s="34">
        <v>198200</v>
      </c>
      <c r="K78" s="34">
        <v>198200</v>
      </c>
      <c r="L78" s="26" t="s">
        <v>14</v>
      </c>
      <c r="M78" s="26" t="s">
        <v>13</v>
      </c>
      <c r="N78" s="44" t="s">
        <v>15</v>
      </c>
      <c r="O78" s="23" t="s">
        <v>17</v>
      </c>
      <c r="P78" s="23" t="s">
        <v>219</v>
      </c>
      <c r="Q78" s="23" t="s">
        <v>163</v>
      </c>
      <c r="R78" s="23" t="b">
        <v>0</v>
      </c>
      <c r="S78" s="23" t="s">
        <v>219</v>
      </c>
      <c r="T78" s="35">
        <v>226600</v>
      </c>
      <c r="U78" s="35">
        <v>0</v>
      </c>
      <c r="V78" s="35"/>
      <c r="W78" s="35">
        <v>226600</v>
      </c>
      <c r="X78" s="35">
        <v>0</v>
      </c>
      <c r="Y78" s="35">
        <v>0</v>
      </c>
      <c r="Z78" s="35">
        <v>198200</v>
      </c>
      <c r="AA78" s="35">
        <v>0</v>
      </c>
      <c r="AB78" s="23"/>
      <c r="AC78" s="35">
        <v>0</v>
      </c>
      <c r="AD78" s="23"/>
      <c r="AE78" s="23"/>
      <c r="AF78" s="27"/>
      <c r="AG78" s="35">
        <v>0</v>
      </c>
      <c r="AH78" s="23"/>
      <c r="AI78" s="23"/>
      <c r="AJ78" s="23"/>
      <c r="AK78" s="23"/>
      <c r="AL78" s="23"/>
      <c r="AM78" s="23"/>
      <c r="AN78" s="23"/>
      <c r="AO78" s="27">
        <v>45565</v>
      </c>
    </row>
    <row r="79" spans="1:41" x14ac:dyDescent="0.35">
      <c r="A79" s="23">
        <v>31886736</v>
      </c>
      <c r="B79" s="32" t="s">
        <v>11</v>
      </c>
      <c r="C79" s="32" t="s">
        <v>12</v>
      </c>
      <c r="D79" s="32">
        <v>646</v>
      </c>
      <c r="E79" s="24" t="s">
        <v>96</v>
      </c>
      <c r="F79" s="24" t="s">
        <v>187</v>
      </c>
      <c r="G79" s="27">
        <v>45537</v>
      </c>
      <c r="H79" s="27">
        <v>45538</v>
      </c>
      <c r="I79" s="25">
        <v>45538.475426504629</v>
      </c>
      <c r="J79" s="34">
        <v>4777200</v>
      </c>
      <c r="K79" s="34">
        <v>4777200</v>
      </c>
      <c r="L79" s="26" t="s">
        <v>14</v>
      </c>
      <c r="M79" s="26" t="s">
        <v>13</v>
      </c>
      <c r="N79" s="44" t="s">
        <v>15</v>
      </c>
      <c r="O79" s="23" t="s">
        <v>17</v>
      </c>
      <c r="P79" s="23" t="s">
        <v>219</v>
      </c>
      <c r="Q79" s="23" t="s">
        <v>163</v>
      </c>
      <c r="R79" s="23" t="b">
        <v>0</v>
      </c>
      <c r="S79" s="23" t="s">
        <v>219</v>
      </c>
      <c r="T79" s="35">
        <v>5130000</v>
      </c>
      <c r="U79" s="35">
        <v>0</v>
      </c>
      <c r="V79" s="35"/>
      <c r="W79" s="35">
        <v>5130000</v>
      </c>
      <c r="X79" s="35">
        <v>0</v>
      </c>
      <c r="Y79" s="35">
        <v>0</v>
      </c>
      <c r="Z79" s="35">
        <v>4777200</v>
      </c>
      <c r="AA79" s="35">
        <v>0</v>
      </c>
      <c r="AB79" s="23"/>
      <c r="AC79" s="35">
        <v>0</v>
      </c>
      <c r="AD79" s="23"/>
      <c r="AE79" s="23"/>
      <c r="AF79" s="27"/>
      <c r="AG79" s="35">
        <v>0</v>
      </c>
      <c r="AH79" s="23"/>
      <c r="AI79" s="23"/>
      <c r="AJ79" s="23"/>
      <c r="AK79" s="23"/>
      <c r="AL79" s="23"/>
      <c r="AM79" s="23"/>
      <c r="AN79" s="23"/>
      <c r="AO79" s="27">
        <v>45565</v>
      </c>
    </row>
    <row r="80" spans="1:41" x14ac:dyDescent="0.35">
      <c r="A80" s="23">
        <v>31886736</v>
      </c>
      <c r="B80" s="32" t="s">
        <v>11</v>
      </c>
      <c r="C80" s="32" t="s">
        <v>12</v>
      </c>
      <c r="D80" s="32">
        <v>647</v>
      </c>
      <c r="E80" s="24" t="s">
        <v>97</v>
      </c>
      <c r="F80" s="24" t="s">
        <v>188</v>
      </c>
      <c r="G80" s="27">
        <v>45537</v>
      </c>
      <c r="H80" s="27">
        <v>45538</v>
      </c>
      <c r="I80" s="25">
        <v>45538.491941863424</v>
      </c>
      <c r="J80" s="34">
        <v>191425</v>
      </c>
      <c r="K80" s="34">
        <v>191425</v>
      </c>
      <c r="L80" s="26" t="s">
        <v>14</v>
      </c>
      <c r="M80" s="26" t="s">
        <v>13</v>
      </c>
      <c r="N80" s="44" t="s">
        <v>15</v>
      </c>
      <c r="O80" s="23" t="s">
        <v>17</v>
      </c>
      <c r="P80" s="23" t="s">
        <v>219</v>
      </c>
      <c r="Q80" s="23" t="s">
        <v>163</v>
      </c>
      <c r="R80" s="23" t="b">
        <v>0</v>
      </c>
      <c r="S80" s="23" t="s">
        <v>219</v>
      </c>
      <c r="T80" s="35">
        <v>216300</v>
      </c>
      <c r="U80" s="35">
        <v>0</v>
      </c>
      <c r="V80" s="35"/>
      <c r="W80" s="35">
        <v>216300</v>
      </c>
      <c r="X80" s="35">
        <v>0</v>
      </c>
      <c r="Y80" s="35">
        <v>0</v>
      </c>
      <c r="Z80" s="35">
        <v>191425</v>
      </c>
      <c r="AA80" s="35">
        <v>0</v>
      </c>
      <c r="AB80" s="23"/>
      <c r="AC80" s="35">
        <v>0</v>
      </c>
      <c r="AD80" s="23"/>
      <c r="AE80" s="23"/>
      <c r="AF80" s="27"/>
      <c r="AG80" s="35">
        <v>0</v>
      </c>
      <c r="AH80" s="23"/>
      <c r="AI80" s="23"/>
      <c r="AJ80" s="23"/>
      <c r="AK80" s="23"/>
      <c r="AL80" s="23"/>
      <c r="AM80" s="23"/>
      <c r="AN80" s="23"/>
      <c r="AO80" s="27">
        <v>45565</v>
      </c>
    </row>
    <row r="81" spans="1:41" x14ac:dyDescent="0.35">
      <c r="A81" s="23">
        <v>31886736</v>
      </c>
      <c r="B81" s="32" t="s">
        <v>11</v>
      </c>
      <c r="C81" s="32" t="s">
        <v>12</v>
      </c>
      <c r="D81" s="32">
        <v>648</v>
      </c>
      <c r="E81" s="24" t="s">
        <v>98</v>
      </c>
      <c r="F81" s="24" t="s">
        <v>189</v>
      </c>
      <c r="G81" s="27">
        <v>45537</v>
      </c>
      <c r="H81" s="27">
        <v>45538</v>
      </c>
      <c r="I81" s="25">
        <v>45538.487822337964</v>
      </c>
      <c r="J81" s="34">
        <v>191425</v>
      </c>
      <c r="K81" s="34">
        <v>191425</v>
      </c>
      <c r="L81" s="26" t="s">
        <v>14</v>
      </c>
      <c r="M81" s="26" t="s">
        <v>13</v>
      </c>
      <c r="N81" s="44" t="s">
        <v>15</v>
      </c>
      <c r="O81" s="23" t="s">
        <v>17</v>
      </c>
      <c r="P81" s="23" t="s">
        <v>219</v>
      </c>
      <c r="Q81" s="23" t="s">
        <v>163</v>
      </c>
      <c r="R81" s="23" t="b">
        <v>0</v>
      </c>
      <c r="S81" s="23" t="s">
        <v>219</v>
      </c>
      <c r="T81" s="35">
        <v>216300</v>
      </c>
      <c r="U81" s="35">
        <v>0</v>
      </c>
      <c r="V81" s="35"/>
      <c r="W81" s="35">
        <v>216300</v>
      </c>
      <c r="X81" s="35">
        <v>0</v>
      </c>
      <c r="Y81" s="35">
        <v>0</v>
      </c>
      <c r="Z81" s="35">
        <v>191425</v>
      </c>
      <c r="AA81" s="35">
        <v>0</v>
      </c>
      <c r="AB81" s="23"/>
      <c r="AC81" s="35">
        <v>0</v>
      </c>
      <c r="AD81" s="23"/>
      <c r="AE81" s="23"/>
      <c r="AF81" s="27"/>
      <c r="AG81" s="35">
        <v>0</v>
      </c>
      <c r="AH81" s="23"/>
      <c r="AI81" s="23"/>
      <c r="AJ81" s="23"/>
      <c r="AK81" s="23"/>
      <c r="AL81" s="23"/>
      <c r="AM81" s="23"/>
      <c r="AN81" s="23"/>
      <c r="AO81" s="27">
        <v>45565</v>
      </c>
    </row>
    <row r="82" spans="1:41" x14ac:dyDescent="0.35">
      <c r="A82" s="23">
        <v>31886736</v>
      </c>
      <c r="B82" s="32" t="s">
        <v>11</v>
      </c>
      <c r="C82" s="32" t="s">
        <v>12</v>
      </c>
      <c r="D82" s="32">
        <v>659</v>
      </c>
      <c r="E82" s="24" t="s">
        <v>99</v>
      </c>
      <c r="F82" s="24" t="s">
        <v>190</v>
      </c>
      <c r="G82" s="27">
        <v>45566</v>
      </c>
      <c r="H82" s="27">
        <v>45567</v>
      </c>
      <c r="I82" s="25">
        <v>45567.771028935182</v>
      </c>
      <c r="J82" s="34">
        <v>1350000</v>
      </c>
      <c r="K82" s="34">
        <v>1350000</v>
      </c>
      <c r="L82" s="26" t="s">
        <v>14</v>
      </c>
      <c r="M82" s="26" t="s">
        <v>13</v>
      </c>
      <c r="N82" s="44" t="s">
        <v>15</v>
      </c>
      <c r="O82" s="23" t="s">
        <v>17</v>
      </c>
      <c r="P82" s="23" t="s">
        <v>214</v>
      </c>
      <c r="Q82" s="23" t="s">
        <v>163</v>
      </c>
      <c r="R82" s="23" t="b">
        <v>0</v>
      </c>
      <c r="S82" s="23" t="e">
        <v>#N/A</v>
      </c>
      <c r="T82" s="35">
        <v>1350000</v>
      </c>
      <c r="U82" s="35">
        <v>0</v>
      </c>
      <c r="V82" s="35"/>
      <c r="W82" s="35">
        <v>1350000</v>
      </c>
      <c r="X82" s="35">
        <v>0</v>
      </c>
      <c r="Y82" s="35">
        <v>0</v>
      </c>
      <c r="Z82" s="35">
        <v>1350000</v>
      </c>
      <c r="AA82" s="35">
        <v>0</v>
      </c>
      <c r="AB82" s="23"/>
      <c r="AC82" s="35">
        <v>1350000</v>
      </c>
      <c r="AD82" s="35">
        <v>0</v>
      </c>
      <c r="AE82" s="23">
        <v>2201562006</v>
      </c>
      <c r="AF82" s="27" t="s">
        <v>213</v>
      </c>
      <c r="AG82" s="35">
        <v>0</v>
      </c>
      <c r="AH82" s="23"/>
      <c r="AI82" s="23"/>
      <c r="AJ82" s="23"/>
      <c r="AK82" s="23"/>
      <c r="AL82" s="23"/>
      <c r="AM82" s="23"/>
      <c r="AN82" s="23"/>
      <c r="AO82" s="27">
        <v>45565</v>
      </c>
    </row>
    <row r="83" spans="1:41" x14ac:dyDescent="0.35">
      <c r="A83" s="23">
        <v>31886736</v>
      </c>
      <c r="B83" s="32" t="s">
        <v>11</v>
      </c>
      <c r="C83" s="32" t="s">
        <v>12</v>
      </c>
      <c r="D83" s="32">
        <v>661</v>
      </c>
      <c r="E83" s="24" t="s">
        <v>100</v>
      </c>
      <c r="F83" s="24" t="s">
        <v>191</v>
      </c>
      <c r="G83" s="27">
        <v>45566</v>
      </c>
      <c r="H83" s="27">
        <v>45568</v>
      </c>
      <c r="I83" s="25">
        <v>45568.53376489583</v>
      </c>
      <c r="J83" s="34">
        <v>216300</v>
      </c>
      <c r="K83" s="34">
        <v>216300</v>
      </c>
      <c r="L83" s="26" t="s">
        <v>14</v>
      </c>
      <c r="M83" s="26" t="s">
        <v>13</v>
      </c>
      <c r="N83" s="44" t="s">
        <v>15</v>
      </c>
      <c r="O83" s="23" t="s">
        <v>17</v>
      </c>
      <c r="P83" s="23" t="s">
        <v>219</v>
      </c>
      <c r="Q83" s="23" t="s">
        <v>163</v>
      </c>
      <c r="R83" s="23" t="b">
        <v>0</v>
      </c>
      <c r="S83" s="23" t="e">
        <v>#N/A</v>
      </c>
      <c r="T83" s="35">
        <v>216300</v>
      </c>
      <c r="U83" s="35">
        <v>0</v>
      </c>
      <c r="V83" s="35"/>
      <c r="W83" s="35">
        <v>216300</v>
      </c>
      <c r="X83" s="35">
        <v>0</v>
      </c>
      <c r="Y83" s="35">
        <v>0</v>
      </c>
      <c r="Z83" s="35">
        <v>191425</v>
      </c>
      <c r="AA83" s="35">
        <v>0</v>
      </c>
      <c r="AB83" s="23"/>
      <c r="AC83" s="35">
        <v>0</v>
      </c>
      <c r="AD83" s="23"/>
      <c r="AE83" s="23"/>
      <c r="AF83" s="27"/>
      <c r="AG83" s="35">
        <v>0</v>
      </c>
      <c r="AH83" s="23"/>
      <c r="AI83" s="23"/>
      <c r="AJ83" s="23"/>
      <c r="AK83" s="23"/>
      <c r="AL83" s="23"/>
      <c r="AM83" s="23"/>
      <c r="AN83" s="23"/>
      <c r="AO83" s="27">
        <v>45565</v>
      </c>
    </row>
    <row r="84" spans="1:41" x14ac:dyDescent="0.35">
      <c r="A84" s="23">
        <v>31886736</v>
      </c>
      <c r="B84" s="32" t="s">
        <v>11</v>
      </c>
      <c r="C84" s="32" t="s">
        <v>12</v>
      </c>
      <c r="D84" s="32">
        <v>662</v>
      </c>
      <c r="E84" s="24" t="s">
        <v>101</v>
      </c>
      <c r="F84" s="24" t="s">
        <v>192</v>
      </c>
      <c r="G84" s="27">
        <v>45567</v>
      </c>
      <c r="H84" s="27">
        <v>45568</v>
      </c>
      <c r="I84" s="25">
        <v>45568.629566435186</v>
      </c>
      <c r="J84" s="34">
        <v>191425</v>
      </c>
      <c r="K84" s="34">
        <v>191425</v>
      </c>
      <c r="L84" s="26" t="s">
        <v>14</v>
      </c>
      <c r="M84" s="26" t="s">
        <v>13</v>
      </c>
      <c r="N84" s="44" t="s">
        <v>15</v>
      </c>
      <c r="O84" s="23" t="s">
        <v>17</v>
      </c>
      <c r="P84" s="23" t="s">
        <v>219</v>
      </c>
      <c r="Q84" s="23" t="s">
        <v>163</v>
      </c>
      <c r="R84" s="23" t="b">
        <v>0</v>
      </c>
      <c r="S84" s="23" t="e">
        <v>#N/A</v>
      </c>
      <c r="T84" s="35">
        <v>216300</v>
      </c>
      <c r="U84" s="35">
        <v>0</v>
      </c>
      <c r="V84" s="35"/>
      <c r="W84" s="35">
        <v>216300</v>
      </c>
      <c r="X84" s="35">
        <v>0</v>
      </c>
      <c r="Y84" s="35">
        <v>0</v>
      </c>
      <c r="Z84" s="35">
        <v>191425</v>
      </c>
      <c r="AA84" s="35">
        <v>0</v>
      </c>
      <c r="AB84" s="23"/>
      <c r="AC84" s="35">
        <v>0</v>
      </c>
      <c r="AD84" s="23"/>
      <c r="AE84" s="23"/>
      <c r="AF84" s="27"/>
      <c r="AG84" s="35">
        <v>0</v>
      </c>
      <c r="AH84" s="23"/>
      <c r="AI84" s="23"/>
      <c r="AJ84" s="23"/>
      <c r="AK84" s="23"/>
      <c r="AL84" s="23"/>
      <c r="AM84" s="23"/>
      <c r="AN84" s="23"/>
      <c r="AO84" s="27">
        <v>45565</v>
      </c>
    </row>
    <row r="85" spans="1:41" x14ac:dyDescent="0.35">
      <c r="A85" s="23">
        <v>31886736</v>
      </c>
      <c r="B85" s="32" t="s">
        <v>11</v>
      </c>
      <c r="C85" s="32" t="s">
        <v>12</v>
      </c>
      <c r="D85" s="32">
        <v>663</v>
      </c>
      <c r="E85" s="24" t="s">
        <v>102</v>
      </c>
      <c r="F85" s="24" t="s">
        <v>193</v>
      </c>
      <c r="G85" s="27">
        <v>45567</v>
      </c>
      <c r="H85" s="27">
        <v>45568</v>
      </c>
      <c r="I85" s="25">
        <v>45568.637840706018</v>
      </c>
      <c r="J85" s="34">
        <v>191425</v>
      </c>
      <c r="K85" s="34">
        <v>191425</v>
      </c>
      <c r="L85" s="26" t="s">
        <v>14</v>
      </c>
      <c r="M85" s="26" t="s">
        <v>13</v>
      </c>
      <c r="N85" s="44" t="s">
        <v>15</v>
      </c>
      <c r="O85" s="23" t="s">
        <v>17</v>
      </c>
      <c r="P85" s="23" t="s">
        <v>219</v>
      </c>
      <c r="Q85" s="23" t="s">
        <v>163</v>
      </c>
      <c r="R85" s="23" t="b">
        <v>0</v>
      </c>
      <c r="S85" s="23" t="e">
        <v>#N/A</v>
      </c>
      <c r="T85" s="35">
        <v>216300</v>
      </c>
      <c r="U85" s="35">
        <v>0</v>
      </c>
      <c r="V85" s="35"/>
      <c r="W85" s="35">
        <v>216300</v>
      </c>
      <c r="X85" s="35">
        <v>0</v>
      </c>
      <c r="Y85" s="35">
        <v>0</v>
      </c>
      <c r="Z85" s="35">
        <v>191425</v>
      </c>
      <c r="AA85" s="35">
        <v>0</v>
      </c>
      <c r="AB85" s="23"/>
      <c r="AC85" s="35">
        <v>0</v>
      </c>
      <c r="AD85" s="23"/>
      <c r="AE85" s="23"/>
      <c r="AF85" s="27"/>
      <c r="AG85" s="35">
        <v>0</v>
      </c>
      <c r="AH85" s="23"/>
      <c r="AI85" s="23"/>
      <c r="AJ85" s="23"/>
      <c r="AK85" s="23"/>
      <c r="AL85" s="23"/>
      <c r="AM85" s="23"/>
      <c r="AN85" s="23"/>
      <c r="AO85" s="27">
        <v>45565</v>
      </c>
    </row>
    <row r="86" spans="1:41" x14ac:dyDescent="0.35">
      <c r="A86" s="23">
        <v>31886736</v>
      </c>
      <c r="B86" s="32" t="s">
        <v>11</v>
      </c>
      <c r="C86" s="32" t="s">
        <v>12</v>
      </c>
      <c r="D86" s="32">
        <v>664</v>
      </c>
      <c r="E86" s="24" t="s">
        <v>103</v>
      </c>
      <c r="F86" s="24" t="s">
        <v>194</v>
      </c>
      <c r="G86" s="27">
        <v>45567</v>
      </c>
      <c r="H86" s="27">
        <v>45568</v>
      </c>
      <c r="I86" s="25">
        <v>45568.608697256946</v>
      </c>
      <c r="J86" s="34">
        <v>191425</v>
      </c>
      <c r="K86" s="34">
        <v>191425</v>
      </c>
      <c r="L86" s="26" t="s">
        <v>14</v>
      </c>
      <c r="M86" s="26" t="s">
        <v>13</v>
      </c>
      <c r="N86" s="44" t="s">
        <v>15</v>
      </c>
      <c r="O86" s="23" t="s">
        <v>17</v>
      </c>
      <c r="P86" s="23" t="s">
        <v>219</v>
      </c>
      <c r="Q86" s="23" t="s">
        <v>163</v>
      </c>
      <c r="R86" s="23" t="b">
        <v>0</v>
      </c>
      <c r="S86" s="23" t="e">
        <v>#N/A</v>
      </c>
      <c r="T86" s="35">
        <v>216300</v>
      </c>
      <c r="U86" s="35">
        <v>0</v>
      </c>
      <c r="V86" s="35"/>
      <c r="W86" s="35">
        <v>216300</v>
      </c>
      <c r="X86" s="35">
        <v>0</v>
      </c>
      <c r="Y86" s="35">
        <v>0</v>
      </c>
      <c r="Z86" s="35">
        <v>191425</v>
      </c>
      <c r="AA86" s="35">
        <v>0</v>
      </c>
      <c r="AB86" s="23"/>
      <c r="AC86" s="35">
        <v>0</v>
      </c>
      <c r="AD86" s="23"/>
      <c r="AE86" s="23"/>
      <c r="AF86" s="27"/>
      <c r="AG86" s="35">
        <v>0</v>
      </c>
      <c r="AH86" s="23"/>
      <c r="AI86" s="23"/>
      <c r="AJ86" s="23"/>
      <c r="AK86" s="23"/>
      <c r="AL86" s="23"/>
      <c r="AM86" s="23"/>
      <c r="AN86" s="23"/>
      <c r="AO86" s="27">
        <v>45565</v>
      </c>
    </row>
    <row r="87" spans="1:41" x14ac:dyDescent="0.35">
      <c r="A87" s="23">
        <v>31886736</v>
      </c>
      <c r="B87" s="32" t="s">
        <v>11</v>
      </c>
      <c r="C87" s="32" t="s">
        <v>12</v>
      </c>
      <c r="D87" s="32">
        <v>665</v>
      </c>
      <c r="E87" s="24" t="s">
        <v>104</v>
      </c>
      <c r="F87" s="24" t="s">
        <v>195</v>
      </c>
      <c r="G87" s="27">
        <v>45567</v>
      </c>
      <c r="H87" s="27">
        <v>45568</v>
      </c>
      <c r="I87" s="25">
        <v>45568.737766666665</v>
      </c>
      <c r="J87" s="34">
        <v>4628200</v>
      </c>
      <c r="K87" s="34">
        <v>4628200</v>
      </c>
      <c r="L87" s="26" t="s">
        <v>14</v>
      </c>
      <c r="M87" s="26" t="s">
        <v>13</v>
      </c>
      <c r="N87" s="44" t="s">
        <v>15</v>
      </c>
      <c r="O87" s="23" t="s">
        <v>17</v>
      </c>
      <c r="P87" s="23" t="s">
        <v>219</v>
      </c>
      <c r="Q87" s="23" t="s">
        <v>163</v>
      </c>
      <c r="R87" s="23" t="b">
        <v>0</v>
      </c>
      <c r="S87" s="23" t="e">
        <v>#N/A</v>
      </c>
      <c r="T87" s="35">
        <v>5040000</v>
      </c>
      <c r="U87" s="35">
        <v>0</v>
      </c>
      <c r="V87" s="35"/>
      <c r="W87" s="35">
        <v>5040000</v>
      </c>
      <c r="X87" s="35">
        <v>0</v>
      </c>
      <c r="Y87" s="35">
        <v>0</v>
      </c>
      <c r="Z87" s="35">
        <v>4628200</v>
      </c>
      <c r="AA87" s="35">
        <v>0</v>
      </c>
      <c r="AB87" s="23"/>
      <c r="AC87" s="35">
        <v>0</v>
      </c>
      <c r="AD87" s="23"/>
      <c r="AE87" s="23"/>
      <c r="AF87" s="27"/>
      <c r="AG87" s="35">
        <v>0</v>
      </c>
      <c r="AH87" s="23"/>
      <c r="AI87" s="23"/>
      <c r="AJ87" s="23"/>
      <c r="AK87" s="23"/>
      <c r="AL87" s="23"/>
      <c r="AM87" s="23"/>
      <c r="AN87" s="23"/>
      <c r="AO87" s="27">
        <v>45565</v>
      </c>
    </row>
    <row r="88" spans="1:41" x14ac:dyDescent="0.35">
      <c r="A88" s="23">
        <v>31886736</v>
      </c>
      <c r="B88" s="32" t="s">
        <v>11</v>
      </c>
      <c r="C88" s="32" t="s">
        <v>12</v>
      </c>
      <c r="D88" s="32">
        <v>666</v>
      </c>
      <c r="E88" s="24" t="s">
        <v>105</v>
      </c>
      <c r="F88" s="24" t="s">
        <v>196</v>
      </c>
      <c r="G88" s="27">
        <v>45574</v>
      </c>
      <c r="H88" s="27">
        <v>45574</v>
      </c>
      <c r="I88" s="25">
        <v>45574.575230011571</v>
      </c>
      <c r="J88" s="34">
        <v>85600</v>
      </c>
      <c r="K88" s="34">
        <v>85600</v>
      </c>
      <c r="L88" s="26" t="s">
        <v>14</v>
      </c>
      <c r="M88" s="26" t="s">
        <v>13</v>
      </c>
      <c r="N88" s="44" t="s">
        <v>15</v>
      </c>
      <c r="O88" s="23" t="s">
        <v>17</v>
      </c>
      <c r="P88" s="23" t="s">
        <v>219</v>
      </c>
      <c r="Q88" s="23" t="s">
        <v>163</v>
      </c>
      <c r="R88" s="23" t="b">
        <v>0</v>
      </c>
      <c r="S88" s="23" t="e">
        <v>#N/A</v>
      </c>
      <c r="T88" s="35">
        <v>90000</v>
      </c>
      <c r="U88" s="35">
        <v>0</v>
      </c>
      <c r="V88" s="35"/>
      <c r="W88" s="35">
        <v>90000</v>
      </c>
      <c r="X88" s="35">
        <v>0</v>
      </c>
      <c r="Y88" s="35">
        <v>0</v>
      </c>
      <c r="Z88" s="35">
        <v>85600</v>
      </c>
      <c r="AA88" s="35">
        <v>0</v>
      </c>
      <c r="AB88" s="23"/>
      <c r="AC88" s="35">
        <v>0</v>
      </c>
      <c r="AD88" s="23"/>
      <c r="AE88" s="23"/>
      <c r="AF88" s="27"/>
      <c r="AG88" s="35">
        <v>0</v>
      </c>
      <c r="AH88" s="23"/>
      <c r="AI88" s="23"/>
      <c r="AJ88" s="23"/>
      <c r="AK88" s="23"/>
      <c r="AL88" s="23"/>
      <c r="AM88" s="23"/>
      <c r="AN88" s="23"/>
      <c r="AO88" s="27">
        <v>45565</v>
      </c>
    </row>
    <row r="89" spans="1:41" x14ac:dyDescent="0.35">
      <c r="G89" s="21"/>
    </row>
  </sheetData>
  <dataValidations disablePrompts="1" count="1">
    <dataValidation type="whole" operator="greaterThan" allowBlank="1" showInputMessage="1" showErrorMessage="1" errorTitle="DATO ERRADO" error="El valor debe ser diferente de cero" sqref="J1:K1048576 T1:AA1 AC1 AG1 AK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0" sqref="F20"/>
    </sheetView>
  </sheetViews>
  <sheetFormatPr baseColWidth="10" defaultRowHeight="12.5" x14ac:dyDescent="0.25"/>
  <cols>
    <col min="1" max="1" width="1" style="66" customWidth="1"/>
    <col min="2" max="2" width="7.81640625" style="66" customWidth="1"/>
    <col min="3" max="3" width="17.54296875" style="66" customWidth="1"/>
    <col min="4" max="4" width="11.54296875" style="66" customWidth="1"/>
    <col min="5" max="6" width="11.453125" style="66" customWidth="1"/>
    <col min="7" max="7" width="8.1796875" style="66" customWidth="1"/>
    <col min="8" max="8" width="20.81640625" style="66" customWidth="1"/>
    <col min="9" max="9" width="25.453125" style="66" customWidth="1"/>
    <col min="10" max="10" width="12.453125" style="66" customWidth="1"/>
    <col min="11" max="11" width="1.7265625" style="66" customWidth="1"/>
    <col min="12" max="12" width="8.7265625" style="66" customWidth="1"/>
    <col min="13" max="13" width="16.54296875" style="95" bestFit="1" customWidth="1"/>
    <col min="14" max="14" width="13.81640625" style="66" bestFit="1" customWidth="1"/>
    <col min="15" max="15" width="7.453125" style="66" bestFit="1" customWidth="1"/>
    <col min="16" max="16" width="13.26953125" style="66" bestFit="1" customWidth="1"/>
    <col min="17" max="225" width="10.90625" style="66"/>
    <col min="226" max="226" width="4.453125" style="66" customWidth="1"/>
    <col min="227" max="227" width="10.90625" style="66"/>
    <col min="228" max="228" width="17.54296875" style="66" customWidth="1"/>
    <col min="229" max="229" width="11.54296875" style="66" customWidth="1"/>
    <col min="230" max="233" width="10.90625" style="66"/>
    <col min="234" max="234" width="22.54296875" style="66" customWidth="1"/>
    <col min="235" max="235" width="14" style="66" customWidth="1"/>
    <col min="236" max="236" width="1.7265625" style="66" customWidth="1"/>
    <col min="237" max="481" width="10.90625" style="66"/>
    <col min="482" max="482" width="4.453125" style="66" customWidth="1"/>
    <col min="483" max="483" width="10.90625" style="66"/>
    <col min="484" max="484" width="17.54296875" style="66" customWidth="1"/>
    <col min="485" max="485" width="11.54296875" style="66" customWidth="1"/>
    <col min="486" max="489" width="10.90625" style="66"/>
    <col min="490" max="490" width="22.54296875" style="66" customWidth="1"/>
    <col min="491" max="491" width="14" style="66" customWidth="1"/>
    <col min="492" max="492" width="1.7265625" style="66" customWidth="1"/>
    <col min="493" max="737" width="10.90625" style="66"/>
    <col min="738" max="738" width="4.453125" style="66" customWidth="1"/>
    <col min="739" max="739" width="10.90625" style="66"/>
    <col min="740" max="740" width="17.54296875" style="66" customWidth="1"/>
    <col min="741" max="741" width="11.54296875" style="66" customWidth="1"/>
    <col min="742" max="745" width="10.90625" style="66"/>
    <col min="746" max="746" width="22.54296875" style="66" customWidth="1"/>
    <col min="747" max="747" width="14" style="66" customWidth="1"/>
    <col min="748" max="748" width="1.7265625" style="66" customWidth="1"/>
    <col min="749" max="993" width="10.90625" style="66"/>
    <col min="994" max="994" width="4.453125" style="66" customWidth="1"/>
    <col min="995" max="995" width="10.90625" style="66"/>
    <col min="996" max="996" width="17.54296875" style="66" customWidth="1"/>
    <col min="997" max="997" width="11.54296875" style="66" customWidth="1"/>
    <col min="998" max="1001" width="10.90625" style="66"/>
    <col min="1002" max="1002" width="22.54296875" style="66" customWidth="1"/>
    <col min="1003" max="1003" width="14" style="66" customWidth="1"/>
    <col min="1004" max="1004" width="1.7265625" style="66" customWidth="1"/>
    <col min="1005" max="1249" width="10.90625" style="66"/>
    <col min="1250" max="1250" width="4.453125" style="66" customWidth="1"/>
    <col min="1251" max="1251" width="10.90625" style="66"/>
    <col min="1252" max="1252" width="17.54296875" style="66" customWidth="1"/>
    <col min="1253" max="1253" width="11.54296875" style="66" customWidth="1"/>
    <col min="1254" max="1257" width="10.90625" style="66"/>
    <col min="1258" max="1258" width="22.54296875" style="66" customWidth="1"/>
    <col min="1259" max="1259" width="14" style="66" customWidth="1"/>
    <col min="1260" max="1260" width="1.7265625" style="66" customWidth="1"/>
    <col min="1261" max="1505" width="10.90625" style="66"/>
    <col min="1506" max="1506" width="4.453125" style="66" customWidth="1"/>
    <col min="1507" max="1507" width="10.90625" style="66"/>
    <col min="1508" max="1508" width="17.54296875" style="66" customWidth="1"/>
    <col min="1509" max="1509" width="11.54296875" style="66" customWidth="1"/>
    <col min="1510" max="1513" width="10.90625" style="66"/>
    <col min="1514" max="1514" width="22.54296875" style="66" customWidth="1"/>
    <col min="1515" max="1515" width="14" style="66" customWidth="1"/>
    <col min="1516" max="1516" width="1.7265625" style="66" customWidth="1"/>
    <col min="1517" max="1761" width="10.90625" style="66"/>
    <col min="1762" max="1762" width="4.453125" style="66" customWidth="1"/>
    <col min="1763" max="1763" width="10.90625" style="66"/>
    <col min="1764" max="1764" width="17.54296875" style="66" customWidth="1"/>
    <col min="1765" max="1765" width="11.54296875" style="66" customWidth="1"/>
    <col min="1766" max="1769" width="10.90625" style="66"/>
    <col min="1770" max="1770" width="22.54296875" style="66" customWidth="1"/>
    <col min="1771" max="1771" width="14" style="66" customWidth="1"/>
    <col min="1772" max="1772" width="1.7265625" style="66" customWidth="1"/>
    <col min="1773" max="2017" width="10.90625" style="66"/>
    <col min="2018" max="2018" width="4.453125" style="66" customWidth="1"/>
    <col min="2019" max="2019" width="10.90625" style="66"/>
    <col min="2020" max="2020" width="17.54296875" style="66" customWidth="1"/>
    <col min="2021" max="2021" width="11.54296875" style="66" customWidth="1"/>
    <col min="2022" max="2025" width="10.90625" style="66"/>
    <col min="2026" max="2026" width="22.54296875" style="66" customWidth="1"/>
    <col min="2027" max="2027" width="14" style="66" customWidth="1"/>
    <col min="2028" max="2028" width="1.7265625" style="66" customWidth="1"/>
    <col min="2029" max="2273" width="10.90625" style="66"/>
    <col min="2274" max="2274" width="4.453125" style="66" customWidth="1"/>
    <col min="2275" max="2275" width="10.90625" style="66"/>
    <col min="2276" max="2276" width="17.54296875" style="66" customWidth="1"/>
    <col min="2277" max="2277" width="11.54296875" style="66" customWidth="1"/>
    <col min="2278" max="2281" width="10.90625" style="66"/>
    <col min="2282" max="2282" width="22.54296875" style="66" customWidth="1"/>
    <col min="2283" max="2283" width="14" style="66" customWidth="1"/>
    <col min="2284" max="2284" width="1.7265625" style="66" customWidth="1"/>
    <col min="2285" max="2529" width="10.90625" style="66"/>
    <col min="2530" max="2530" width="4.453125" style="66" customWidth="1"/>
    <col min="2531" max="2531" width="10.90625" style="66"/>
    <col min="2532" max="2532" width="17.54296875" style="66" customWidth="1"/>
    <col min="2533" max="2533" width="11.54296875" style="66" customWidth="1"/>
    <col min="2534" max="2537" width="10.90625" style="66"/>
    <col min="2538" max="2538" width="22.54296875" style="66" customWidth="1"/>
    <col min="2539" max="2539" width="14" style="66" customWidth="1"/>
    <col min="2540" max="2540" width="1.7265625" style="66" customWidth="1"/>
    <col min="2541" max="2785" width="10.90625" style="66"/>
    <col min="2786" max="2786" width="4.453125" style="66" customWidth="1"/>
    <col min="2787" max="2787" width="10.90625" style="66"/>
    <col min="2788" max="2788" width="17.54296875" style="66" customWidth="1"/>
    <col min="2789" max="2789" width="11.54296875" style="66" customWidth="1"/>
    <col min="2790" max="2793" width="10.90625" style="66"/>
    <col min="2794" max="2794" width="22.54296875" style="66" customWidth="1"/>
    <col min="2795" max="2795" width="14" style="66" customWidth="1"/>
    <col min="2796" max="2796" width="1.7265625" style="66" customWidth="1"/>
    <col min="2797" max="3041" width="10.90625" style="66"/>
    <col min="3042" max="3042" width="4.453125" style="66" customWidth="1"/>
    <col min="3043" max="3043" width="10.90625" style="66"/>
    <col min="3044" max="3044" width="17.54296875" style="66" customWidth="1"/>
    <col min="3045" max="3045" width="11.54296875" style="66" customWidth="1"/>
    <col min="3046" max="3049" width="10.90625" style="66"/>
    <col min="3050" max="3050" width="22.54296875" style="66" customWidth="1"/>
    <col min="3051" max="3051" width="14" style="66" customWidth="1"/>
    <col min="3052" max="3052" width="1.7265625" style="66" customWidth="1"/>
    <col min="3053" max="3297" width="10.90625" style="66"/>
    <col min="3298" max="3298" width="4.453125" style="66" customWidth="1"/>
    <col min="3299" max="3299" width="10.90625" style="66"/>
    <col min="3300" max="3300" width="17.54296875" style="66" customWidth="1"/>
    <col min="3301" max="3301" width="11.54296875" style="66" customWidth="1"/>
    <col min="3302" max="3305" width="10.90625" style="66"/>
    <col min="3306" max="3306" width="22.54296875" style="66" customWidth="1"/>
    <col min="3307" max="3307" width="14" style="66" customWidth="1"/>
    <col min="3308" max="3308" width="1.7265625" style="66" customWidth="1"/>
    <col min="3309" max="3553" width="10.90625" style="66"/>
    <col min="3554" max="3554" width="4.453125" style="66" customWidth="1"/>
    <col min="3555" max="3555" width="10.90625" style="66"/>
    <col min="3556" max="3556" width="17.54296875" style="66" customWidth="1"/>
    <col min="3557" max="3557" width="11.54296875" style="66" customWidth="1"/>
    <col min="3558" max="3561" width="10.90625" style="66"/>
    <col min="3562" max="3562" width="22.54296875" style="66" customWidth="1"/>
    <col min="3563" max="3563" width="14" style="66" customWidth="1"/>
    <col min="3564" max="3564" width="1.7265625" style="66" customWidth="1"/>
    <col min="3565" max="3809" width="10.90625" style="66"/>
    <col min="3810" max="3810" width="4.453125" style="66" customWidth="1"/>
    <col min="3811" max="3811" width="10.90625" style="66"/>
    <col min="3812" max="3812" width="17.54296875" style="66" customWidth="1"/>
    <col min="3813" max="3813" width="11.54296875" style="66" customWidth="1"/>
    <col min="3814" max="3817" width="10.90625" style="66"/>
    <col min="3818" max="3818" width="22.54296875" style="66" customWidth="1"/>
    <col min="3819" max="3819" width="14" style="66" customWidth="1"/>
    <col min="3820" max="3820" width="1.7265625" style="66" customWidth="1"/>
    <col min="3821" max="4065" width="10.90625" style="66"/>
    <col min="4066" max="4066" width="4.453125" style="66" customWidth="1"/>
    <col min="4067" max="4067" width="10.90625" style="66"/>
    <col min="4068" max="4068" width="17.54296875" style="66" customWidth="1"/>
    <col min="4069" max="4069" width="11.54296875" style="66" customWidth="1"/>
    <col min="4070" max="4073" width="10.90625" style="66"/>
    <col min="4074" max="4074" width="22.54296875" style="66" customWidth="1"/>
    <col min="4075" max="4075" width="14" style="66" customWidth="1"/>
    <col min="4076" max="4076" width="1.7265625" style="66" customWidth="1"/>
    <col min="4077" max="4321" width="10.90625" style="66"/>
    <col min="4322" max="4322" width="4.453125" style="66" customWidth="1"/>
    <col min="4323" max="4323" width="10.90625" style="66"/>
    <col min="4324" max="4324" width="17.54296875" style="66" customWidth="1"/>
    <col min="4325" max="4325" width="11.54296875" style="66" customWidth="1"/>
    <col min="4326" max="4329" width="10.90625" style="66"/>
    <col min="4330" max="4330" width="22.54296875" style="66" customWidth="1"/>
    <col min="4331" max="4331" width="14" style="66" customWidth="1"/>
    <col min="4332" max="4332" width="1.7265625" style="66" customWidth="1"/>
    <col min="4333" max="4577" width="10.90625" style="66"/>
    <col min="4578" max="4578" width="4.453125" style="66" customWidth="1"/>
    <col min="4579" max="4579" width="10.90625" style="66"/>
    <col min="4580" max="4580" width="17.54296875" style="66" customWidth="1"/>
    <col min="4581" max="4581" width="11.54296875" style="66" customWidth="1"/>
    <col min="4582" max="4585" width="10.90625" style="66"/>
    <col min="4586" max="4586" width="22.54296875" style="66" customWidth="1"/>
    <col min="4587" max="4587" width="14" style="66" customWidth="1"/>
    <col min="4588" max="4588" width="1.7265625" style="66" customWidth="1"/>
    <col min="4589" max="4833" width="10.90625" style="66"/>
    <col min="4834" max="4834" width="4.453125" style="66" customWidth="1"/>
    <col min="4835" max="4835" width="10.90625" style="66"/>
    <col min="4836" max="4836" width="17.54296875" style="66" customWidth="1"/>
    <col min="4837" max="4837" width="11.54296875" style="66" customWidth="1"/>
    <col min="4838" max="4841" width="10.90625" style="66"/>
    <col min="4842" max="4842" width="22.54296875" style="66" customWidth="1"/>
    <col min="4843" max="4843" width="14" style="66" customWidth="1"/>
    <col min="4844" max="4844" width="1.7265625" style="66" customWidth="1"/>
    <col min="4845" max="5089" width="10.90625" style="66"/>
    <col min="5090" max="5090" width="4.453125" style="66" customWidth="1"/>
    <col min="5091" max="5091" width="10.90625" style="66"/>
    <col min="5092" max="5092" width="17.54296875" style="66" customWidth="1"/>
    <col min="5093" max="5093" width="11.54296875" style="66" customWidth="1"/>
    <col min="5094" max="5097" width="10.90625" style="66"/>
    <col min="5098" max="5098" width="22.54296875" style="66" customWidth="1"/>
    <col min="5099" max="5099" width="14" style="66" customWidth="1"/>
    <col min="5100" max="5100" width="1.7265625" style="66" customWidth="1"/>
    <col min="5101" max="5345" width="10.90625" style="66"/>
    <col min="5346" max="5346" width="4.453125" style="66" customWidth="1"/>
    <col min="5347" max="5347" width="10.90625" style="66"/>
    <col min="5348" max="5348" width="17.54296875" style="66" customWidth="1"/>
    <col min="5349" max="5349" width="11.54296875" style="66" customWidth="1"/>
    <col min="5350" max="5353" width="10.90625" style="66"/>
    <col min="5354" max="5354" width="22.54296875" style="66" customWidth="1"/>
    <col min="5355" max="5355" width="14" style="66" customWidth="1"/>
    <col min="5356" max="5356" width="1.7265625" style="66" customWidth="1"/>
    <col min="5357" max="5601" width="10.90625" style="66"/>
    <col min="5602" max="5602" width="4.453125" style="66" customWidth="1"/>
    <col min="5603" max="5603" width="10.90625" style="66"/>
    <col min="5604" max="5604" width="17.54296875" style="66" customWidth="1"/>
    <col min="5605" max="5605" width="11.54296875" style="66" customWidth="1"/>
    <col min="5606" max="5609" width="10.90625" style="66"/>
    <col min="5610" max="5610" width="22.54296875" style="66" customWidth="1"/>
    <col min="5611" max="5611" width="14" style="66" customWidth="1"/>
    <col min="5612" max="5612" width="1.7265625" style="66" customWidth="1"/>
    <col min="5613" max="5857" width="10.90625" style="66"/>
    <col min="5858" max="5858" width="4.453125" style="66" customWidth="1"/>
    <col min="5859" max="5859" width="10.90625" style="66"/>
    <col min="5860" max="5860" width="17.54296875" style="66" customWidth="1"/>
    <col min="5861" max="5861" width="11.54296875" style="66" customWidth="1"/>
    <col min="5862" max="5865" width="10.90625" style="66"/>
    <col min="5866" max="5866" width="22.54296875" style="66" customWidth="1"/>
    <col min="5867" max="5867" width="14" style="66" customWidth="1"/>
    <col min="5868" max="5868" width="1.7265625" style="66" customWidth="1"/>
    <col min="5869" max="6113" width="10.90625" style="66"/>
    <col min="6114" max="6114" width="4.453125" style="66" customWidth="1"/>
    <col min="6115" max="6115" width="10.90625" style="66"/>
    <col min="6116" max="6116" width="17.54296875" style="66" customWidth="1"/>
    <col min="6117" max="6117" width="11.54296875" style="66" customWidth="1"/>
    <col min="6118" max="6121" width="10.90625" style="66"/>
    <col min="6122" max="6122" width="22.54296875" style="66" customWidth="1"/>
    <col min="6123" max="6123" width="14" style="66" customWidth="1"/>
    <col min="6124" max="6124" width="1.7265625" style="66" customWidth="1"/>
    <col min="6125" max="6369" width="10.90625" style="66"/>
    <col min="6370" max="6370" width="4.453125" style="66" customWidth="1"/>
    <col min="6371" max="6371" width="10.90625" style="66"/>
    <col min="6372" max="6372" width="17.54296875" style="66" customWidth="1"/>
    <col min="6373" max="6373" width="11.54296875" style="66" customWidth="1"/>
    <col min="6374" max="6377" width="10.90625" style="66"/>
    <col min="6378" max="6378" width="22.54296875" style="66" customWidth="1"/>
    <col min="6379" max="6379" width="14" style="66" customWidth="1"/>
    <col min="6380" max="6380" width="1.7265625" style="66" customWidth="1"/>
    <col min="6381" max="6625" width="10.90625" style="66"/>
    <col min="6626" max="6626" width="4.453125" style="66" customWidth="1"/>
    <col min="6627" max="6627" width="10.90625" style="66"/>
    <col min="6628" max="6628" width="17.54296875" style="66" customWidth="1"/>
    <col min="6629" max="6629" width="11.54296875" style="66" customWidth="1"/>
    <col min="6630" max="6633" width="10.90625" style="66"/>
    <col min="6634" max="6634" width="22.54296875" style="66" customWidth="1"/>
    <col min="6635" max="6635" width="14" style="66" customWidth="1"/>
    <col min="6636" max="6636" width="1.7265625" style="66" customWidth="1"/>
    <col min="6637" max="6881" width="10.90625" style="66"/>
    <col min="6882" max="6882" width="4.453125" style="66" customWidth="1"/>
    <col min="6883" max="6883" width="10.90625" style="66"/>
    <col min="6884" max="6884" width="17.54296875" style="66" customWidth="1"/>
    <col min="6885" max="6885" width="11.54296875" style="66" customWidth="1"/>
    <col min="6886" max="6889" width="10.90625" style="66"/>
    <col min="6890" max="6890" width="22.54296875" style="66" customWidth="1"/>
    <col min="6891" max="6891" width="14" style="66" customWidth="1"/>
    <col min="6892" max="6892" width="1.7265625" style="66" customWidth="1"/>
    <col min="6893" max="7137" width="10.90625" style="66"/>
    <col min="7138" max="7138" width="4.453125" style="66" customWidth="1"/>
    <col min="7139" max="7139" width="10.90625" style="66"/>
    <col min="7140" max="7140" width="17.54296875" style="66" customWidth="1"/>
    <col min="7141" max="7141" width="11.54296875" style="66" customWidth="1"/>
    <col min="7142" max="7145" width="10.90625" style="66"/>
    <col min="7146" max="7146" width="22.54296875" style="66" customWidth="1"/>
    <col min="7147" max="7147" width="14" style="66" customWidth="1"/>
    <col min="7148" max="7148" width="1.7265625" style="66" customWidth="1"/>
    <col min="7149" max="7393" width="10.90625" style="66"/>
    <col min="7394" max="7394" width="4.453125" style="66" customWidth="1"/>
    <col min="7395" max="7395" width="10.90625" style="66"/>
    <col min="7396" max="7396" width="17.54296875" style="66" customWidth="1"/>
    <col min="7397" max="7397" width="11.54296875" style="66" customWidth="1"/>
    <col min="7398" max="7401" width="10.90625" style="66"/>
    <col min="7402" max="7402" width="22.54296875" style="66" customWidth="1"/>
    <col min="7403" max="7403" width="14" style="66" customWidth="1"/>
    <col min="7404" max="7404" width="1.7265625" style="66" customWidth="1"/>
    <col min="7405" max="7649" width="10.90625" style="66"/>
    <col min="7650" max="7650" width="4.453125" style="66" customWidth="1"/>
    <col min="7651" max="7651" width="10.90625" style="66"/>
    <col min="7652" max="7652" width="17.54296875" style="66" customWidth="1"/>
    <col min="7653" max="7653" width="11.54296875" style="66" customWidth="1"/>
    <col min="7654" max="7657" width="10.90625" style="66"/>
    <col min="7658" max="7658" width="22.54296875" style="66" customWidth="1"/>
    <col min="7659" max="7659" width="14" style="66" customWidth="1"/>
    <col min="7660" max="7660" width="1.7265625" style="66" customWidth="1"/>
    <col min="7661" max="7905" width="10.90625" style="66"/>
    <col min="7906" max="7906" width="4.453125" style="66" customWidth="1"/>
    <col min="7907" max="7907" width="10.90625" style="66"/>
    <col min="7908" max="7908" width="17.54296875" style="66" customWidth="1"/>
    <col min="7909" max="7909" width="11.54296875" style="66" customWidth="1"/>
    <col min="7910" max="7913" width="10.90625" style="66"/>
    <col min="7914" max="7914" width="22.54296875" style="66" customWidth="1"/>
    <col min="7915" max="7915" width="14" style="66" customWidth="1"/>
    <col min="7916" max="7916" width="1.7265625" style="66" customWidth="1"/>
    <col min="7917" max="8161" width="10.90625" style="66"/>
    <col min="8162" max="8162" width="4.453125" style="66" customWidth="1"/>
    <col min="8163" max="8163" width="10.90625" style="66"/>
    <col min="8164" max="8164" width="17.54296875" style="66" customWidth="1"/>
    <col min="8165" max="8165" width="11.54296875" style="66" customWidth="1"/>
    <col min="8166" max="8169" width="10.90625" style="66"/>
    <col min="8170" max="8170" width="22.54296875" style="66" customWidth="1"/>
    <col min="8171" max="8171" width="14" style="66" customWidth="1"/>
    <col min="8172" max="8172" width="1.7265625" style="66" customWidth="1"/>
    <col min="8173" max="8417" width="10.90625" style="66"/>
    <col min="8418" max="8418" width="4.453125" style="66" customWidth="1"/>
    <col min="8419" max="8419" width="10.90625" style="66"/>
    <col min="8420" max="8420" width="17.54296875" style="66" customWidth="1"/>
    <col min="8421" max="8421" width="11.54296875" style="66" customWidth="1"/>
    <col min="8422" max="8425" width="10.90625" style="66"/>
    <col min="8426" max="8426" width="22.54296875" style="66" customWidth="1"/>
    <col min="8427" max="8427" width="14" style="66" customWidth="1"/>
    <col min="8428" max="8428" width="1.7265625" style="66" customWidth="1"/>
    <col min="8429" max="8673" width="10.90625" style="66"/>
    <col min="8674" max="8674" width="4.453125" style="66" customWidth="1"/>
    <col min="8675" max="8675" width="10.90625" style="66"/>
    <col min="8676" max="8676" width="17.54296875" style="66" customWidth="1"/>
    <col min="8677" max="8677" width="11.54296875" style="66" customWidth="1"/>
    <col min="8678" max="8681" width="10.90625" style="66"/>
    <col min="8682" max="8682" width="22.54296875" style="66" customWidth="1"/>
    <col min="8683" max="8683" width="14" style="66" customWidth="1"/>
    <col min="8684" max="8684" width="1.7265625" style="66" customWidth="1"/>
    <col min="8685" max="8929" width="10.90625" style="66"/>
    <col min="8930" max="8930" width="4.453125" style="66" customWidth="1"/>
    <col min="8931" max="8931" width="10.90625" style="66"/>
    <col min="8932" max="8932" width="17.54296875" style="66" customWidth="1"/>
    <col min="8933" max="8933" width="11.54296875" style="66" customWidth="1"/>
    <col min="8934" max="8937" width="10.90625" style="66"/>
    <col min="8938" max="8938" width="22.54296875" style="66" customWidth="1"/>
    <col min="8939" max="8939" width="14" style="66" customWidth="1"/>
    <col min="8940" max="8940" width="1.7265625" style="66" customWidth="1"/>
    <col min="8941" max="9185" width="10.90625" style="66"/>
    <col min="9186" max="9186" width="4.453125" style="66" customWidth="1"/>
    <col min="9187" max="9187" width="10.90625" style="66"/>
    <col min="9188" max="9188" width="17.54296875" style="66" customWidth="1"/>
    <col min="9189" max="9189" width="11.54296875" style="66" customWidth="1"/>
    <col min="9190" max="9193" width="10.90625" style="66"/>
    <col min="9194" max="9194" width="22.54296875" style="66" customWidth="1"/>
    <col min="9195" max="9195" width="14" style="66" customWidth="1"/>
    <col min="9196" max="9196" width="1.7265625" style="66" customWidth="1"/>
    <col min="9197" max="9441" width="10.90625" style="66"/>
    <col min="9442" max="9442" width="4.453125" style="66" customWidth="1"/>
    <col min="9443" max="9443" width="10.90625" style="66"/>
    <col min="9444" max="9444" width="17.54296875" style="66" customWidth="1"/>
    <col min="9445" max="9445" width="11.54296875" style="66" customWidth="1"/>
    <col min="9446" max="9449" width="10.90625" style="66"/>
    <col min="9450" max="9450" width="22.54296875" style="66" customWidth="1"/>
    <col min="9451" max="9451" width="14" style="66" customWidth="1"/>
    <col min="9452" max="9452" width="1.7265625" style="66" customWidth="1"/>
    <col min="9453" max="9697" width="10.90625" style="66"/>
    <col min="9698" max="9698" width="4.453125" style="66" customWidth="1"/>
    <col min="9699" max="9699" width="10.90625" style="66"/>
    <col min="9700" max="9700" width="17.54296875" style="66" customWidth="1"/>
    <col min="9701" max="9701" width="11.54296875" style="66" customWidth="1"/>
    <col min="9702" max="9705" width="10.90625" style="66"/>
    <col min="9706" max="9706" width="22.54296875" style="66" customWidth="1"/>
    <col min="9707" max="9707" width="14" style="66" customWidth="1"/>
    <col min="9708" max="9708" width="1.7265625" style="66" customWidth="1"/>
    <col min="9709" max="9953" width="10.90625" style="66"/>
    <col min="9954" max="9954" width="4.453125" style="66" customWidth="1"/>
    <col min="9955" max="9955" width="10.90625" style="66"/>
    <col min="9956" max="9956" width="17.54296875" style="66" customWidth="1"/>
    <col min="9957" max="9957" width="11.54296875" style="66" customWidth="1"/>
    <col min="9958" max="9961" width="10.90625" style="66"/>
    <col min="9962" max="9962" width="22.54296875" style="66" customWidth="1"/>
    <col min="9963" max="9963" width="14" style="66" customWidth="1"/>
    <col min="9964" max="9964" width="1.7265625" style="66" customWidth="1"/>
    <col min="9965" max="10209" width="10.90625" style="66"/>
    <col min="10210" max="10210" width="4.453125" style="66" customWidth="1"/>
    <col min="10211" max="10211" width="10.90625" style="66"/>
    <col min="10212" max="10212" width="17.54296875" style="66" customWidth="1"/>
    <col min="10213" max="10213" width="11.54296875" style="66" customWidth="1"/>
    <col min="10214" max="10217" width="10.90625" style="66"/>
    <col min="10218" max="10218" width="22.54296875" style="66" customWidth="1"/>
    <col min="10219" max="10219" width="14" style="66" customWidth="1"/>
    <col min="10220" max="10220" width="1.7265625" style="66" customWidth="1"/>
    <col min="10221" max="10465" width="10.90625" style="66"/>
    <col min="10466" max="10466" width="4.453125" style="66" customWidth="1"/>
    <col min="10467" max="10467" width="10.90625" style="66"/>
    <col min="10468" max="10468" width="17.54296875" style="66" customWidth="1"/>
    <col min="10469" max="10469" width="11.54296875" style="66" customWidth="1"/>
    <col min="10470" max="10473" width="10.90625" style="66"/>
    <col min="10474" max="10474" width="22.54296875" style="66" customWidth="1"/>
    <col min="10475" max="10475" width="14" style="66" customWidth="1"/>
    <col min="10476" max="10476" width="1.7265625" style="66" customWidth="1"/>
    <col min="10477" max="10721" width="10.90625" style="66"/>
    <col min="10722" max="10722" width="4.453125" style="66" customWidth="1"/>
    <col min="10723" max="10723" width="10.90625" style="66"/>
    <col min="10724" max="10724" width="17.54296875" style="66" customWidth="1"/>
    <col min="10725" max="10725" width="11.54296875" style="66" customWidth="1"/>
    <col min="10726" max="10729" width="10.90625" style="66"/>
    <col min="10730" max="10730" width="22.54296875" style="66" customWidth="1"/>
    <col min="10731" max="10731" width="14" style="66" customWidth="1"/>
    <col min="10732" max="10732" width="1.7265625" style="66" customWidth="1"/>
    <col min="10733" max="10977" width="10.90625" style="66"/>
    <col min="10978" max="10978" width="4.453125" style="66" customWidth="1"/>
    <col min="10979" max="10979" width="10.90625" style="66"/>
    <col min="10980" max="10980" width="17.54296875" style="66" customWidth="1"/>
    <col min="10981" max="10981" width="11.54296875" style="66" customWidth="1"/>
    <col min="10982" max="10985" width="10.90625" style="66"/>
    <col min="10986" max="10986" width="22.54296875" style="66" customWidth="1"/>
    <col min="10987" max="10987" width="14" style="66" customWidth="1"/>
    <col min="10988" max="10988" width="1.7265625" style="66" customWidth="1"/>
    <col min="10989" max="11233" width="10.90625" style="66"/>
    <col min="11234" max="11234" width="4.453125" style="66" customWidth="1"/>
    <col min="11235" max="11235" width="10.90625" style="66"/>
    <col min="11236" max="11236" width="17.54296875" style="66" customWidth="1"/>
    <col min="11237" max="11237" width="11.54296875" style="66" customWidth="1"/>
    <col min="11238" max="11241" width="10.90625" style="66"/>
    <col min="11242" max="11242" width="22.54296875" style="66" customWidth="1"/>
    <col min="11243" max="11243" width="14" style="66" customWidth="1"/>
    <col min="11244" max="11244" width="1.7265625" style="66" customWidth="1"/>
    <col min="11245" max="11489" width="10.90625" style="66"/>
    <col min="11490" max="11490" width="4.453125" style="66" customWidth="1"/>
    <col min="11491" max="11491" width="10.90625" style="66"/>
    <col min="11492" max="11492" width="17.54296875" style="66" customWidth="1"/>
    <col min="11493" max="11493" width="11.54296875" style="66" customWidth="1"/>
    <col min="11494" max="11497" width="10.90625" style="66"/>
    <col min="11498" max="11498" width="22.54296875" style="66" customWidth="1"/>
    <col min="11499" max="11499" width="14" style="66" customWidth="1"/>
    <col min="11500" max="11500" width="1.7265625" style="66" customWidth="1"/>
    <col min="11501" max="11745" width="10.90625" style="66"/>
    <col min="11746" max="11746" width="4.453125" style="66" customWidth="1"/>
    <col min="11747" max="11747" width="10.90625" style="66"/>
    <col min="11748" max="11748" width="17.54296875" style="66" customWidth="1"/>
    <col min="11749" max="11749" width="11.54296875" style="66" customWidth="1"/>
    <col min="11750" max="11753" width="10.90625" style="66"/>
    <col min="11754" max="11754" width="22.54296875" style="66" customWidth="1"/>
    <col min="11755" max="11755" width="14" style="66" customWidth="1"/>
    <col min="11756" max="11756" width="1.7265625" style="66" customWidth="1"/>
    <col min="11757" max="12001" width="10.90625" style="66"/>
    <col min="12002" max="12002" width="4.453125" style="66" customWidth="1"/>
    <col min="12003" max="12003" width="10.90625" style="66"/>
    <col min="12004" max="12004" width="17.54296875" style="66" customWidth="1"/>
    <col min="12005" max="12005" width="11.54296875" style="66" customWidth="1"/>
    <col min="12006" max="12009" width="10.90625" style="66"/>
    <col min="12010" max="12010" width="22.54296875" style="66" customWidth="1"/>
    <col min="12011" max="12011" width="14" style="66" customWidth="1"/>
    <col min="12012" max="12012" width="1.7265625" style="66" customWidth="1"/>
    <col min="12013" max="12257" width="10.90625" style="66"/>
    <col min="12258" max="12258" width="4.453125" style="66" customWidth="1"/>
    <col min="12259" max="12259" width="10.90625" style="66"/>
    <col min="12260" max="12260" width="17.54296875" style="66" customWidth="1"/>
    <col min="12261" max="12261" width="11.54296875" style="66" customWidth="1"/>
    <col min="12262" max="12265" width="10.90625" style="66"/>
    <col min="12266" max="12266" width="22.54296875" style="66" customWidth="1"/>
    <col min="12267" max="12267" width="14" style="66" customWidth="1"/>
    <col min="12268" max="12268" width="1.7265625" style="66" customWidth="1"/>
    <col min="12269" max="12513" width="10.90625" style="66"/>
    <col min="12514" max="12514" width="4.453125" style="66" customWidth="1"/>
    <col min="12515" max="12515" width="10.90625" style="66"/>
    <col min="12516" max="12516" width="17.54296875" style="66" customWidth="1"/>
    <col min="12517" max="12517" width="11.54296875" style="66" customWidth="1"/>
    <col min="12518" max="12521" width="10.90625" style="66"/>
    <col min="12522" max="12522" width="22.54296875" style="66" customWidth="1"/>
    <col min="12523" max="12523" width="14" style="66" customWidth="1"/>
    <col min="12524" max="12524" width="1.7265625" style="66" customWidth="1"/>
    <col min="12525" max="12769" width="10.90625" style="66"/>
    <col min="12770" max="12770" width="4.453125" style="66" customWidth="1"/>
    <col min="12771" max="12771" width="10.90625" style="66"/>
    <col min="12772" max="12772" width="17.54296875" style="66" customWidth="1"/>
    <col min="12773" max="12773" width="11.54296875" style="66" customWidth="1"/>
    <col min="12774" max="12777" width="10.90625" style="66"/>
    <col min="12778" max="12778" width="22.54296875" style="66" customWidth="1"/>
    <col min="12779" max="12779" width="14" style="66" customWidth="1"/>
    <col min="12780" max="12780" width="1.7265625" style="66" customWidth="1"/>
    <col min="12781" max="13025" width="10.90625" style="66"/>
    <col min="13026" max="13026" width="4.453125" style="66" customWidth="1"/>
    <col min="13027" max="13027" width="10.90625" style="66"/>
    <col min="13028" max="13028" width="17.54296875" style="66" customWidth="1"/>
    <col min="13029" max="13029" width="11.54296875" style="66" customWidth="1"/>
    <col min="13030" max="13033" width="10.90625" style="66"/>
    <col min="13034" max="13034" width="22.54296875" style="66" customWidth="1"/>
    <col min="13035" max="13035" width="14" style="66" customWidth="1"/>
    <col min="13036" max="13036" width="1.7265625" style="66" customWidth="1"/>
    <col min="13037" max="13281" width="10.90625" style="66"/>
    <col min="13282" max="13282" width="4.453125" style="66" customWidth="1"/>
    <col min="13283" max="13283" width="10.90625" style="66"/>
    <col min="13284" max="13284" width="17.54296875" style="66" customWidth="1"/>
    <col min="13285" max="13285" width="11.54296875" style="66" customWidth="1"/>
    <col min="13286" max="13289" width="10.90625" style="66"/>
    <col min="13290" max="13290" width="22.54296875" style="66" customWidth="1"/>
    <col min="13291" max="13291" width="14" style="66" customWidth="1"/>
    <col min="13292" max="13292" width="1.7265625" style="66" customWidth="1"/>
    <col min="13293" max="13537" width="10.90625" style="66"/>
    <col min="13538" max="13538" width="4.453125" style="66" customWidth="1"/>
    <col min="13539" max="13539" width="10.90625" style="66"/>
    <col min="13540" max="13540" width="17.54296875" style="66" customWidth="1"/>
    <col min="13541" max="13541" width="11.54296875" style="66" customWidth="1"/>
    <col min="13542" max="13545" width="10.90625" style="66"/>
    <col min="13546" max="13546" width="22.54296875" style="66" customWidth="1"/>
    <col min="13547" max="13547" width="14" style="66" customWidth="1"/>
    <col min="13548" max="13548" width="1.7265625" style="66" customWidth="1"/>
    <col min="13549" max="13793" width="10.90625" style="66"/>
    <col min="13794" max="13794" width="4.453125" style="66" customWidth="1"/>
    <col min="13795" max="13795" width="10.90625" style="66"/>
    <col min="13796" max="13796" width="17.54296875" style="66" customWidth="1"/>
    <col min="13797" max="13797" width="11.54296875" style="66" customWidth="1"/>
    <col min="13798" max="13801" width="10.90625" style="66"/>
    <col min="13802" max="13802" width="22.54296875" style="66" customWidth="1"/>
    <col min="13803" max="13803" width="14" style="66" customWidth="1"/>
    <col min="13804" max="13804" width="1.7265625" style="66" customWidth="1"/>
    <col min="13805" max="14049" width="10.90625" style="66"/>
    <col min="14050" max="14050" width="4.453125" style="66" customWidth="1"/>
    <col min="14051" max="14051" width="10.90625" style="66"/>
    <col min="14052" max="14052" width="17.54296875" style="66" customWidth="1"/>
    <col min="14053" max="14053" width="11.54296875" style="66" customWidth="1"/>
    <col min="14054" max="14057" width="10.90625" style="66"/>
    <col min="14058" max="14058" width="22.54296875" style="66" customWidth="1"/>
    <col min="14059" max="14059" width="14" style="66" customWidth="1"/>
    <col min="14060" max="14060" width="1.7265625" style="66" customWidth="1"/>
    <col min="14061" max="14305" width="10.90625" style="66"/>
    <col min="14306" max="14306" width="4.453125" style="66" customWidth="1"/>
    <col min="14307" max="14307" width="10.90625" style="66"/>
    <col min="14308" max="14308" width="17.54296875" style="66" customWidth="1"/>
    <col min="14309" max="14309" width="11.54296875" style="66" customWidth="1"/>
    <col min="14310" max="14313" width="10.90625" style="66"/>
    <col min="14314" max="14314" width="22.54296875" style="66" customWidth="1"/>
    <col min="14315" max="14315" width="14" style="66" customWidth="1"/>
    <col min="14316" max="14316" width="1.7265625" style="66" customWidth="1"/>
    <col min="14317" max="14561" width="10.90625" style="66"/>
    <col min="14562" max="14562" width="4.453125" style="66" customWidth="1"/>
    <col min="14563" max="14563" width="10.90625" style="66"/>
    <col min="14564" max="14564" width="17.54296875" style="66" customWidth="1"/>
    <col min="14565" max="14565" width="11.54296875" style="66" customWidth="1"/>
    <col min="14566" max="14569" width="10.90625" style="66"/>
    <col min="14570" max="14570" width="22.54296875" style="66" customWidth="1"/>
    <col min="14571" max="14571" width="14" style="66" customWidth="1"/>
    <col min="14572" max="14572" width="1.7265625" style="66" customWidth="1"/>
    <col min="14573" max="14817" width="10.90625" style="66"/>
    <col min="14818" max="14818" width="4.453125" style="66" customWidth="1"/>
    <col min="14819" max="14819" width="10.90625" style="66"/>
    <col min="14820" max="14820" width="17.54296875" style="66" customWidth="1"/>
    <col min="14821" max="14821" width="11.54296875" style="66" customWidth="1"/>
    <col min="14822" max="14825" width="10.90625" style="66"/>
    <col min="14826" max="14826" width="22.54296875" style="66" customWidth="1"/>
    <col min="14827" max="14827" width="14" style="66" customWidth="1"/>
    <col min="14828" max="14828" width="1.7265625" style="66" customWidth="1"/>
    <col min="14829" max="15073" width="10.90625" style="66"/>
    <col min="15074" max="15074" width="4.453125" style="66" customWidth="1"/>
    <col min="15075" max="15075" width="10.90625" style="66"/>
    <col min="15076" max="15076" width="17.54296875" style="66" customWidth="1"/>
    <col min="15077" max="15077" width="11.54296875" style="66" customWidth="1"/>
    <col min="15078" max="15081" width="10.90625" style="66"/>
    <col min="15082" max="15082" width="22.54296875" style="66" customWidth="1"/>
    <col min="15083" max="15083" width="14" style="66" customWidth="1"/>
    <col min="15084" max="15084" width="1.7265625" style="66" customWidth="1"/>
    <col min="15085" max="15329" width="10.90625" style="66"/>
    <col min="15330" max="15330" width="4.453125" style="66" customWidth="1"/>
    <col min="15331" max="15331" width="10.90625" style="66"/>
    <col min="15332" max="15332" width="17.54296875" style="66" customWidth="1"/>
    <col min="15333" max="15333" width="11.54296875" style="66" customWidth="1"/>
    <col min="15334" max="15337" width="10.90625" style="66"/>
    <col min="15338" max="15338" width="22.54296875" style="66" customWidth="1"/>
    <col min="15339" max="15339" width="14" style="66" customWidth="1"/>
    <col min="15340" max="15340" width="1.7265625" style="66" customWidth="1"/>
    <col min="15341" max="15585" width="10.90625" style="66"/>
    <col min="15586" max="15586" width="4.453125" style="66" customWidth="1"/>
    <col min="15587" max="15587" width="10.90625" style="66"/>
    <col min="15588" max="15588" width="17.54296875" style="66" customWidth="1"/>
    <col min="15589" max="15589" width="11.54296875" style="66" customWidth="1"/>
    <col min="15590" max="15593" width="10.90625" style="66"/>
    <col min="15594" max="15594" width="22.54296875" style="66" customWidth="1"/>
    <col min="15595" max="15595" width="14" style="66" customWidth="1"/>
    <col min="15596" max="15596" width="1.7265625" style="66" customWidth="1"/>
    <col min="15597" max="15841" width="10.90625" style="66"/>
    <col min="15842" max="15842" width="4.453125" style="66" customWidth="1"/>
    <col min="15843" max="15843" width="10.90625" style="66"/>
    <col min="15844" max="15844" width="17.54296875" style="66" customWidth="1"/>
    <col min="15845" max="15845" width="11.54296875" style="66" customWidth="1"/>
    <col min="15846" max="15849" width="10.90625" style="66"/>
    <col min="15850" max="15850" width="22.54296875" style="66" customWidth="1"/>
    <col min="15851" max="15851" width="14" style="66" customWidth="1"/>
    <col min="15852" max="15852" width="1.7265625" style="66" customWidth="1"/>
    <col min="15853" max="16097" width="10.90625" style="66"/>
    <col min="16098" max="16098" width="4.453125" style="66" customWidth="1"/>
    <col min="16099" max="16099" width="10.90625" style="66"/>
    <col min="16100" max="16100" width="17.54296875" style="66" customWidth="1"/>
    <col min="16101" max="16101" width="11.54296875" style="66" customWidth="1"/>
    <col min="16102" max="16105" width="10.90625" style="66"/>
    <col min="16106" max="16106" width="22.54296875" style="66" customWidth="1"/>
    <col min="16107" max="16107" width="14" style="66" customWidth="1"/>
    <col min="16108" max="16108" width="1.7265625" style="66" customWidth="1"/>
    <col min="16109" max="16384" width="10.90625" style="66"/>
  </cols>
  <sheetData>
    <row r="1" spans="2:10" ht="6" customHeight="1" thickBot="1" x14ac:dyDescent="0.3"/>
    <row r="2" spans="2:10" ht="19.5" customHeight="1" x14ac:dyDescent="0.25">
      <c r="B2" s="67"/>
      <c r="C2" s="68"/>
      <c r="D2" s="69" t="s">
        <v>226</v>
      </c>
      <c r="E2" s="70"/>
      <c r="F2" s="70"/>
      <c r="G2" s="70"/>
      <c r="H2" s="70"/>
      <c r="I2" s="71"/>
      <c r="J2" s="72" t="s">
        <v>227</v>
      </c>
    </row>
    <row r="3" spans="2:10" ht="4.5" customHeight="1" thickBot="1" x14ac:dyDescent="0.3">
      <c r="B3" s="73"/>
      <c r="C3" s="74"/>
      <c r="D3" s="75"/>
      <c r="E3" s="76"/>
      <c r="F3" s="76"/>
      <c r="G3" s="76"/>
      <c r="H3" s="76"/>
      <c r="I3" s="77"/>
      <c r="J3" s="78"/>
    </row>
    <row r="4" spans="2:10" ht="13" x14ac:dyDescent="0.25">
      <c r="B4" s="73"/>
      <c r="C4" s="74"/>
      <c r="D4" s="69" t="s">
        <v>228</v>
      </c>
      <c r="E4" s="70"/>
      <c r="F4" s="70"/>
      <c r="G4" s="70"/>
      <c r="H4" s="70"/>
      <c r="I4" s="71"/>
      <c r="J4" s="72" t="s">
        <v>229</v>
      </c>
    </row>
    <row r="5" spans="2:10" ht="5.25" customHeight="1" x14ac:dyDescent="0.25">
      <c r="B5" s="73"/>
      <c r="C5" s="74"/>
      <c r="D5" s="79"/>
      <c r="E5" s="80"/>
      <c r="F5" s="80"/>
      <c r="G5" s="80"/>
      <c r="H5" s="80"/>
      <c r="I5" s="81"/>
      <c r="J5" s="82"/>
    </row>
    <row r="6" spans="2:10" ht="4.5" customHeight="1" thickBot="1" x14ac:dyDescent="0.3">
      <c r="B6" s="83"/>
      <c r="C6" s="84"/>
      <c r="D6" s="75"/>
      <c r="E6" s="76"/>
      <c r="F6" s="76"/>
      <c r="G6" s="76"/>
      <c r="H6" s="76"/>
      <c r="I6" s="77"/>
      <c r="J6" s="78"/>
    </row>
    <row r="7" spans="2:10" ht="6" customHeight="1" x14ac:dyDescent="0.25">
      <c r="B7" s="85"/>
      <c r="J7" s="86"/>
    </row>
    <row r="8" spans="2:10" ht="9" customHeight="1" x14ac:dyDescent="0.25">
      <c r="B8" s="85"/>
      <c r="J8" s="86"/>
    </row>
    <row r="9" spans="2:10" ht="13" x14ac:dyDescent="0.3">
      <c r="B9" s="85"/>
      <c r="C9" s="87" t="s">
        <v>252</v>
      </c>
      <c r="E9" s="88"/>
      <c r="H9" s="89"/>
      <c r="J9" s="86"/>
    </row>
    <row r="10" spans="2:10" ht="8.25" customHeight="1" x14ac:dyDescent="0.25">
      <c r="B10" s="85"/>
      <c r="J10" s="86"/>
    </row>
    <row r="11" spans="2:10" ht="13" x14ac:dyDescent="0.3">
      <c r="B11" s="85"/>
      <c r="C11" s="87" t="s">
        <v>250</v>
      </c>
      <c r="J11" s="86"/>
    </row>
    <row r="12" spans="2:10" ht="13" x14ac:dyDescent="0.3">
      <c r="B12" s="85"/>
      <c r="C12" s="87" t="s">
        <v>251</v>
      </c>
      <c r="J12" s="86"/>
    </row>
    <row r="13" spans="2:10" x14ac:dyDescent="0.25">
      <c r="B13" s="85"/>
      <c r="J13" s="86"/>
    </row>
    <row r="14" spans="2:10" x14ac:dyDescent="0.25">
      <c r="B14" s="85"/>
      <c r="C14" s="66" t="s">
        <v>255</v>
      </c>
      <c r="G14" s="90"/>
      <c r="H14" s="90"/>
      <c r="I14" s="90"/>
      <c r="J14" s="86"/>
    </row>
    <row r="15" spans="2:10" ht="9" customHeight="1" x14ac:dyDescent="0.25">
      <c r="B15" s="85"/>
      <c r="C15" s="91"/>
      <c r="G15" s="90"/>
      <c r="H15" s="90"/>
      <c r="I15" s="90"/>
      <c r="J15" s="86"/>
    </row>
    <row r="16" spans="2:10" ht="13" x14ac:dyDescent="0.3">
      <c r="B16" s="85"/>
      <c r="C16" s="66" t="s">
        <v>253</v>
      </c>
      <c r="D16" s="88"/>
      <c r="G16" s="90"/>
      <c r="H16" s="92" t="s">
        <v>230</v>
      </c>
      <c r="I16" s="92" t="s">
        <v>231</v>
      </c>
      <c r="J16" s="86"/>
    </row>
    <row r="17" spans="2:14" ht="13" x14ac:dyDescent="0.3">
      <c r="B17" s="85"/>
      <c r="C17" s="87" t="s">
        <v>232</v>
      </c>
      <c r="D17" s="87"/>
      <c r="E17" s="87"/>
      <c r="F17" s="87"/>
      <c r="G17" s="90"/>
      <c r="H17" s="93">
        <v>86</v>
      </c>
      <c r="I17" s="94">
        <v>56823626</v>
      </c>
      <c r="J17" s="86"/>
    </row>
    <row r="18" spans="2:14" x14ac:dyDescent="0.25">
      <c r="B18" s="85"/>
      <c r="C18" s="66" t="s">
        <v>233</v>
      </c>
      <c r="G18" s="90"/>
      <c r="H18" s="96">
        <v>57</v>
      </c>
      <c r="I18" s="97">
        <v>35771736</v>
      </c>
      <c r="J18" s="86"/>
    </row>
    <row r="19" spans="2:14" x14ac:dyDescent="0.25">
      <c r="B19" s="85"/>
      <c r="C19" s="66" t="s">
        <v>234</v>
      </c>
      <c r="G19" s="90"/>
      <c r="H19" s="96">
        <v>2</v>
      </c>
      <c r="I19" s="97">
        <v>382800</v>
      </c>
      <c r="J19" s="86"/>
    </row>
    <row r="20" spans="2:14" x14ac:dyDescent="0.25">
      <c r="B20" s="85"/>
      <c r="C20" s="66" t="s">
        <v>235</v>
      </c>
      <c r="H20" s="98">
        <v>0</v>
      </c>
      <c r="I20" s="99">
        <v>0</v>
      </c>
      <c r="J20" s="86"/>
    </row>
    <row r="21" spans="2:14" x14ac:dyDescent="0.25">
      <c r="B21" s="85"/>
      <c r="C21" s="66" t="s">
        <v>217</v>
      </c>
      <c r="H21" s="98">
        <v>5</v>
      </c>
      <c r="I21" s="99">
        <v>656660</v>
      </c>
      <c r="J21" s="86"/>
      <c r="N21" s="100"/>
    </row>
    <row r="22" spans="2:14" ht="13" thickBot="1" x14ac:dyDescent="0.3">
      <c r="B22" s="85"/>
      <c r="C22" s="66" t="s">
        <v>237</v>
      </c>
      <c r="H22" s="101">
        <v>0</v>
      </c>
      <c r="I22" s="102">
        <v>0</v>
      </c>
      <c r="J22" s="86"/>
    </row>
    <row r="23" spans="2:14" ht="13" x14ac:dyDescent="0.3">
      <c r="B23" s="85"/>
      <c r="C23" s="87" t="s">
        <v>238</v>
      </c>
      <c r="D23" s="87"/>
      <c r="E23" s="87"/>
      <c r="F23" s="87"/>
      <c r="H23" s="103">
        <f>H18+H19+H20+H21+H22</f>
        <v>64</v>
      </c>
      <c r="I23" s="104">
        <f>I18+I19+I20+I21+I22</f>
        <v>36811196</v>
      </c>
      <c r="J23" s="86"/>
    </row>
    <row r="24" spans="2:14" x14ac:dyDescent="0.25">
      <c r="B24" s="85"/>
      <c r="C24" s="66" t="s">
        <v>239</v>
      </c>
      <c r="H24" s="98">
        <v>22</v>
      </c>
      <c r="I24" s="99">
        <v>20012430</v>
      </c>
      <c r="J24" s="86"/>
    </row>
    <row r="25" spans="2:14" ht="13" thickBot="1" x14ac:dyDescent="0.3">
      <c r="B25" s="85"/>
      <c r="C25" s="66" t="s">
        <v>240</v>
      </c>
      <c r="H25" s="101">
        <v>0</v>
      </c>
      <c r="I25" s="102">
        <v>0</v>
      </c>
      <c r="J25" s="86"/>
    </row>
    <row r="26" spans="2:14" ht="13" x14ac:dyDescent="0.3">
      <c r="B26" s="85"/>
      <c r="C26" s="87" t="s">
        <v>241</v>
      </c>
      <c r="D26" s="87"/>
      <c r="E26" s="87"/>
      <c r="F26" s="87"/>
      <c r="H26" s="103">
        <f>H24+H25</f>
        <v>22</v>
      </c>
      <c r="I26" s="104">
        <f>I24+I25</f>
        <v>20012430</v>
      </c>
      <c r="J26" s="86"/>
    </row>
    <row r="27" spans="2:14" ht="13.5" thickBot="1" x14ac:dyDescent="0.35">
      <c r="B27" s="85"/>
      <c r="C27" s="90" t="s">
        <v>242</v>
      </c>
      <c r="D27" s="105"/>
      <c r="E27" s="105"/>
      <c r="F27" s="105"/>
      <c r="G27" s="90"/>
      <c r="H27" s="106">
        <v>0</v>
      </c>
      <c r="I27" s="107">
        <v>0</v>
      </c>
      <c r="J27" s="108"/>
    </row>
    <row r="28" spans="2:14" ht="13" x14ac:dyDescent="0.3">
      <c r="B28" s="85"/>
      <c r="C28" s="105" t="s">
        <v>243</v>
      </c>
      <c r="D28" s="105"/>
      <c r="E28" s="105"/>
      <c r="F28" s="105"/>
      <c r="G28" s="90"/>
      <c r="H28" s="109">
        <f>H27</f>
        <v>0</v>
      </c>
      <c r="I28" s="97">
        <f>I27</f>
        <v>0</v>
      </c>
      <c r="J28" s="108"/>
    </row>
    <row r="29" spans="2:14" ht="13" x14ac:dyDescent="0.3">
      <c r="B29" s="85"/>
      <c r="C29" s="105"/>
      <c r="D29" s="105"/>
      <c r="E29" s="105"/>
      <c r="F29" s="105"/>
      <c r="G29" s="90"/>
      <c r="H29" s="96"/>
      <c r="I29" s="94"/>
      <c r="J29" s="108"/>
    </row>
    <row r="30" spans="2:14" ht="13.5" thickBot="1" x14ac:dyDescent="0.35">
      <c r="B30" s="85"/>
      <c r="C30" s="105" t="s">
        <v>244</v>
      </c>
      <c r="D30" s="105"/>
      <c r="E30" s="90"/>
      <c r="F30" s="90"/>
      <c r="G30" s="90"/>
      <c r="H30" s="110"/>
      <c r="I30" s="111"/>
      <c r="J30" s="108"/>
    </row>
    <row r="31" spans="2:14" ht="13.5" thickTop="1" x14ac:dyDescent="0.3">
      <c r="B31" s="85"/>
      <c r="C31" s="105"/>
      <c r="D31" s="105"/>
      <c r="E31" s="90"/>
      <c r="F31" s="90"/>
      <c r="G31" s="90"/>
      <c r="H31" s="97">
        <f>H23+H26+H28</f>
        <v>86</v>
      </c>
      <c r="I31" s="97">
        <f>I23+I26+I28</f>
        <v>56823626</v>
      </c>
      <c r="J31" s="108"/>
    </row>
    <row r="32" spans="2:14" ht="9.75" customHeight="1" x14ac:dyDescent="0.25">
      <c r="B32" s="85"/>
      <c r="C32" s="90"/>
      <c r="D32" s="90"/>
      <c r="E32" s="90"/>
      <c r="F32" s="90"/>
      <c r="G32" s="112"/>
      <c r="H32" s="113"/>
      <c r="I32" s="114"/>
      <c r="J32" s="108"/>
    </row>
    <row r="33" spans="2:10" ht="9.75" customHeight="1" x14ac:dyDescent="0.25">
      <c r="B33" s="85"/>
      <c r="C33" s="90"/>
      <c r="D33" s="90"/>
      <c r="E33" s="90"/>
      <c r="F33" s="90"/>
      <c r="G33" s="112"/>
      <c r="H33" s="113"/>
      <c r="I33" s="114"/>
      <c r="J33" s="108"/>
    </row>
    <row r="34" spans="2:10" ht="9.75" customHeight="1" x14ac:dyDescent="0.25">
      <c r="B34" s="85"/>
      <c r="C34" s="90"/>
      <c r="D34" s="90"/>
      <c r="E34" s="90"/>
      <c r="F34" s="90"/>
      <c r="G34" s="112"/>
      <c r="H34" s="113"/>
      <c r="I34" s="114"/>
      <c r="J34" s="108"/>
    </row>
    <row r="35" spans="2:10" ht="9.75" customHeight="1" x14ac:dyDescent="0.25">
      <c r="B35" s="85"/>
      <c r="C35" s="90"/>
      <c r="D35" s="90"/>
      <c r="E35" s="90"/>
      <c r="F35" s="90"/>
      <c r="G35" s="112"/>
      <c r="H35" s="113"/>
      <c r="I35" s="114"/>
      <c r="J35" s="108"/>
    </row>
    <row r="36" spans="2:10" ht="9.75" customHeight="1" x14ac:dyDescent="0.25">
      <c r="B36" s="85"/>
      <c r="C36" s="90"/>
      <c r="D36" s="90"/>
      <c r="E36" s="90"/>
      <c r="F36" s="90"/>
      <c r="G36" s="112"/>
      <c r="H36" s="113"/>
      <c r="I36" s="114"/>
      <c r="J36" s="108"/>
    </row>
    <row r="37" spans="2:10" ht="13.5" thickBot="1" x14ac:dyDescent="0.35">
      <c r="B37" s="85"/>
      <c r="C37" s="115"/>
      <c r="D37" s="116"/>
      <c r="E37" s="90"/>
      <c r="F37" s="90"/>
      <c r="G37" s="90"/>
      <c r="H37" s="117"/>
      <c r="I37" s="118"/>
      <c r="J37" s="108"/>
    </row>
    <row r="38" spans="2:10" ht="13" x14ac:dyDescent="0.3">
      <c r="B38" s="85"/>
      <c r="C38" s="105" t="s">
        <v>245</v>
      </c>
      <c r="D38" s="112"/>
      <c r="E38" s="90"/>
      <c r="F38" s="90"/>
      <c r="G38" s="90"/>
      <c r="H38" s="119" t="s">
        <v>246</v>
      </c>
      <c r="I38" s="112"/>
      <c r="J38" s="108"/>
    </row>
    <row r="39" spans="2:10" ht="13" x14ac:dyDescent="0.3">
      <c r="B39" s="85"/>
      <c r="C39" s="105" t="s">
        <v>254</v>
      </c>
      <c r="D39" s="90"/>
      <c r="E39" s="90"/>
      <c r="F39" s="90"/>
      <c r="G39" s="90"/>
      <c r="H39" s="105" t="s">
        <v>247</v>
      </c>
      <c r="I39" s="112"/>
      <c r="J39" s="108"/>
    </row>
    <row r="40" spans="2:10" ht="13" x14ac:dyDescent="0.3">
      <c r="B40" s="85"/>
      <c r="C40" s="90"/>
      <c r="D40" s="90"/>
      <c r="E40" s="90"/>
      <c r="F40" s="90"/>
      <c r="G40" s="90"/>
      <c r="H40" s="105" t="s">
        <v>248</v>
      </c>
      <c r="I40" s="112"/>
      <c r="J40" s="108"/>
    </row>
    <row r="41" spans="2:10" ht="13" x14ac:dyDescent="0.3">
      <c r="B41" s="85"/>
      <c r="C41" s="90"/>
      <c r="D41" s="90"/>
      <c r="E41" s="90"/>
      <c r="F41" s="90"/>
      <c r="G41" s="105"/>
      <c r="H41" s="112"/>
      <c r="I41" s="112"/>
      <c r="J41" s="108"/>
    </row>
    <row r="42" spans="2:10" x14ac:dyDescent="0.25">
      <c r="B42" s="85"/>
      <c r="C42" s="142" t="s">
        <v>249</v>
      </c>
      <c r="D42" s="142"/>
      <c r="E42" s="142"/>
      <c r="F42" s="142"/>
      <c r="G42" s="142"/>
      <c r="H42" s="142"/>
      <c r="I42" s="142"/>
      <c r="J42" s="108"/>
    </row>
    <row r="43" spans="2:10" x14ac:dyDescent="0.25">
      <c r="B43" s="85"/>
      <c r="C43" s="142"/>
      <c r="D43" s="142"/>
      <c r="E43" s="142"/>
      <c r="F43" s="142"/>
      <c r="G43" s="142"/>
      <c r="H43" s="142"/>
      <c r="I43" s="142"/>
      <c r="J43" s="108"/>
    </row>
    <row r="44" spans="2:10" ht="7.5" customHeight="1" thickBot="1" x14ac:dyDescent="0.3">
      <c r="B44" s="120"/>
      <c r="C44" s="121"/>
      <c r="D44" s="121"/>
      <c r="E44" s="121"/>
      <c r="F44" s="121"/>
      <c r="G44" s="122"/>
      <c r="H44" s="122"/>
      <c r="I44" s="122"/>
      <c r="J44" s="12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2" sqref="D12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43"/>
      <c r="B1" s="144"/>
      <c r="C1" s="147" t="s">
        <v>256</v>
      </c>
      <c r="D1" s="148"/>
      <c r="E1" s="148"/>
      <c r="F1" s="148"/>
      <c r="G1" s="148"/>
      <c r="H1" s="149"/>
      <c r="I1" s="124" t="s">
        <v>227</v>
      </c>
    </row>
    <row r="2" spans="1:9" ht="53.5" customHeight="1" thickBot="1" x14ac:dyDescent="0.4">
      <c r="A2" s="145"/>
      <c r="B2" s="146"/>
      <c r="C2" s="150" t="s">
        <v>257</v>
      </c>
      <c r="D2" s="151"/>
      <c r="E2" s="151"/>
      <c r="F2" s="151"/>
      <c r="G2" s="151"/>
      <c r="H2" s="152"/>
      <c r="I2" s="125" t="s">
        <v>258</v>
      </c>
    </row>
    <row r="3" spans="1:9" x14ac:dyDescent="0.35">
      <c r="A3" s="126"/>
      <c r="B3" s="90"/>
      <c r="C3" s="90"/>
      <c r="D3" s="90"/>
      <c r="E3" s="90"/>
      <c r="F3" s="90"/>
      <c r="G3" s="90"/>
      <c r="H3" s="90"/>
      <c r="I3" s="108"/>
    </row>
    <row r="4" spans="1:9" x14ac:dyDescent="0.35">
      <c r="A4" s="126"/>
      <c r="B4" s="90"/>
      <c r="C4" s="90"/>
      <c r="D4" s="90"/>
      <c r="E4" s="90"/>
      <c r="F4" s="90"/>
      <c r="G4" s="90"/>
      <c r="H4" s="90"/>
      <c r="I4" s="108"/>
    </row>
    <row r="5" spans="1:9" x14ac:dyDescent="0.35">
      <c r="A5" s="126"/>
      <c r="B5" s="87" t="s">
        <v>252</v>
      </c>
      <c r="C5" s="127"/>
      <c r="D5" s="128"/>
      <c r="E5" s="90"/>
      <c r="F5" s="90"/>
      <c r="G5" s="90"/>
      <c r="H5" s="90"/>
      <c r="I5" s="108"/>
    </row>
    <row r="6" spans="1:9" x14ac:dyDescent="0.35">
      <c r="A6" s="126"/>
      <c r="B6" s="66"/>
      <c r="C6" s="90"/>
      <c r="D6" s="90"/>
      <c r="E6" s="90"/>
      <c r="F6" s="90"/>
      <c r="G6" s="90"/>
      <c r="H6" s="90"/>
      <c r="I6" s="108"/>
    </row>
    <row r="7" spans="1:9" x14ac:dyDescent="0.35">
      <c r="A7" s="126"/>
      <c r="B7" s="87" t="s">
        <v>250</v>
      </c>
      <c r="C7" s="90"/>
      <c r="D7" s="90"/>
      <c r="E7" s="90"/>
      <c r="F7" s="90"/>
      <c r="G7" s="90"/>
      <c r="H7" s="90"/>
      <c r="I7" s="108"/>
    </row>
    <row r="8" spans="1:9" x14ac:dyDescent="0.35">
      <c r="A8" s="126"/>
      <c r="B8" s="87" t="s">
        <v>251</v>
      </c>
      <c r="C8" s="90"/>
      <c r="D8" s="90"/>
      <c r="E8" s="90"/>
      <c r="F8" s="90"/>
      <c r="G8" s="90"/>
      <c r="H8" s="90"/>
      <c r="I8" s="108"/>
    </row>
    <row r="9" spans="1:9" x14ac:dyDescent="0.35">
      <c r="A9" s="126"/>
      <c r="B9" s="90"/>
      <c r="C9" s="90"/>
      <c r="D9" s="90"/>
      <c r="E9" s="90"/>
      <c r="F9" s="90"/>
      <c r="G9" s="90"/>
      <c r="H9" s="90"/>
      <c r="I9" s="108"/>
    </row>
    <row r="10" spans="1:9" x14ac:dyDescent="0.35">
      <c r="A10" s="126"/>
      <c r="B10" s="90" t="s">
        <v>259</v>
      </c>
      <c r="C10" s="90"/>
      <c r="D10" s="90"/>
      <c r="E10" s="90"/>
      <c r="F10" s="90"/>
      <c r="G10" s="90"/>
      <c r="H10" s="90"/>
      <c r="I10" s="108"/>
    </row>
    <row r="11" spans="1:9" x14ac:dyDescent="0.35">
      <c r="A11" s="126"/>
      <c r="B11" s="129"/>
      <c r="C11" s="90"/>
      <c r="D11" s="90"/>
      <c r="E11" s="90"/>
      <c r="F11" s="90"/>
      <c r="G11" s="90"/>
      <c r="H11" s="90"/>
      <c r="I11" s="108"/>
    </row>
    <row r="12" spans="1:9" x14ac:dyDescent="0.35">
      <c r="A12" s="126"/>
      <c r="B12" s="66" t="s">
        <v>253</v>
      </c>
      <c r="C12" s="128"/>
      <c r="D12" s="90"/>
      <c r="E12" s="90"/>
      <c r="F12" s="90"/>
      <c r="G12" s="92" t="s">
        <v>260</v>
      </c>
      <c r="H12" s="92" t="s">
        <v>261</v>
      </c>
      <c r="I12" s="108"/>
    </row>
    <row r="13" spans="1:9" x14ac:dyDescent="0.35">
      <c r="A13" s="126"/>
      <c r="B13" s="105" t="s">
        <v>232</v>
      </c>
      <c r="C13" s="105"/>
      <c r="D13" s="105"/>
      <c r="E13" s="105"/>
      <c r="F13" s="90"/>
      <c r="G13" s="130">
        <f>G19</f>
        <v>64</v>
      </c>
      <c r="H13" s="131">
        <f>H19</f>
        <v>36811196</v>
      </c>
      <c r="I13" s="108"/>
    </row>
    <row r="14" spans="1:9" x14ac:dyDescent="0.35">
      <c r="A14" s="126"/>
      <c r="B14" s="90" t="s">
        <v>233</v>
      </c>
      <c r="C14" s="90"/>
      <c r="D14" s="90"/>
      <c r="E14" s="90"/>
      <c r="F14" s="90"/>
      <c r="G14" s="132">
        <v>57</v>
      </c>
      <c r="H14" s="133">
        <v>35771736</v>
      </c>
      <c r="I14" s="108"/>
    </row>
    <row r="15" spans="1:9" x14ac:dyDescent="0.35">
      <c r="A15" s="126"/>
      <c r="B15" s="90" t="s">
        <v>234</v>
      </c>
      <c r="C15" s="90"/>
      <c r="D15" s="90"/>
      <c r="E15" s="90"/>
      <c r="F15" s="90"/>
      <c r="G15" s="132">
        <v>2</v>
      </c>
      <c r="H15" s="133">
        <v>382800</v>
      </c>
      <c r="I15" s="108"/>
    </row>
    <row r="16" spans="1:9" x14ac:dyDescent="0.35">
      <c r="A16" s="126"/>
      <c r="B16" s="90" t="s">
        <v>235</v>
      </c>
      <c r="C16" s="90"/>
      <c r="D16" s="90"/>
      <c r="E16" s="90"/>
      <c r="F16" s="90"/>
      <c r="G16" s="132">
        <v>0</v>
      </c>
      <c r="H16" s="133">
        <v>0</v>
      </c>
      <c r="I16" s="108"/>
    </row>
    <row r="17" spans="1:9" x14ac:dyDescent="0.35">
      <c r="A17" s="126"/>
      <c r="B17" s="90" t="s">
        <v>236</v>
      </c>
      <c r="C17" s="90"/>
      <c r="D17" s="90"/>
      <c r="E17" s="90"/>
      <c r="F17" s="90"/>
      <c r="G17" s="132">
        <v>5</v>
      </c>
      <c r="H17" s="133">
        <v>656660</v>
      </c>
      <c r="I17" s="108"/>
    </row>
    <row r="18" spans="1:9" x14ac:dyDescent="0.35">
      <c r="A18" s="126"/>
      <c r="B18" s="90" t="s">
        <v>262</v>
      </c>
      <c r="C18" s="90"/>
      <c r="D18" s="90"/>
      <c r="E18" s="90"/>
      <c r="F18" s="90"/>
      <c r="G18" s="134">
        <v>0</v>
      </c>
      <c r="H18" s="135">
        <v>0</v>
      </c>
      <c r="I18" s="108"/>
    </row>
    <row r="19" spans="1:9" x14ac:dyDescent="0.35">
      <c r="A19" s="126"/>
      <c r="B19" s="105" t="s">
        <v>263</v>
      </c>
      <c r="C19" s="105"/>
      <c r="D19" s="105"/>
      <c r="E19" s="105"/>
      <c r="F19" s="90"/>
      <c r="G19" s="132">
        <f>SUM(G14:G18)</f>
        <v>64</v>
      </c>
      <c r="H19" s="131">
        <f>(H14+H15+H16+H17+H18)</f>
        <v>36811196</v>
      </c>
      <c r="I19" s="108"/>
    </row>
    <row r="20" spans="1:9" ht="15" thickBot="1" x14ac:dyDescent="0.4">
      <c r="A20" s="126"/>
      <c r="B20" s="105"/>
      <c r="C20" s="105"/>
      <c r="D20" s="90"/>
      <c r="E20" s="90"/>
      <c r="F20" s="90"/>
      <c r="G20" s="136"/>
      <c r="H20" s="137"/>
      <c r="I20" s="108"/>
    </row>
    <row r="21" spans="1:9" ht="15" thickTop="1" x14ac:dyDescent="0.35">
      <c r="A21" s="126"/>
      <c r="B21" s="105"/>
      <c r="C21" s="105"/>
      <c r="D21" s="90"/>
      <c r="E21" s="90"/>
      <c r="F21" s="90"/>
      <c r="G21" s="112"/>
      <c r="H21" s="138"/>
      <c r="I21" s="108"/>
    </row>
    <row r="22" spans="1:9" x14ac:dyDescent="0.35">
      <c r="A22" s="126"/>
      <c r="B22" s="90"/>
      <c r="C22" s="90"/>
      <c r="D22" s="90"/>
      <c r="E22" s="90"/>
      <c r="F22" s="112"/>
      <c r="G22" s="112"/>
      <c r="H22" s="112"/>
      <c r="I22" s="108"/>
    </row>
    <row r="23" spans="1:9" ht="15" thickBot="1" x14ac:dyDescent="0.4">
      <c r="A23" s="126"/>
      <c r="B23" s="116"/>
      <c r="C23" s="116"/>
      <c r="D23" s="90"/>
      <c r="E23" s="90"/>
      <c r="F23" s="116"/>
      <c r="G23" s="116"/>
      <c r="H23" s="112"/>
      <c r="I23" s="108"/>
    </row>
    <row r="24" spans="1:9" x14ac:dyDescent="0.35">
      <c r="A24" s="126"/>
      <c r="B24" s="112" t="s">
        <v>264</v>
      </c>
      <c r="C24" s="112"/>
      <c r="D24" s="90"/>
      <c r="E24" s="90"/>
      <c r="F24" s="112"/>
      <c r="G24" s="112"/>
      <c r="H24" s="112"/>
      <c r="I24" s="108"/>
    </row>
    <row r="25" spans="1:9" x14ac:dyDescent="0.35">
      <c r="A25" s="126"/>
      <c r="B25" s="112" t="s">
        <v>265</v>
      </c>
      <c r="C25" s="112"/>
      <c r="D25" s="90"/>
      <c r="E25" s="90"/>
      <c r="F25" s="112" t="s">
        <v>266</v>
      </c>
      <c r="G25" s="112"/>
      <c r="H25" s="112"/>
      <c r="I25" s="108"/>
    </row>
    <row r="26" spans="1:9" x14ac:dyDescent="0.35">
      <c r="A26" s="126"/>
      <c r="B26" s="112" t="s">
        <v>254</v>
      </c>
      <c r="C26" s="112"/>
      <c r="D26" s="90"/>
      <c r="E26" s="90"/>
      <c r="F26" s="112" t="s">
        <v>267</v>
      </c>
      <c r="G26" s="112"/>
      <c r="H26" s="112"/>
      <c r="I26" s="108"/>
    </row>
    <row r="27" spans="1:9" x14ac:dyDescent="0.35">
      <c r="A27" s="126"/>
      <c r="B27" s="112"/>
      <c r="C27" s="112"/>
      <c r="D27" s="90"/>
      <c r="E27" s="90"/>
      <c r="F27" s="112"/>
      <c r="G27" s="112"/>
      <c r="H27" s="112"/>
      <c r="I27" s="108"/>
    </row>
    <row r="28" spans="1:9" ht="18.5" customHeight="1" x14ac:dyDescent="0.35">
      <c r="A28" s="126"/>
      <c r="B28" s="153" t="s">
        <v>268</v>
      </c>
      <c r="C28" s="153"/>
      <c r="D28" s="153"/>
      <c r="E28" s="153"/>
      <c r="F28" s="153"/>
      <c r="G28" s="153"/>
      <c r="H28" s="153"/>
      <c r="I28" s="108"/>
    </row>
    <row r="29" spans="1:9" ht="15" thickBot="1" x14ac:dyDescent="0.4">
      <c r="A29" s="139"/>
      <c r="B29" s="140"/>
      <c r="C29" s="140"/>
      <c r="D29" s="140"/>
      <c r="E29" s="140"/>
      <c r="F29" s="116"/>
      <c r="G29" s="116"/>
      <c r="H29" s="116"/>
      <c r="I29" s="14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2024-11-05T21:34:49Z</cp:lastPrinted>
  <dcterms:created xsi:type="dcterms:W3CDTF">2022-06-01T14:39:12Z</dcterms:created>
  <dcterms:modified xsi:type="dcterms:W3CDTF">2024-11-05T21:46:11Z</dcterms:modified>
</cp:coreProperties>
</file>