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8003500 HOSP ISMAEL SILVA E.S.E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31" i="3"/>
  <c r="I28" i="3"/>
  <c r="H28" i="3"/>
  <c r="I26" i="3"/>
  <c r="H26" i="3"/>
  <c r="I23" i="3"/>
  <c r="H23" i="3"/>
  <c r="H31" i="3" s="1"/>
  <c r="J1" i="2" l="1"/>
  <c r="H1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<sst xmlns="http://schemas.openxmlformats.org/spreadsheetml/2006/main" count="153" uniqueCount="80">
  <si>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</si>
  <si>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</si>
  <si>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</si>
  <si>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</si>
  <si>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</si>
  <si>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</si>
  <si>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</si>
  <si>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</si>
  <si>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</si>
  <si>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</si>
  <si>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</si>
  <si>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</si>
  <si>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</si>
  <si>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</si>
  <si>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 xml:space="preserve">E.S.E HOSPITAL ISMAEL SILVA </t>
  </si>
  <si>
    <t>TOTAL</t>
  </si>
  <si>
    <t>Llave</t>
  </si>
  <si>
    <t>808003500_</t>
  </si>
  <si>
    <t>808003500_62642</t>
  </si>
  <si>
    <t>808003500_62714</t>
  </si>
  <si>
    <t>808003500_68933</t>
  </si>
  <si>
    <t>808003500_69256</t>
  </si>
  <si>
    <t>808003500_69476</t>
  </si>
  <si>
    <t>808003500_73625</t>
  </si>
  <si>
    <t>808003500_73634</t>
  </si>
  <si>
    <t>808003500_131902</t>
  </si>
  <si>
    <t>808003500_227932</t>
  </si>
  <si>
    <t>808003500_233354</t>
  </si>
  <si>
    <t>808003500_228225</t>
  </si>
  <si>
    <t>808003500_228687</t>
  </si>
  <si>
    <t xml:space="preserve">Fecha de radicacion EPS </t>
  </si>
  <si>
    <t>Estado de Factura EPS Septiembre 24</t>
  </si>
  <si>
    <t>Boxalud</t>
  </si>
  <si>
    <t>N/A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</si>
  <si>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</si>
  <si>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</si>
  <si>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</si>
  <si>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</si>
  <si>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</si>
  <si>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</si>
  <si>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</si>
  <si>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</si>
  <si>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</si>
  <si>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</si>
  <si>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</si>
  <si>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</si>
  <si>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</si>
  <si>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</si>
  <si>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</si>
  <si>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</si>
  <si>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</si>
  <si>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</si>
  <si>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</si>
  <si>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</si>
  <si>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</si>
  <si>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</si>
  <si>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</si>
  <si>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</si>
  <si>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</si>
  <si>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</si>
  <si>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</si>
  <si>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Señores: E.S.E HOSPITAL ISMAEL SILVA </t>
  </si>
  <si>
    <t>NIT: 808003500</t>
  </si>
  <si>
    <t>Santiago de Cali, Septiembre 24 del 2024</t>
  </si>
  <si>
    <t>Con Corte al dia: 30/08/2024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</si>
  <si>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</si>
  <si>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</si>
  <si>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</si>
  <si>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</si>
  <si>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</si>
  <si>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 xml:space="preserve">Corte al dia: 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</si>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</sst>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0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164" fontId="5" fillId="0" borderId="2" xfId="1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0" borderId="0" xfId="1" applyNumberFormat="1" applyFont="1"/>
    <xf numFmtId="14" fontId="0" fillId="0" borderId="2" xfId="0" applyNumberFormat="1" applyBorder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2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7" fontId="9" fillId="0" borderId="10" xfId="4" applyFont="1" applyBorder="1"/>
    <xf numFmtId="169" fontId="6" fillId="0" borderId="10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/>
    </xf>
    <xf numFmtId="0" fontId="6" fillId="0" borderId="7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6" fillId="2" borderId="0" xfId="3" applyFont="1" applyFill="1"/>
    <xf numFmtId="164" fontId="9" fillId="0" borderId="0" xfId="1" applyNumberFormat="1" applyFont="1"/>
    <xf numFmtId="171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4" fontId="6" fillId="0" borderId="19" xfId="1" applyNumberFormat="1" applyFont="1" applyBorder="1" applyAlignment="1">
      <alignment horizontal="center"/>
    </xf>
    <xf numFmtId="171" fontId="6" fillId="0" borderId="19" xfId="1" applyNumberFormat="1" applyFont="1" applyBorder="1" applyAlignment="1">
      <alignment horizontal="right"/>
    </xf>
    <xf numFmtId="164" fontId="6" fillId="0" borderId="14" xfId="1" applyNumberFormat="1" applyFont="1" applyBorder="1" applyAlignment="1">
      <alignment horizontal="center"/>
    </xf>
    <xf numFmtId="171" fontId="6" fillId="0" borderId="14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zoomScale="120" zoomScaleNormal="120" workbookViewId="0">
      <selection activeCell="F1" sqref="F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54296875" customWidth="1"/>
    <col min="6" max="6" width="14.7265625" customWidth="1"/>
    <col min="7" max="7" width="9.26953125" customWidth="1"/>
    <col min="8" max="8" width="12.7265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808003500</v>
      </c>
      <c r="B2" s="1" t="s">
        <v>14</v>
      </c>
      <c r="C2" s="1"/>
      <c r="D2" s="1"/>
      <c r="E2" s="6">
        <v>40602</v>
      </c>
      <c r="F2" s="6">
        <v>40647</v>
      </c>
      <c r="G2" s="7">
        <v>92700</v>
      </c>
      <c r="H2" s="7">
        <v>92700</v>
      </c>
      <c r="I2" s="5"/>
      <c r="J2" s="4"/>
      <c r="K2" s="5"/>
      <c r="L2" s="4"/>
    </row>
    <row r="3" spans="1:12" ht="17.25" customHeight="1" x14ac:dyDescent="0.35">
      <c r="A3" s="1">
        <v>808003500</v>
      </c>
      <c r="B3" s="1" t="s">
        <v>14</v>
      </c>
      <c r="C3" s="1"/>
      <c r="D3" s="1">
        <v>62642</v>
      </c>
      <c r="E3" s="6">
        <v>40851</v>
      </c>
      <c r="F3" s="6">
        <v>40896</v>
      </c>
      <c r="G3" s="7">
        <v>116700</v>
      </c>
      <c r="H3" s="7">
        <v>116700</v>
      </c>
      <c r="I3" s="5" t="s">
        <v>12</v>
      </c>
      <c r="J3" s="4"/>
      <c r="K3" s="5" t="s">
        <v>13</v>
      </c>
      <c r="L3" s="4"/>
    </row>
    <row r="4" spans="1:12" x14ac:dyDescent="0.35">
      <c r="A4" s="1">
        <v>808003500</v>
      </c>
      <c r="B4" s="1" t="s">
        <v>14</v>
      </c>
      <c r="C4" s="1"/>
      <c r="D4" s="1">
        <v>62714</v>
      </c>
      <c r="E4" s="6">
        <v>40851</v>
      </c>
      <c r="F4" s="6">
        <v>40896</v>
      </c>
      <c r="G4" s="7">
        <v>74500</v>
      </c>
      <c r="H4" s="7">
        <v>74500</v>
      </c>
      <c r="I4" s="1"/>
      <c r="J4" s="1"/>
      <c r="K4" s="1"/>
      <c r="L4" s="1"/>
    </row>
    <row r="5" spans="1:12" x14ac:dyDescent="0.35">
      <c r="A5" s="1">
        <v>808003500</v>
      </c>
      <c r="B5" s="1" t="s">
        <v>14</v>
      </c>
      <c r="C5" s="1"/>
      <c r="D5" s="1">
        <v>68933</v>
      </c>
      <c r="E5" s="6">
        <v>40851</v>
      </c>
      <c r="F5" s="6">
        <v>40896</v>
      </c>
      <c r="G5" s="7">
        <v>472167</v>
      </c>
      <c r="H5" s="7">
        <v>472167</v>
      </c>
      <c r="I5" s="1"/>
      <c r="J5" s="1"/>
      <c r="K5" s="1"/>
      <c r="L5" s="1"/>
    </row>
    <row r="6" spans="1:12" x14ac:dyDescent="0.35">
      <c r="A6" s="1">
        <v>808003500</v>
      </c>
      <c r="B6" s="1" t="s">
        <v>14</v>
      </c>
      <c r="C6" s="1"/>
      <c r="D6" s="1">
        <v>69256</v>
      </c>
      <c r="E6" s="6">
        <v>40851</v>
      </c>
      <c r="F6" s="6">
        <v>40896</v>
      </c>
      <c r="G6" s="7">
        <v>80411</v>
      </c>
      <c r="H6" s="7">
        <v>80411</v>
      </c>
      <c r="I6" s="1"/>
      <c r="J6" s="1"/>
      <c r="K6" s="1"/>
      <c r="L6" s="1"/>
    </row>
    <row r="7" spans="1:12" x14ac:dyDescent="0.35">
      <c r="A7" s="1">
        <v>808003500</v>
      </c>
      <c r="B7" s="1" t="s">
        <v>14</v>
      </c>
      <c r="C7" s="1"/>
      <c r="D7" s="1">
        <v>69476</v>
      </c>
      <c r="E7" s="6">
        <v>40851</v>
      </c>
      <c r="F7" s="6">
        <v>40896</v>
      </c>
      <c r="G7" s="7">
        <v>79105</v>
      </c>
      <c r="H7" s="7">
        <v>79105</v>
      </c>
      <c r="I7" s="1"/>
      <c r="J7" s="1"/>
      <c r="K7" s="1"/>
      <c r="L7" s="1"/>
    </row>
    <row r="8" spans="1:12" x14ac:dyDescent="0.35">
      <c r="A8" s="1">
        <v>808003500</v>
      </c>
      <c r="B8" s="1" t="s">
        <v>14</v>
      </c>
      <c r="C8" s="1"/>
      <c r="D8" s="1">
        <v>73625</v>
      </c>
      <c r="E8" s="6">
        <v>40908</v>
      </c>
      <c r="F8" s="6">
        <v>40953</v>
      </c>
      <c r="G8" s="7">
        <v>128200</v>
      </c>
      <c r="H8" s="7">
        <v>128200</v>
      </c>
      <c r="I8" s="1"/>
      <c r="J8" s="1"/>
      <c r="K8" s="1"/>
      <c r="L8" s="1"/>
    </row>
    <row r="9" spans="1:12" x14ac:dyDescent="0.35">
      <c r="A9" s="1">
        <v>808003500</v>
      </c>
      <c r="B9" s="1" t="s">
        <v>14</v>
      </c>
      <c r="C9" s="1"/>
      <c r="D9" s="1">
        <v>73634</v>
      </c>
      <c r="E9" s="6">
        <v>40893</v>
      </c>
      <c r="F9" s="6">
        <v>40938</v>
      </c>
      <c r="G9" s="7">
        <v>215807</v>
      </c>
      <c r="H9" s="7">
        <v>215807</v>
      </c>
      <c r="I9" s="1"/>
      <c r="J9" s="1"/>
      <c r="K9" s="1"/>
      <c r="L9" s="1"/>
    </row>
    <row r="10" spans="1:12" x14ac:dyDescent="0.35">
      <c r="A10" s="1">
        <v>808003500</v>
      </c>
      <c r="B10" s="1" t="s">
        <v>14</v>
      </c>
      <c r="C10" s="1"/>
      <c r="D10" s="1">
        <v>131902</v>
      </c>
      <c r="E10" s="6">
        <v>42934</v>
      </c>
      <c r="F10" s="6">
        <v>42979</v>
      </c>
      <c r="G10" s="7">
        <v>450328</v>
      </c>
      <c r="H10" s="7">
        <v>450328</v>
      </c>
      <c r="I10" s="1"/>
      <c r="J10" s="1"/>
      <c r="K10" s="1"/>
      <c r="L10" s="1"/>
    </row>
    <row r="11" spans="1:12" x14ac:dyDescent="0.35">
      <c r="A11" s="1">
        <v>808003500</v>
      </c>
      <c r="B11" s="1" t="s">
        <v>14</v>
      </c>
      <c r="C11" s="1"/>
      <c r="D11" s="1">
        <v>227932</v>
      </c>
      <c r="E11" s="6">
        <v>45029.350150462997</v>
      </c>
      <c r="F11" s="6">
        <v>45066</v>
      </c>
      <c r="G11" s="7">
        <v>225863</v>
      </c>
      <c r="H11" s="7">
        <v>225863</v>
      </c>
      <c r="I11" s="1"/>
      <c r="J11" s="1"/>
      <c r="K11" s="1"/>
      <c r="L11" s="1"/>
    </row>
    <row r="12" spans="1:12" x14ac:dyDescent="0.35">
      <c r="A12" s="1">
        <v>808003500</v>
      </c>
      <c r="B12" s="1" t="s">
        <v>14</v>
      </c>
      <c r="C12" s="1"/>
      <c r="D12" s="1">
        <v>233354</v>
      </c>
      <c r="E12" s="6">
        <v>45095.652511574102</v>
      </c>
      <c r="F12" s="6">
        <v>44752</v>
      </c>
      <c r="G12" s="7">
        <v>443757</v>
      </c>
      <c r="H12" s="7">
        <v>443757</v>
      </c>
      <c r="I12" s="1"/>
      <c r="J12" s="1"/>
      <c r="K12" s="1"/>
      <c r="L12" s="1"/>
    </row>
    <row r="13" spans="1:12" x14ac:dyDescent="0.35">
      <c r="A13" s="1">
        <v>808003500</v>
      </c>
      <c r="B13" s="1" t="s">
        <v>14</v>
      </c>
      <c r="C13" s="1"/>
      <c r="D13" s="1">
        <v>228225</v>
      </c>
      <c r="E13" s="6">
        <v>45049</v>
      </c>
      <c r="F13" s="6">
        <v>45097</v>
      </c>
      <c r="G13" s="8">
        <v>74489</v>
      </c>
      <c r="H13" s="7">
        <v>74489</v>
      </c>
      <c r="I13" s="1"/>
      <c r="J13" s="1"/>
      <c r="K13" s="1"/>
      <c r="L13" s="1"/>
    </row>
    <row r="14" spans="1:12" x14ac:dyDescent="0.35">
      <c r="A14" s="1">
        <v>808003500</v>
      </c>
      <c r="B14" s="1" t="s">
        <v>14</v>
      </c>
      <c r="C14" s="1"/>
      <c r="D14" s="1">
        <v>228687</v>
      </c>
      <c r="E14" s="6">
        <v>45049</v>
      </c>
      <c r="F14" s="6">
        <v>45097</v>
      </c>
      <c r="G14" s="8">
        <v>74479</v>
      </c>
      <c r="H14" s="7">
        <v>74479</v>
      </c>
      <c r="I14" s="1"/>
      <c r="J14" s="1"/>
      <c r="K14" s="1"/>
      <c r="L14" s="1"/>
    </row>
    <row r="15" spans="1:12" x14ac:dyDescent="0.35">
      <c r="A15" s="1"/>
      <c r="B15" s="1"/>
      <c r="C15" s="1"/>
      <c r="D15" s="1"/>
      <c r="E15" s="9" t="s">
        <v>15</v>
      </c>
      <c r="F15" s="9"/>
      <c r="G15" s="9"/>
      <c r="H15" s="10">
        <f>SUM(H2:H14)</f>
        <v>2528506</v>
      </c>
      <c r="I15" s="1"/>
      <c r="J15" s="1"/>
      <c r="K15" s="1"/>
      <c r="L15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5"/>
  <sheetViews>
    <sheetView showGridLines="0" zoomScale="80" zoomScaleNormal="80" workbookViewId="0">
      <selection activeCell="A5" sqref="A5"/>
    </sheetView>
  </sheetViews>
  <sheetFormatPr baseColWidth="10" defaultRowHeight="14.5" x14ac:dyDescent="0.35"/>
  <cols>
    <col min="2" max="2" width="26.26953125" bestFit="1" customWidth="1"/>
    <col min="3" max="3" width="7.36328125" bestFit="1" customWidth="1"/>
    <col min="4" max="4" width="8.81640625" customWidth="1"/>
    <col min="5" max="5" width="17.453125" bestFit="1" customWidth="1"/>
    <col min="6" max="6" width="11.54296875" customWidth="1"/>
    <col min="7" max="8" width="14.7265625" customWidth="1"/>
    <col min="9" max="9" width="9.26953125" style="12" customWidth="1"/>
    <col min="10" max="10" width="12.7265625" style="12" customWidth="1"/>
    <col min="11" max="11" width="15.7265625" bestFit="1" customWidth="1"/>
    <col min="12" max="12" width="11.453125" customWidth="1"/>
    <col min="13" max="13" width="15.1796875" customWidth="1"/>
    <col min="15" max="15" width="20.6328125" customWidth="1"/>
  </cols>
  <sheetData>
    <row r="1" spans="1:17" x14ac:dyDescent="0.35">
      <c r="J1" s="14">
        <f>SUBTOTAL(9,J3:J15)</f>
        <v>2528506</v>
      </c>
    </row>
    <row r="2" spans="1:17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11" t="s">
        <v>16</v>
      </c>
      <c r="F2" s="2" t="s">
        <v>2</v>
      </c>
      <c r="G2" s="2" t="s">
        <v>3</v>
      </c>
      <c r="H2" s="17" t="s">
        <v>30</v>
      </c>
      <c r="I2" s="13" t="s">
        <v>4</v>
      </c>
      <c r="J2" s="18" t="s">
        <v>5</v>
      </c>
      <c r="K2" s="2" t="s">
        <v>7</v>
      </c>
      <c r="L2" s="2" t="s">
        <v>9</v>
      </c>
      <c r="M2" s="2" t="s">
        <v>10</v>
      </c>
      <c r="N2" s="2" t="s">
        <v>11</v>
      </c>
      <c r="O2" s="16" t="s">
        <v>31</v>
      </c>
      <c r="P2" s="2" t="s">
        <v>32</v>
      </c>
      <c r="Q2" s="2" t="s">
        <v>34</v>
      </c>
    </row>
    <row r="3" spans="1:17" x14ac:dyDescent="0.35">
      <c r="A3" s="1">
        <v>808003500</v>
      </c>
      <c r="B3" s="1" t="s">
        <v>14</v>
      </c>
      <c r="C3" s="1"/>
      <c r="D3" s="1"/>
      <c r="E3" s="1" t="s">
        <v>17</v>
      </c>
      <c r="F3" s="6">
        <v>40602</v>
      </c>
      <c r="G3" s="6">
        <v>40647</v>
      </c>
      <c r="H3" s="6"/>
      <c r="I3" s="7">
        <v>92700</v>
      </c>
      <c r="J3" s="7">
        <v>92700</v>
      </c>
      <c r="K3" s="5"/>
      <c r="L3" s="4"/>
      <c r="M3" s="5"/>
      <c r="N3" s="4"/>
      <c r="O3" s="1" t="s">
        <v>35</v>
      </c>
      <c r="P3" s="1" t="s">
        <v>33</v>
      </c>
      <c r="Q3" s="6">
        <v>45534</v>
      </c>
    </row>
    <row r="4" spans="1:17" ht="17.25" customHeight="1" x14ac:dyDescent="0.35">
      <c r="A4" s="1">
        <v>808003500</v>
      </c>
      <c r="B4" s="1" t="s">
        <v>14</v>
      </c>
      <c r="C4" s="1"/>
      <c r="D4" s="1">
        <v>62642</v>
      </c>
      <c r="E4" s="1" t="s">
        <v>18</v>
      </c>
      <c r="F4" s="6">
        <v>40851</v>
      </c>
      <c r="G4" s="6">
        <v>40896</v>
      </c>
      <c r="H4" s="6"/>
      <c r="I4" s="7">
        <v>116700</v>
      </c>
      <c r="J4" s="7">
        <v>116700</v>
      </c>
      <c r="K4" s="5" t="s">
        <v>12</v>
      </c>
      <c r="L4" s="4"/>
      <c r="M4" s="5" t="s">
        <v>13</v>
      </c>
      <c r="N4" s="4"/>
      <c r="O4" s="1" t="s">
        <v>35</v>
      </c>
      <c r="P4" s="1" t="s">
        <v>33</v>
      </c>
      <c r="Q4" s="6">
        <v>45534</v>
      </c>
    </row>
    <row r="5" spans="1:17" x14ac:dyDescent="0.35">
      <c r="A5" s="1">
        <v>808003500</v>
      </c>
      <c r="B5" s="1" t="s">
        <v>14</v>
      </c>
      <c r="C5" s="1"/>
      <c r="D5" s="1">
        <v>62714</v>
      </c>
      <c r="E5" s="1" t="s">
        <v>19</v>
      </c>
      <c r="F5" s="6">
        <v>40851</v>
      </c>
      <c r="G5" s="6">
        <v>40896</v>
      </c>
      <c r="H5" s="6"/>
      <c r="I5" s="7">
        <v>74500</v>
      </c>
      <c r="J5" s="7">
        <v>74500</v>
      </c>
      <c r="K5" s="1"/>
      <c r="L5" s="1"/>
      <c r="M5" s="1"/>
      <c r="N5" s="1"/>
      <c r="O5" s="1" t="s">
        <v>35</v>
      </c>
      <c r="P5" s="1" t="s">
        <v>33</v>
      </c>
      <c r="Q5" s="6">
        <v>45534</v>
      </c>
    </row>
    <row r="6" spans="1:17" x14ac:dyDescent="0.35">
      <c r="A6" s="1">
        <v>808003500</v>
      </c>
      <c r="B6" s="1" t="s">
        <v>14</v>
      </c>
      <c r="C6" s="1"/>
      <c r="D6" s="1">
        <v>68933</v>
      </c>
      <c r="E6" s="1" t="s">
        <v>20</v>
      </c>
      <c r="F6" s="6">
        <v>40851</v>
      </c>
      <c r="G6" s="6">
        <v>40896</v>
      </c>
      <c r="H6" s="6"/>
      <c r="I6" s="7">
        <v>472167</v>
      </c>
      <c r="J6" s="7">
        <v>472167</v>
      </c>
      <c r="K6" s="1"/>
      <c r="L6" s="1"/>
      <c r="M6" s="1"/>
      <c r="N6" s="1"/>
      <c r="O6" s="1" t="s">
        <v>35</v>
      </c>
      <c r="P6" s="1" t="s">
        <v>33</v>
      </c>
      <c r="Q6" s="6">
        <v>45534</v>
      </c>
    </row>
    <row r="7" spans="1:17" x14ac:dyDescent="0.35">
      <c r="A7" s="1">
        <v>808003500</v>
      </c>
      <c r="B7" s="1" t="s">
        <v>14</v>
      </c>
      <c r="C7" s="1"/>
      <c r="D7" s="1">
        <v>69256</v>
      </c>
      <c r="E7" s="1" t="s">
        <v>21</v>
      </c>
      <c r="F7" s="6">
        <v>40851</v>
      </c>
      <c r="G7" s="6">
        <v>40896</v>
      </c>
      <c r="H7" s="6"/>
      <c r="I7" s="7">
        <v>80411</v>
      </c>
      <c r="J7" s="7">
        <v>80411</v>
      </c>
      <c r="K7" s="1"/>
      <c r="L7" s="1"/>
      <c r="M7" s="1"/>
      <c r="N7" s="1"/>
      <c r="O7" s="1" t="s">
        <v>35</v>
      </c>
      <c r="P7" s="1" t="s">
        <v>33</v>
      </c>
      <c r="Q7" s="6">
        <v>45534</v>
      </c>
    </row>
    <row r="8" spans="1:17" x14ac:dyDescent="0.35">
      <c r="A8" s="1">
        <v>808003500</v>
      </c>
      <c r="B8" s="1" t="s">
        <v>14</v>
      </c>
      <c r="C8" s="1"/>
      <c r="D8" s="1">
        <v>69476</v>
      </c>
      <c r="E8" s="1" t="s">
        <v>22</v>
      </c>
      <c r="F8" s="6">
        <v>40851</v>
      </c>
      <c r="G8" s="6">
        <v>40896</v>
      </c>
      <c r="H8" s="6"/>
      <c r="I8" s="7">
        <v>79105</v>
      </c>
      <c r="J8" s="7">
        <v>79105</v>
      </c>
      <c r="K8" s="1"/>
      <c r="L8" s="1"/>
      <c r="M8" s="1"/>
      <c r="N8" s="1"/>
      <c r="O8" s="1" t="s">
        <v>35</v>
      </c>
      <c r="P8" s="1" t="s">
        <v>33</v>
      </c>
      <c r="Q8" s="6">
        <v>45534</v>
      </c>
    </row>
    <row r="9" spans="1:17" x14ac:dyDescent="0.35">
      <c r="A9" s="1">
        <v>808003500</v>
      </c>
      <c r="B9" s="1" t="s">
        <v>14</v>
      </c>
      <c r="C9" s="1"/>
      <c r="D9" s="1">
        <v>73625</v>
      </c>
      <c r="E9" s="1" t="s">
        <v>23</v>
      </c>
      <c r="F9" s="6">
        <v>40908</v>
      </c>
      <c r="G9" s="6">
        <v>40953</v>
      </c>
      <c r="H9" s="6"/>
      <c r="I9" s="7">
        <v>128200</v>
      </c>
      <c r="J9" s="7">
        <v>128200</v>
      </c>
      <c r="K9" s="1"/>
      <c r="L9" s="1"/>
      <c r="M9" s="1"/>
      <c r="N9" s="1"/>
      <c r="O9" s="1" t="s">
        <v>35</v>
      </c>
      <c r="P9" s="1" t="s">
        <v>33</v>
      </c>
      <c r="Q9" s="6">
        <v>45534</v>
      </c>
    </row>
    <row r="10" spans="1:17" x14ac:dyDescent="0.35">
      <c r="A10" s="1">
        <v>808003500</v>
      </c>
      <c r="B10" s="1" t="s">
        <v>14</v>
      </c>
      <c r="C10" s="1"/>
      <c r="D10" s="1">
        <v>73634</v>
      </c>
      <c r="E10" s="1" t="s">
        <v>24</v>
      </c>
      <c r="F10" s="6">
        <v>40893</v>
      </c>
      <c r="G10" s="6">
        <v>40938</v>
      </c>
      <c r="H10" s="6"/>
      <c r="I10" s="7">
        <v>215807</v>
      </c>
      <c r="J10" s="7">
        <v>215807</v>
      </c>
      <c r="K10" s="1"/>
      <c r="L10" s="1"/>
      <c r="M10" s="1"/>
      <c r="N10" s="1"/>
      <c r="O10" s="1" t="s">
        <v>35</v>
      </c>
      <c r="P10" s="1" t="s">
        <v>33</v>
      </c>
      <c r="Q10" s="6">
        <v>45534</v>
      </c>
    </row>
    <row r="11" spans="1:17" x14ac:dyDescent="0.35">
      <c r="A11" s="1">
        <v>808003500</v>
      </c>
      <c r="B11" s="1" t="s">
        <v>14</v>
      </c>
      <c r="C11" s="1"/>
      <c r="D11" s="1">
        <v>131902</v>
      </c>
      <c r="E11" s="1" t="s">
        <v>25</v>
      </c>
      <c r="F11" s="6">
        <v>42934</v>
      </c>
      <c r="G11" s="6">
        <v>42979</v>
      </c>
      <c r="H11" s="6"/>
      <c r="I11" s="7">
        <v>450328</v>
      </c>
      <c r="J11" s="7">
        <v>450328</v>
      </c>
      <c r="K11" s="1"/>
      <c r="L11" s="1"/>
      <c r="M11" s="1"/>
      <c r="N11" s="1"/>
      <c r="O11" s="1" t="s">
        <v>35</v>
      </c>
      <c r="P11" s="1" t="s">
        <v>33</v>
      </c>
      <c r="Q11" s="6">
        <v>45534</v>
      </c>
    </row>
    <row r="12" spans="1:17" x14ac:dyDescent="0.35">
      <c r="A12" s="1">
        <v>808003500</v>
      </c>
      <c r="B12" s="1" t="s">
        <v>14</v>
      </c>
      <c r="C12" s="1"/>
      <c r="D12" s="1">
        <v>227932</v>
      </c>
      <c r="E12" s="1" t="s">
        <v>26</v>
      </c>
      <c r="F12" s="6">
        <v>45029.350150462997</v>
      </c>
      <c r="G12" s="6">
        <v>45066</v>
      </c>
      <c r="H12" s="6"/>
      <c r="I12" s="7">
        <v>225863</v>
      </c>
      <c r="J12" s="7">
        <v>225863</v>
      </c>
      <c r="K12" s="1"/>
      <c r="L12" s="1"/>
      <c r="M12" s="1"/>
      <c r="N12" s="1"/>
      <c r="O12" s="1" t="s">
        <v>35</v>
      </c>
      <c r="P12" s="1" t="s">
        <v>33</v>
      </c>
      <c r="Q12" s="6">
        <v>45534</v>
      </c>
    </row>
    <row r="13" spans="1:17" x14ac:dyDescent="0.35">
      <c r="A13" s="1">
        <v>808003500</v>
      </c>
      <c r="B13" s="1" t="s">
        <v>14</v>
      </c>
      <c r="C13" s="1"/>
      <c r="D13" s="1">
        <v>233354</v>
      </c>
      <c r="E13" s="1" t="s">
        <v>27</v>
      </c>
      <c r="F13" s="6">
        <v>45095.652511574102</v>
      </c>
      <c r="G13" s="6">
        <v>44752</v>
      </c>
      <c r="H13" s="6"/>
      <c r="I13" s="7">
        <v>443757</v>
      </c>
      <c r="J13" s="7">
        <v>443757</v>
      </c>
      <c r="K13" s="1"/>
      <c r="L13" s="1"/>
      <c r="M13" s="1"/>
      <c r="N13" s="1"/>
      <c r="O13" s="1" t="s">
        <v>35</v>
      </c>
      <c r="P13" s="1" t="s">
        <v>33</v>
      </c>
      <c r="Q13" s="6">
        <v>45534</v>
      </c>
    </row>
    <row r="14" spans="1:17" x14ac:dyDescent="0.35">
      <c r="A14" s="1">
        <v>808003500</v>
      </c>
      <c r="B14" s="1" t="s">
        <v>14</v>
      </c>
      <c r="C14" s="1"/>
      <c r="D14" s="1">
        <v>228225</v>
      </c>
      <c r="E14" s="1" t="s">
        <v>28</v>
      </c>
      <c r="F14" s="6">
        <v>45049</v>
      </c>
      <c r="G14" s="6">
        <v>45097</v>
      </c>
      <c r="H14" s="15"/>
      <c r="I14" s="8">
        <v>74489</v>
      </c>
      <c r="J14" s="7">
        <v>74489</v>
      </c>
      <c r="K14" s="1"/>
      <c r="L14" s="1"/>
      <c r="M14" s="1"/>
      <c r="N14" s="1"/>
      <c r="O14" s="1" t="s">
        <v>35</v>
      </c>
      <c r="P14" s="1" t="s">
        <v>33</v>
      </c>
      <c r="Q14" s="6">
        <v>45534</v>
      </c>
    </row>
    <row r="15" spans="1:17" x14ac:dyDescent="0.35">
      <c r="A15" s="1">
        <v>808003500</v>
      </c>
      <c r="B15" s="1" t="s">
        <v>14</v>
      </c>
      <c r="C15" s="1"/>
      <c r="D15" s="1">
        <v>228687</v>
      </c>
      <c r="E15" s="1" t="s">
        <v>29</v>
      </c>
      <c r="F15" s="6">
        <v>45049</v>
      </c>
      <c r="G15" s="6">
        <v>45097</v>
      </c>
      <c r="H15" s="15"/>
      <c r="I15" s="8">
        <v>74479</v>
      </c>
      <c r="J15" s="7">
        <v>74479</v>
      </c>
      <c r="K15" s="1"/>
      <c r="L15" s="1"/>
      <c r="M15" s="1"/>
      <c r="N15" s="1"/>
      <c r="O15" s="1" t="s">
        <v>35</v>
      </c>
      <c r="P15" s="1" t="s">
        <v>33</v>
      </c>
      <c r="Q15" s="6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C17" sqref="C17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36</v>
      </c>
      <c r="E2" s="23"/>
      <c r="F2" s="23"/>
      <c r="G2" s="23"/>
      <c r="H2" s="23"/>
      <c r="I2" s="24"/>
      <c r="J2" s="25" t="s">
        <v>37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38</v>
      </c>
      <c r="E4" s="23"/>
      <c r="F4" s="23"/>
      <c r="G4" s="23"/>
      <c r="H4" s="23"/>
      <c r="I4" s="24"/>
      <c r="J4" s="25" t="s">
        <v>39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63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61</v>
      </c>
      <c r="J11" s="39"/>
    </row>
    <row r="12" spans="2:10" ht="13" x14ac:dyDescent="0.3">
      <c r="B12" s="38"/>
      <c r="C12" s="40" t="s">
        <v>62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40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64</v>
      </c>
      <c r="D16" s="41"/>
      <c r="G16" s="43"/>
      <c r="H16" s="45" t="s">
        <v>41</v>
      </c>
      <c r="I16" s="45" t="s">
        <v>42</v>
      </c>
      <c r="J16" s="39"/>
    </row>
    <row r="17" spans="2:14" ht="13" x14ac:dyDescent="0.3">
      <c r="B17" s="38"/>
      <c r="C17" s="40" t="s">
        <v>43</v>
      </c>
      <c r="D17" s="40"/>
      <c r="E17" s="40"/>
      <c r="F17" s="40"/>
      <c r="G17" s="43"/>
      <c r="H17" s="46">
        <v>13</v>
      </c>
      <c r="I17" s="47">
        <v>2528506</v>
      </c>
      <c r="J17" s="39"/>
    </row>
    <row r="18" spans="2:14" x14ac:dyDescent="0.25">
      <c r="B18" s="38"/>
      <c r="C18" s="19" t="s">
        <v>44</v>
      </c>
      <c r="G18" s="43"/>
      <c r="H18" s="49">
        <v>0</v>
      </c>
      <c r="I18" s="50">
        <v>0</v>
      </c>
      <c r="J18" s="39"/>
    </row>
    <row r="19" spans="2:14" x14ac:dyDescent="0.25">
      <c r="B19" s="38"/>
      <c r="C19" s="19" t="s">
        <v>45</v>
      </c>
      <c r="G19" s="43"/>
      <c r="H19" s="49">
        <v>0</v>
      </c>
      <c r="I19" s="50">
        <v>0</v>
      </c>
      <c r="J19" s="39"/>
    </row>
    <row r="20" spans="2:14" x14ac:dyDescent="0.25">
      <c r="B20" s="38"/>
      <c r="C20" s="19" t="s">
        <v>46</v>
      </c>
      <c r="H20" s="51">
        <v>13</v>
      </c>
      <c r="I20" s="52">
        <v>2528506</v>
      </c>
      <c r="J20" s="39"/>
    </row>
    <row r="21" spans="2:14" x14ac:dyDescent="0.25">
      <c r="B21" s="38"/>
      <c r="C21" s="19" t="s">
        <v>47</v>
      </c>
      <c r="H21" s="51">
        <v>0</v>
      </c>
      <c r="I21" s="52">
        <v>0</v>
      </c>
      <c r="J21" s="39"/>
      <c r="N21" s="53"/>
    </row>
    <row r="22" spans="2:14" ht="13" thickBot="1" x14ac:dyDescent="0.3">
      <c r="B22" s="38"/>
      <c r="C22" s="19" t="s">
        <v>48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49</v>
      </c>
      <c r="D23" s="40"/>
      <c r="E23" s="40"/>
      <c r="F23" s="40"/>
      <c r="H23" s="56">
        <f>H18+H19+H20+H21+H22</f>
        <v>13</v>
      </c>
      <c r="I23" s="57">
        <f>I18+I19+I20+I21+I22</f>
        <v>2528506</v>
      </c>
      <c r="J23" s="39"/>
    </row>
    <row r="24" spans="2:14" x14ac:dyDescent="0.25">
      <c r="B24" s="38"/>
      <c r="C24" s="19" t="s">
        <v>50</v>
      </c>
      <c r="H24" s="51">
        <v>0</v>
      </c>
      <c r="I24" s="52">
        <v>0</v>
      </c>
      <c r="J24" s="39"/>
    </row>
    <row r="25" spans="2:14" ht="13" thickBot="1" x14ac:dyDescent="0.3">
      <c r="B25" s="38"/>
      <c r="C25" s="19" t="s">
        <v>51</v>
      </c>
      <c r="H25" s="54">
        <v>0</v>
      </c>
      <c r="I25" s="55">
        <v>0</v>
      </c>
      <c r="J25" s="39"/>
    </row>
    <row r="26" spans="2:14" ht="13" x14ac:dyDescent="0.3">
      <c r="B26" s="38"/>
      <c r="C26" s="40" t="s">
        <v>52</v>
      </c>
      <c r="D26" s="40"/>
      <c r="E26" s="40"/>
      <c r="F26" s="40"/>
      <c r="H26" s="56">
        <f>H24+H25</f>
        <v>0</v>
      </c>
      <c r="I26" s="57">
        <f>I24+I25</f>
        <v>0</v>
      </c>
      <c r="J26" s="39"/>
    </row>
    <row r="27" spans="2:14" ht="13.5" thickBot="1" x14ac:dyDescent="0.35">
      <c r="B27" s="38"/>
      <c r="C27" s="43" t="s">
        <v>53</v>
      </c>
      <c r="D27" s="58"/>
      <c r="E27" s="58"/>
      <c r="F27" s="58"/>
      <c r="G27" s="43"/>
      <c r="H27" s="59">
        <v>0</v>
      </c>
      <c r="I27" s="60">
        <v>0</v>
      </c>
      <c r="J27" s="61"/>
    </row>
    <row r="28" spans="2:14" ht="13" x14ac:dyDescent="0.3">
      <c r="B28" s="38"/>
      <c r="C28" s="58" t="s">
        <v>54</v>
      </c>
      <c r="D28" s="58"/>
      <c r="E28" s="58"/>
      <c r="F28" s="58"/>
      <c r="G28" s="43"/>
      <c r="H28" s="62">
        <f>H27</f>
        <v>0</v>
      </c>
      <c r="I28" s="50">
        <f>I27</f>
        <v>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55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13</v>
      </c>
      <c r="I31" s="50">
        <f>I23+I26+I28</f>
        <v>2528506</v>
      </c>
      <c r="J31" s="61"/>
    </row>
    <row r="32" spans="2:14" ht="9.75" customHeight="1" x14ac:dyDescent="0.25">
      <c r="B32" s="38"/>
      <c r="C32" s="43"/>
      <c r="D32" s="43"/>
      <c r="E32" s="43"/>
      <c r="F32" s="43"/>
      <c r="G32" s="65"/>
      <c r="H32" s="66"/>
      <c r="I32" s="67"/>
      <c r="J32" s="61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56</v>
      </c>
      <c r="D38" s="65"/>
      <c r="E38" s="43"/>
      <c r="F38" s="43"/>
      <c r="G38" s="43"/>
      <c r="H38" s="72" t="s">
        <v>57</v>
      </c>
      <c r="I38" s="65"/>
      <c r="J38" s="61"/>
    </row>
    <row r="39" spans="2:10" ht="13" x14ac:dyDescent="0.3">
      <c r="B39" s="38"/>
      <c r="C39" s="58" t="s">
        <v>65</v>
      </c>
      <c r="D39" s="43"/>
      <c r="E39" s="43"/>
      <c r="F39" s="43"/>
      <c r="G39" s="43"/>
      <c r="H39" s="58" t="s">
        <v>58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59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73" t="s">
        <v>60</v>
      </c>
      <c r="D42" s="73"/>
      <c r="E42" s="73"/>
      <c r="F42" s="73"/>
      <c r="G42" s="73"/>
      <c r="H42" s="73"/>
      <c r="I42" s="73"/>
      <c r="J42" s="61"/>
    </row>
    <row r="43" spans="2:10" x14ac:dyDescent="0.25">
      <c r="B43" s="38"/>
      <c r="C43" s="73"/>
      <c r="D43" s="73"/>
      <c r="E43" s="73"/>
      <c r="F43" s="73"/>
      <c r="G43" s="73"/>
      <c r="H43" s="73"/>
      <c r="I43" s="73"/>
      <c r="J43" s="61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8" sqref="F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8"/>
      <c r="B1" s="79"/>
      <c r="C1" s="80" t="s">
        <v>66</v>
      </c>
      <c r="D1" s="81"/>
      <c r="E1" s="81"/>
      <c r="F1" s="81"/>
      <c r="G1" s="81"/>
      <c r="H1" s="82"/>
      <c r="I1" s="83" t="s">
        <v>37</v>
      </c>
    </row>
    <row r="2" spans="1:9" ht="53.5" customHeight="1" thickBot="1" x14ac:dyDescent="0.4">
      <c r="A2" s="84"/>
      <c r="B2" s="85"/>
      <c r="C2" s="86" t="s">
        <v>67</v>
      </c>
      <c r="D2" s="87"/>
      <c r="E2" s="87"/>
      <c r="F2" s="87"/>
      <c r="G2" s="87"/>
      <c r="H2" s="88"/>
      <c r="I2" s="89" t="s">
        <v>68</v>
      </c>
    </row>
    <row r="3" spans="1:9" x14ac:dyDescent="0.35">
      <c r="A3" s="90"/>
      <c r="B3" s="43"/>
      <c r="C3" s="43"/>
      <c r="D3" s="43"/>
      <c r="E3" s="43"/>
      <c r="F3" s="43"/>
      <c r="G3" s="43"/>
      <c r="H3" s="43"/>
      <c r="I3" s="61"/>
    </row>
    <row r="4" spans="1:9" x14ac:dyDescent="0.35">
      <c r="A4" s="90"/>
      <c r="B4" s="43"/>
      <c r="C4" s="43"/>
      <c r="D4" s="43"/>
      <c r="E4" s="43"/>
      <c r="F4" s="43"/>
      <c r="G4" s="43"/>
      <c r="H4" s="43"/>
      <c r="I4" s="61"/>
    </row>
    <row r="5" spans="1:9" x14ac:dyDescent="0.35">
      <c r="A5" s="90"/>
      <c r="B5" s="40" t="s">
        <v>63</v>
      </c>
      <c r="C5" s="91"/>
      <c r="D5" s="92"/>
      <c r="E5" s="43"/>
      <c r="F5" s="43"/>
      <c r="G5" s="43"/>
      <c r="H5" s="43"/>
      <c r="I5" s="61"/>
    </row>
    <row r="6" spans="1:9" x14ac:dyDescent="0.35">
      <c r="A6" s="90"/>
      <c r="B6" s="19"/>
      <c r="C6" s="43"/>
      <c r="D6" s="43"/>
      <c r="E6" s="43"/>
      <c r="F6" s="43"/>
      <c r="G6" s="43"/>
      <c r="H6" s="43"/>
      <c r="I6" s="61"/>
    </row>
    <row r="7" spans="1:9" x14ac:dyDescent="0.35">
      <c r="A7" s="90"/>
      <c r="B7" s="40" t="s">
        <v>61</v>
      </c>
      <c r="C7" s="43"/>
      <c r="D7" s="43"/>
      <c r="E7" s="43"/>
      <c r="F7" s="43"/>
      <c r="G7" s="43"/>
      <c r="H7" s="43"/>
      <c r="I7" s="61"/>
    </row>
    <row r="8" spans="1:9" x14ac:dyDescent="0.35">
      <c r="A8" s="90"/>
      <c r="B8" s="40" t="s">
        <v>62</v>
      </c>
      <c r="C8" s="43"/>
      <c r="D8" s="43"/>
      <c r="E8" s="43"/>
      <c r="F8" s="43"/>
      <c r="G8" s="43"/>
      <c r="H8" s="43"/>
      <c r="I8" s="61"/>
    </row>
    <row r="9" spans="1:9" x14ac:dyDescent="0.35">
      <c r="A9" s="90"/>
      <c r="B9" s="43"/>
      <c r="C9" s="43"/>
      <c r="D9" s="43"/>
      <c r="E9" s="43"/>
      <c r="F9" s="43"/>
      <c r="G9" s="43"/>
      <c r="H9" s="43"/>
      <c r="I9" s="61"/>
    </row>
    <row r="10" spans="1:9" x14ac:dyDescent="0.35">
      <c r="A10" s="90"/>
      <c r="B10" s="43" t="s">
        <v>69</v>
      </c>
      <c r="C10" s="43"/>
      <c r="D10" s="43"/>
      <c r="E10" s="43"/>
      <c r="F10" s="43"/>
      <c r="G10" s="43"/>
      <c r="H10" s="43"/>
      <c r="I10" s="61"/>
    </row>
    <row r="11" spans="1:9" x14ac:dyDescent="0.35">
      <c r="A11" s="90"/>
      <c r="B11" s="93"/>
      <c r="C11" s="43"/>
      <c r="D11" s="43"/>
      <c r="E11" s="43"/>
      <c r="F11" s="43"/>
      <c r="G11" s="43"/>
      <c r="H11" s="43"/>
      <c r="I11" s="61"/>
    </row>
    <row r="12" spans="1:9" x14ac:dyDescent="0.35">
      <c r="A12" s="90"/>
      <c r="B12" s="94" t="s">
        <v>70</v>
      </c>
      <c r="C12" s="92"/>
      <c r="D12" s="43"/>
      <c r="E12" s="43"/>
      <c r="F12" s="43"/>
      <c r="G12" s="45" t="s">
        <v>71</v>
      </c>
      <c r="H12" s="45" t="s">
        <v>72</v>
      </c>
      <c r="I12" s="61"/>
    </row>
    <row r="13" spans="1:9" x14ac:dyDescent="0.35">
      <c r="A13" s="90"/>
      <c r="B13" s="58" t="s">
        <v>43</v>
      </c>
      <c r="C13" s="58"/>
      <c r="D13" s="58"/>
      <c r="E13" s="58"/>
      <c r="F13" s="43"/>
      <c r="G13" s="95">
        <f>G19</f>
        <v>13</v>
      </c>
      <c r="H13" s="96">
        <f>H19</f>
        <v>2528506</v>
      </c>
      <c r="I13" s="61"/>
    </row>
    <row r="14" spans="1:9" x14ac:dyDescent="0.35">
      <c r="A14" s="90"/>
      <c r="B14" s="43" t="s">
        <v>44</v>
      </c>
      <c r="C14" s="43"/>
      <c r="D14" s="43"/>
      <c r="E14" s="43"/>
      <c r="F14" s="43"/>
      <c r="G14" s="97">
        <v>0</v>
      </c>
      <c r="H14" s="98">
        <v>0</v>
      </c>
      <c r="I14" s="61"/>
    </row>
    <row r="15" spans="1:9" x14ac:dyDescent="0.35">
      <c r="A15" s="90"/>
      <c r="B15" s="43" t="s">
        <v>45</v>
      </c>
      <c r="C15" s="43"/>
      <c r="D15" s="43"/>
      <c r="E15" s="43"/>
      <c r="F15" s="43"/>
      <c r="G15" s="97">
        <v>0</v>
      </c>
      <c r="H15" s="98">
        <v>0</v>
      </c>
      <c r="I15" s="61"/>
    </row>
    <row r="16" spans="1:9" x14ac:dyDescent="0.35">
      <c r="A16" s="90"/>
      <c r="B16" s="43" t="s">
        <v>46</v>
      </c>
      <c r="C16" s="43"/>
      <c r="D16" s="43"/>
      <c r="E16" s="43"/>
      <c r="F16" s="43"/>
      <c r="G16" s="97">
        <v>13</v>
      </c>
      <c r="H16" s="98">
        <v>2528506</v>
      </c>
      <c r="I16" s="61"/>
    </row>
    <row r="17" spans="1:9" x14ac:dyDescent="0.35">
      <c r="A17" s="90"/>
      <c r="B17" s="43" t="s">
        <v>47</v>
      </c>
      <c r="C17" s="43"/>
      <c r="D17" s="43"/>
      <c r="E17" s="43"/>
      <c r="F17" s="43"/>
      <c r="G17" s="97">
        <v>0</v>
      </c>
      <c r="H17" s="98">
        <v>0</v>
      </c>
      <c r="I17" s="61"/>
    </row>
    <row r="18" spans="1:9" x14ac:dyDescent="0.35">
      <c r="A18" s="90"/>
      <c r="B18" s="43" t="s">
        <v>73</v>
      </c>
      <c r="C18" s="43"/>
      <c r="D18" s="43"/>
      <c r="E18" s="43"/>
      <c r="F18" s="43"/>
      <c r="G18" s="99">
        <v>0</v>
      </c>
      <c r="H18" s="100">
        <v>0</v>
      </c>
      <c r="I18" s="61"/>
    </row>
    <row r="19" spans="1:9" x14ac:dyDescent="0.35">
      <c r="A19" s="90"/>
      <c r="B19" s="58" t="s">
        <v>74</v>
      </c>
      <c r="C19" s="58"/>
      <c r="D19" s="58"/>
      <c r="E19" s="58"/>
      <c r="F19" s="43"/>
      <c r="G19" s="97">
        <f>SUM(G14:G18)</f>
        <v>13</v>
      </c>
      <c r="H19" s="96">
        <f>(H14+H15+H16+H17+H18)</f>
        <v>2528506</v>
      </c>
      <c r="I19" s="61"/>
    </row>
    <row r="20" spans="1:9" ht="15" thickBot="1" x14ac:dyDescent="0.4">
      <c r="A20" s="90"/>
      <c r="B20" s="58"/>
      <c r="C20" s="58"/>
      <c r="D20" s="43"/>
      <c r="E20" s="43"/>
      <c r="F20" s="43"/>
      <c r="G20" s="101"/>
      <c r="H20" s="102"/>
      <c r="I20" s="61"/>
    </row>
    <row r="21" spans="1:9" ht="15" thickTop="1" x14ac:dyDescent="0.35">
      <c r="A21" s="90"/>
      <c r="B21" s="58"/>
      <c r="C21" s="58"/>
      <c r="D21" s="43"/>
      <c r="E21" s="43"/>
      <c r="F21" s="43"/>
      <c r="G21" s="65"/>
      <c r="H21" s="103"/>
      <c r="I21" s="61"/>
    </row>
    <row r="22" spans="1:9" x14ac:dyDescent="0.35">
      <c r="A22" s="90"/>
      <c r="B22" s="43"/>
      <c r="C22" s="43"/>
      <c r="D22" s="43"/>
      <c r="E22" s="43"/>
      <c r="F22" s="65"/>
      <c r="G22" s="65"/>
      <c r="H22" s="65"/>
      <c r="I22" s="61"/>
    </row>
    <row r="23" spans="1:9" ht="15" thickBot="1" x14ac:dyDescent="0.4">
      <c r="A23" s="90"/>
      <c r="B23" s="69"/>
      <c r="C23" s="69"/>
      <c r="D23" s="43"/>
      <c r="E23" s="43"/>
      <c r="F23" s="69"/>
      <c r="G23" s="69"/>
      <c r="H23" s="65"/>
      <c r="I23" s="61"/>
    </row>
    <row r="24" spans="1:9" x14ac:dyDescent="0.35">
      <c r="A24" s="90"/>
      <c r="B24" s="65" t="s">
        <v>75</v>
      </c>
      <c r="C24" s="65"/>
      <c r="D24" s="43"/>
      <c r="E24" s="43"/>
      <c r="F24" s="65"/>
      <c r="G24" s="65"/>
      <c r="H24" s="65"/>
      <c r="I24" s="61"/>
    </row>
    <row r="25" spans="1:9" x14ac:dyDescent="0.35">
      <c r="A25" s="90"/>
      <c r="B25" s="65" t="s">
        <v>76</v>
      </c>
      <c r="C25" s="65"/>
      <c r="D25" s="43"/>
      <c r="E25" s="43"/>
      <c r="F25" s="65" t="s">
        <v>77</v>
      </c>
      <c r="G25" s="65"/>
      <c r="H25" s="65"/>
      <c r="I25" s="61"/>
    </row>
    <row r="26" spans="1:9" x14ac:dyDescent="0.35">
      <c r="A26" s="90"/>
      <c r="B26" s="65" t="s">
        <v>65</v>
      </c>
      <c r="C26" s="65"/>
      <c r="D26" s="43"/>
      <c r="E26" s="43"/>
      <c r="F26" s="65" t="s">
        <v>78</v>
      </c>
      <c r="G26" s="65"/>
      <c r="H26" s="65"/>
      <c r="I26" s="61"/>
    </row>
    <row r="27" spans="1:9" x14ac:dyDescent="0.35">
      <c r="A27" s="90"/>
      <c r="B27" s="65"/>
      <c r="C27" s="65"/>
      <c r="D27" s="43"/>
      <c r="E27" s="43"/>
      <c r="F27" s="65"/>
      <c r="G27" s="65"/>
      <c r="H27" s="65"/>
      <c r="I27" s="61"/>
    </row>
    <row r="28" spans="1:9" ht="18.5" customHeight="1" x14ac:dyDescent="0.35">
      <c r="A28" s="90"/>
      <c r="B28" s="104" t="s">
        <v>79</v>
      </c>
      <c r="C28" s="104"/>
      <c r="D28" s="104"/>
      <c r="E28" s="104"/>
      <c r="F28" s="104"/>
      <c r="G28" s="104"/>
      <c r="H28" s="104"/>
      <c r="I28" s="61"/>
    </row>
    <row r="29" spans="1:9" ht="15" thickBot="1" x14ac:dyDescent="0.4">
      <c r="A29" s="105"/>
      <c r="B29" s="106"/>
      <c r="C29" s="106"/>
      <c r="D29" s="106"/>
      <c r="E29" s="106"/>
      <c r="F29" s="69"/>
      <c r="G29" s="69"/>
      <c r="H29" s="69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2024-09-24T19:30:52Z</cp:lastPrinted>
  <dcterms:created xsi:type="dcterms:W3CDTF">2022-06-01T14:39:12Z</dcterms:created>
  <dcterms:modified xsi:type="dcterms:W3CDTF">2024-09-24T20:12:12Z</dcterms:modified>
</cp:coreProperties>
</file>