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0037021 HOSP DEPARTAMENTAL DE GRANADA ESE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s="1"/>
  <c r="V1" i="2"/>
  <c r="T1" i="2"/>
  <c r="S1" i="2"/>
  <c r="R1" i="2"/>
  <c r="Q1" i="2"/>
  <c r="K1" i="2"/>
  <c r="I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Y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INGRESO XRECON.PRUEBAS COVID-PROCESAMIENTO</t>
        </r>
      </text>
    </comment>
  </commentList>
</comments>
</file>

<file path=xl/sharedStrings.xml><?xml version="1.0" encoding="utf-8"?>
<sst xmlns="http://schemas.openxmlformats.org/spreadsheetml/2006/main" count="116" uniqueCount="73">
  <si>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</si>
  <si>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</si>
  <si>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</si>
  <si>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</si>
  <si>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</si>
  <si>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</si>
  <si>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</si>
  <si>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</si>
  <si>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</si>
  <si>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</si>
  <si>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</si>
  <si>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R029451</t>
  </si>
  <si>
    <t>R303256</t>
  </si>
  <si>
    <t>R303262</t>
  </si>
  <si>
    <t>R</t>
  </si>
  <si>
    <t>HOSPITAL DEPARTAMENTAL DE GRANADA ESE</t>
  </si>
  <si>
    <t>EVENTO</t>
  </si>
  <si>
    <t>Granada (M)</t>
  </si>
  <si>
    <t>URGENCIAS</t>
  </si>
  <si>
    <t>HOSPITALARIO</t>
  </si>
  <si>
    <t>PRUEBA COVID-19 210928516314730</t>
  </si>
  <si>
    <t>Alf+Fac</t>
  </si>
  <si>
    <t>Llave</t>
  </si>
  <si>
    <t xml:space="preserve">Fecha de radicacion EPS </t>
  </si>
  <si>
    <t>Estado de Factura EPS Septiembre 16</t>
  </si>
  <si>
    <t>Boxalud</t>
  </si>
  <si>
    <t>800037021_R303256</t>
  </si>
  <si>
    <t>800037021_R303262</t>
  </si>
  <si>
    <t>Finalizada</t>
  </si>
  <si>
    <t xml:space="preserve">Valor total bruto </t>
  </si>
  <si>
    <t>Valor radicaco</t>
  </si>
  <si>
    <t>Valor pagar</t>
  </si>
  <si>
    <t>Por pagar SAP</t>
  </si>
  <si>
    <t>P. abiertas doc</t>
  </si>
  <si>
    <t>R29451</t>
  </si>
  <si>
    <t>800037021_R29451</t>
  </si>
  <si>
    <t>31.01.2022</t>
  </si>
  <si>
    <t>Valor compensacion SAP</t>
  </si>
  <si>
    <t xml:space="preserve">Doc compensacion </t>
  </si>
  <si>
    <t xml:space="preserve">Fecha de compensacion </t>
  </si>
  <si>
    <t>Valor TF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</si>
  <si>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</si>
  <si>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</si>
  <si>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</si>
  <si>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</si>
  <si>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</si>
  <si>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</si>
  <si>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</si>
  <si>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</si>
  <si>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</si>
  <si>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</si>
  <si>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</si>
  <si>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</si>
  <si>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</si>
  <si>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</si>
  <si>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</si>
  <si>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</si>
  <si>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</si>
  <si>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</si>
  <si>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</si>
  <si>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</si>
  <si>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</si>
  <si>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</si>
  <si>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</si>
  <si>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</si>
  <si>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PENDIENTE EN PROGRAMACION DE PAGO</t>
  </si>
  <si>
    <t>Señores: HOSPITAL DEPARTAMENTAL DE GRANADA ESE</t>
  </si>
  <si>
    <t>NIT: 800037021</t>
  </si>
  <si>
    <t>Con Corte al dia: 30/08/2024</t>
  </si>
  <si>
    <t>Santiago de Cali, Septiembre 16 del 2024</t>
  </si>
  <si>
    <t>Juan Guillermo Guerra</t>
  </si>
  <si>
    <t>Dirección de salud</t>
  </si>
  <si>
    <t>A continuacion me permito remitir nuestra respuesta al estado de cartera presentado en la fecha: 04/09/2024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</si>
</sst>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2" xfId="0" applyBorder="1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0" borderId="1" xfId="2" applyNumberFormat="1" applyFont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6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166" fontId="1" fillId="6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1" fillId="7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7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7" fillId="0" borderId="0" xfId="1" applyNumberFormat="1" applyFont="1"/>
    <xf numFmtId="169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4" fontId="7" fillId="0" borderId="0" xfId="3" applyNumberFormat="1" applyFont="1"/>
    <xf numFmtId="169" fontId="7" fillId="0" borderId="10" xfId="4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right"/>
    </xf>
    <xf numFmtId="169" fontId="8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9" fillId="0" borderId="0" xfId="3" applyFont="1"/>
    <xf numFmtId="169" fontId="6" fillId="0" borderId="10" xfId="4" applyNumberFormat="1" applyFont="1" applyBorder="1" applyAlignment="1">
      <alignment horizontal="center"/>
    </xf>
    <xf numFmtId="164" fontId="6" fillId="0" borderId="10" xfId="1" applyNumberFormat="1" applyFont="1" applyBorder="1" applyAlignment="1">
      <alignment horizontal="right"/>
    </xf>
    <xf numFmtId="0" fontId="6" fillId="0" borderId="8" xfId="3" applyFont="1" applyBorder="1"/>
    <xf numFmtId="169" fontId="6" fillId="0" borderId="0" xfId="1" applyNumberFormat="1" applyFont="1" applyAlignment="1">
      <alignment horizontal="right"/>
    </xf>
    <xf numFmtId="169" fontId="9" fillId="0" borderId="14" xfId="4" applyNumberFormat="1" applyFont="1" applyBorder="1" applyAlignment="1">
      <alignment horizontal="center"/>
    </xf>
    <xf numFmtId="164" fontId="9" fillId="0" borderId="14" xfId="1" applyNumberFormat="1" applyFont="1" applyBorder="1" applyAlignment="1">
      <alignment horizontal="right"/>
    </xf>
    <xf numFmtId="170" fontId="6" fillId="0" borderId="0" xfId="3" applyNumberFormat="1" applyFont="1"/>
    <xf numFmtId="168" fontId="6" fillId="0" borderId="0" xfId="4" applyFont="1"/>
    <xf numFmtId="164" fontId="6" fillId="0" borderId="0" xfId="1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8" fontId="9" fillId="0" borderId="10" xfId="4" applyFont="1" applyBorder="1"/>
    <xf numFmtId="164" fontId="6" fillId="0" borderId="10" xfId="1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166" fontId="1" fillId="7" borderId="1" xfId="2" applyNumberFormat="1" applyFont="1" applyFill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K4"/>
  <sheetViews>
    <sheetView showGridLines="0" zoomScale="120" zoomScaleNormal="120" workbookViewId="0">
      <selection activeCell="B7" sqref="B7"/>
    </sheetView>
  </sheetViews>
  <sheetFormatPr baseColWidth="10" defaultRowHeight="14.5" x14ac:dyDescent="0.35"/>
  <cols>
    <col min="1" max="1" width="14.1796875" customWidth="1"/>
    <col min="2" max="2" width="42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2.26953125" customWidth="1"/>
    <col min="8" max="8" width="12.453125" customWidth="1"/>
    <col min="9" max="9" width="15.7265625" bestFit="1" customWidth="1"/>
    <col min="10" max="10" width="12.54296875" bestFit="1" customWidth="1"/>
    <col min="11" max="11" width="3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800037021</v>
      </c>
      <c r="B2" s="1" t="s">
        <v>15</v>
      </c>
      <c r="C2" s="1" t="s">
        <v>14</v>
      </c>
      <c r="D2" s="1" t="s">
        <v>11</v>
      </c>
      <c r="E2" s="4">
        <v>44268</v>
      </c>
      <c r="F2" s="4">
        <v>44327</v>
      </c>
      <c r="G2" s="5">
        <v>99400</v>
      </c>
      <c r="H2" s="5">
        <v>18568</v>
      </c>
      <c r="I2" s="6" t="s">
        <v>16</v>
      </c>
      <c r="J2" s="7" t="s">
        <v>17</v>
      </c>
      <c r="K2" s="8" t="s">
        <v>20</v>
      </c>
    </row>
    <row r="3" spans="1:11" x14ac:dyDescent="0.35">
      <c r="A3" s="1">
        <v>800037021</v>
      </c>
      <c r="B3" s="1" t="s">
        <v>15</v>
      </c>
      <c r="C3" s="1" t="s">
        <v>14</v>
      </c>
      <c r="D3" s="1" t="s">
        <v>12</v>
      </c>
      <c r="E3" s="4">
        <v>45189</v>
      </c>
      <c r="F3" s="4">
        <v>45293</v>
      </c>
      <c r="G3" s="5">
        <v>99400</v>
      </c>
      <c r="H3" s="5">
        <v>99400</v>
      </c>
      <c r="I3" s="6" t="s">
        <v>16</v>
      </c>
      <c r="J3" s="7" t="s">
        <v>17</v>
      </c>
      <c r="K3" s="6" t="s">
        <v>18</v>
      </c>
    </row>
    <row r="4" spans="1:11" x14ac:dyDescent="0.35">
      <c r="A4" s="1">
        <v>800037021</v>
      </c>
      <c r="B4" s="1" t="s">
        <v>15</v>
      </c>
      <c r="C4" s="1" t="s">
        <v>14</v>
      </c>
      <c r="D4" s="1" t="s">
        <v>13</v>
      </c>
      <c r="E4" s="4">
        <v>45190</v>
      </c>
      <c r="F4" s="4">
        <v>45293</v>
      </c>
      <c r="G4" s="5">
        <v>3094395</v>
      </c>
      <c r="H4" s="5">
        <v>3094395</v>
      </c>
      <c r="I4" s="6" t="s">
        <v>16</v>
      </c>
      <c r="J4" s="7" t="s">
        <v>17</v>
      </c>
      <c r="K4" s="6" t="s">
        <v>19</v>
      </c>
    </row>
  </sheetData>
  <phoneticPr fontId="5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Z5"/>
  <sheetViews>
    <sheetView showGridLines="0" zoomScale="80" zoomScaleNormal="80" workbookViewId="0">
      <selection activeCell="F10" sqref="F10"/>
    </sheetView>
  </sheetViews>
  <sheetFormatPr baseColWidth="10" defaultRowHeight="14.5" x14ac:dyDescent="0.35"/>
  <cols>
    <col min="1" max="1" width="10.1796875" bestFit="1" customWidth="1"/>
    <col min="2" max="2" width="42" bestFit="1" customWidth="1"/>
    <col min="3" max="3" width="9" customWidth="1"/>
    <col min="4" max="4" width="8.81640625" customWidth="1"/>
    <col min="5" max="5" width="9.6328125" customWidth="1"/>
    <col min="6" max="6" width="19.7265625" bestFit="1" customWidth="1"/>
    <col min="7" max="7" width="11.26953125" bestFit="1" customWidth="1"/>
    <col min="8" max="8" width="14.7265625" customWidth="1"/>
    <col min="9" max="9" width="13.54296875" customWidth="1"/>
    <col min="10" max="10" width="11.54296875" style="11" customWidth="1"/>
    <col min="11" max="11" width="12.453125" style="11" customWidth="1"/>
    <col min="12" max="13" width="11.6328125" customWidth="1"/>
    <col min="14" max="14" width="35" customWidth="1"/>
    <col min="15" max="15" width="21.36328125" bestFit="1" customWidth="1"/>
    <col min="17" max="19" width="10.90625" style="11"/>
    <col min="20" max="20" width="13.1796875" style="11" bestFit="1" customWidth="1"/>
    <col min="21" max="21" width="13.6328125" bestFit="1" customWidth="1"/>
    <col min="22" max="22" width="17.453125" style="11" customWidth="1"/>
    <col min="23" max="24" width="13.7265625" customWidth="1"/>
  </cols>
  <sheetData>
    <row r="1" spans="1:26" x14ac:dyDescent="0.35">
      <c r="K1" s="15">
        <f>SUBTOTAL(9,K3:K5)</f>
        <v>3212363</v>
      </c>
      <c r="Q1" s="15">
        <f t="shared" ref="Q1:V1" si="0">SUBTOTAL(9,Q3:Q5)</f>
        <v>3293195</v>
      </c>
      <c r="R1" s="15">
        <f t="shared" si="0"/>
        <v>3293195</v>
      </c>
      <c r="S1" s="15">
        <f t="shared" si="0"/>
        <v>3293195</v>
      </c>
      <c r="T1" s="15">
        <f t="shared" si="0"/>
        <v>3212363</v>
      </c>
      <c r="V1" s="15">
        <f t="shared" si="0"/>
        <v>80832</v>
      </c>
    </row>
    <row r="2" spans="1:26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21</v>
      </c>
      <c r="F2" s="9" t="s">
        <v>22</v>
      </c>
      <c r="G2" s="2" t="s">
        <v>2</v>
      </c>
      <c r="H2" s="2" t="s">
        <v>3</v>
      </c>
      <c r="I2" s="10" t="s">
        <v>23</v>
      </c>
      <c r="J2" s="12" t="s">
        <v>4</v>
      </c>
      <c r="K2" s="13" t="s">
        <v>5</v>
      </c>
      <c r="L2" s="2" t="s">
        <v>7</v>
      </c>
      <c r="M2" s="2" t="s">
        <v>9</v>
      </c>
      <c r="N2" s="2" t="s">
        <v>10</v>
      </c>
      <c r="O2" s="16" t="s">
        <v>24</v>
      </c>
      <c r="P2" s="2" t="s">
        <v>25</v>
      </c>
      <c r="Q2" s="12" t="s">
        <v>29</v>
      </c>
      <c r="R2" s="12" t="s">
        <v>30</v>
      </c>
      <c r="S2" s="12" t="s">
        <v>31</v>
      </c>
      <c r="T2" s="17" t="s">
        <v>32</v>
      </c>
      <c r="U2" s="16" t="s">
        <v>33</v>
      </c>
      <c r="V2" s="79" t="s">
        <v>37</v>
      </c>
      <c r="W2" s="19" t="s">
        <v>38</v>
      </c>
      <c r="X2" s="19" t="s">
        <v>39</v>
      </c>
      <c r="Y2" s="19" t="s">
        <v>40</v>
      </c>
      <c r="Z2" s="2" t="s">
        <v>41</v>
      </c>
    </row>
    <row r="3" spans="1:26" x14ac:dyDescent="0.35">
      <c r="A3" s="1">
        <v>800037021</v>
      </c>
      <c r="B3" s="1" t="s">
        <v>15</v>
      </c>
      <c r="C3" s="1" t="s">
        <v>14</v>
      </c>
      <c r="D3" s="1" t="s">
        <v>34</v>
      </c>
      <c r="E3" s="1" t="s">
        <v>34</v>
      </c>
      <c r="F3" s="1" t="s">
        <v>35</v>
      </c>
      <c r="G3" s="4">
        <v>44268</v>
      </c>
      <c r="H3" s="4">
        <v>44327</v>
      </c>
      <c r="I3" s="4">
        <v>45423</v>
      </c>
      <c r="J3" s="14">
        <v>99400</v>
      </c>
      <c r="K3" s="14">
        <v>18568</v>
      </c>
      <c r="L3" s="6" t="s">
        <v>16</v>
      </c>
      <c r="M3" s="7" t="s">
        <v>17</v>
      </c>
      <c r="N3" s="1" t="s">
        <v>20</v>
      </c>
      <c r="O3" s="1" t="s">
        <v>65</v>
      </c>
      <c r="P3" s="1" t="s">
        <v>28</v>
      </c>
      <c r="Q3" s="14">
        <v>99400</v>
      </c>
      <c r="R3" s="14">
        <v>99400</v>
      </c>
      <c r="S3" s="14">
        <v>99400</v>
      </c>
      <c r="T3" s="14">
        <v>18568</v>
      </c>
      <c r="U3" s="1">
        <v>1222187285</v>
      </c>
      <c r="V3" s="14">
        <v>80832</v>
      </c>
      <c r="W3" s="1">
        <v>4800052871</v>
      </c>
      <c r="X3" s="1" t="s">
        <v>36</v>
      </c>
      <c r="Y3" s="18">
        <v>80832</v>
      </c>
      <c r="Z3" s="4">
        <v>45534</v>
      </c>
    </row>
    <row r="4" spans="1:26" x14ac:dyDescent="0.35">
      <c r="A4" s="1">
        <v>800037021</v>
      </c>
      <c r="B4" s="1" t="s">
        <v>15</v>
      </c>
      <c r="C4" s="1" t="s">
        <v>14</v>
      </c>
      <c r="D4" s="1" t="s">
        <v>12</v>
      </c>
      <c r="E4" s="1" t="s">
        <v>12</v>
      </c>
      <c r="F4" s="1" t="s">
        <v>26</v>
      </c>
      <c r="G4" s="4">
        <v>45189</v>
      </c>
      <c r="H4" s="4">
        <v>45293</v>
      </c>
      <c r="I4" s="4">
        <v>45323</v>
      </c>
      <c r="J4" s="14">
        <v>99400</v>
      </c>
      <c r="K4" s="14">
        <v>99400</v>
      </c>
      <c r="L4" s="6" t="s">
        <v>16</v>
      </c>
      <c r="M4" s="7" t="s">
        <v>17</v>
      </c>
      <c r="N4" s="6" t="s">
        <v>18</v>
      </c>
      <c r="O4" s="1" t="s">
        <v>65</v>
      </c>
      <c r="P4" s="1" t="s">
        <v>28</v>
      </c>
      <c r="Q4" s="14">
        <v>99400</v>
      </c>
      <c r="R4" s="14">
        <v>99400</v>
      </c>
      <c r="S4" s="14">
        <v>99400</v>
      </c>
      <c r="T4" s="14">
        <v>99400</v>
      </c>
      <c r="U4" s="1">
        <v>1222402022</v>
      </c>
      <c r="V4" s="14">
        <v>0</v>
      </c>
      <c r="W4" s="1"/>
      <c r="X4" s="1"/>
      <c r="Y4" s="1"/>
      <c r="Z4" s="4">
        <v>45534</v>
      </c>
    </row>
    <row r="5" spans="1:26" x14ac:dyDescent="0.35">
      <c r="A5" s="1">
        <v>800037021</v>
      </c>
      <c r="B5" s="1" t="s">
        <v>15</v>
      </c>
      <c r="C5" s="1" t="s">
        <v>14</v>
      </c>
      <c r="D5" s="1" t="s">
        <v>13</v>
      </c>
      <c r="E5" s="1" t="s">
        <v>13</v>
      </c>
      <c r="F5" s="1" t="s">
        <v>27</v>
      </c>
      <c r="G5" s="4">
        <v>45190</v>
      </c>
      <c r="H5" s="4">
        <v>45293</v>
      </c>
      <c r="I5" s="4">
        <v>45445</v>
      </c>
      <c r="J5" s="14">
        <v>3094395</v>
      </c>
      <c r="K5" s="14">
        <v>3094395</v>
      </c>
      <c r="L5" s="6" t="s">
        <v>16</v>
      </c>
      <c r="M5" s="7" t="s">
        <v>17</v>
      </c>
      <c r="N5" s="6" t="s">
        <v>19</v>
      </c>
      <c r="O5" s="1" t="s">
        <v>65</v>
      </c>
      <c r="P5" s="1" t="s">
        <v>28</v>
      </c>
      <c r="Q5" s="14">
        <v>3094395</v>
      </c>
      <c r="R5" s="14">
        <v>3094395</v>
      </c>
      <c r="S5" s="14">
        <v>3094395</v>
      </c>
      <c r="T5" s="14">
        <v>3094395</v>
      </c>
      <c r="U5" s="1">
        <v>1222490637</v>
      </c>
      <c r="V5" s="14">
        <v>0</v>
      </c>
      <c r="W5" s="1"/>
      <c r="X5" s="1"/>
      <c r="Y5" s="1"/>
      <c r="Z5" s="4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 Q1:T1 V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topLeftCell="A7" zoomScale="80" zoomScaleNormal="80" workbookViewId="0">
      <selection activeCell="F24" sqref="F24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42</v>
      </c>
      <c r="E2" s="24"/>
      <c r="F2" s="24"/>
      <c r="G2" s="24"/>
      <c r="H2" s="24"/>
      <c r="I2" s="25"/>
      <c r="J2" s="26" t="s">
        <v>43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44</v>
      </c>
      <c r="E4" s="24"/>
      <c r="F4" s="24"/>
      <c r="G4" s="24"/>
      <c r="H4" s="24"/>
      <c r="I4" s="25"/>
      <c r="J4" s="26" t="s">
        <v>45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69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66</v>
      </c>
      <c r="J11" s="40"/>
    </row>
    <row r="12" spans="2:10" ht="13" x14ac:dyDescent="0.3">
      <c r="B12" s="39"/>
      <c r="C12" s="41" t="s">
        <v>67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72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68</v>
      </c>
      <c r="D16" s="42"/>
      <c r="G16" s="44"/>
      <c r="H16" s="46" t="s">
        <v>46</v>
      </c>
      <c r="I16" s="46" t="s">
        <v>47</v>
      </c>
      <c r="J16" s="40"/>
    </row>
    <row r="17" spans="2:14" ht="13" x14ac:dyDescent="0.3">
      <c r="B17" s="39"/>
      <c r="C17" s="41" t="s">
        <v>48</v>
      </c>
      <c r="D17" s="41"/>
      <c r="E17" s="41"/>
      <c r="F17" s="41"/>
      <c r="G17" s="44"/>
      <c r="H17" s="47">
        <v>3</v>
      </c>
      <c r="I17" s="48">
        <v>3212363</v>
      </c>
      <c r="J17" s="40"/>
    </row>
    <row r="18" spans="2:14" x14ac:dyDescent="0.25">
      <c r="B18" s="39"/>
      <c r="C18" s="20" t="s">
        <v>49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50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51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52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53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54</v>
      </c>
      <c r="D23" s="41"/>
      <c r="E23" s="41"/>
      <c r="F23" s="41"/>
      <c r="H23" s="57">
        <f>H18+H19+H20+H21+H22</f>
        <v>0</v>
      </c>
      <c r="I23" s="58">
        <f>I18+I19+I20+I21+I22</f>
        <v>0</v>
      </c>
      <c r="J23" s="40"/>
    </row>
    <row r="24" spans="2:14" x14ac:dyDescent="0.25">
      <c r="B24" s="39"/>
      <c r="C24" s="20" t="s">
        <v>55</v>
      </c>
      <c r="H24" s="52">
        <v>3</v>
      </c>
      <c r="I24" s="53">
        <v>3212363</v>
      </c>
      <c r="J24" s="40"/>
    </row>
    <row r="25" spans="2:14" ht="13" thickBot="1" x14ac:dyDescent="0.3">
      <c r="B25" s="39"/>
      <c r="C25" s="20" t="s">
        <v>56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57</v>
      </c>
      <c r="D26" s="41"/>
      <c r="E26" s="41"/>
      <c r="F26" s="41"/>
      <c r="H26" s="57">
        <f>H24+H25</f>
        <v>3</v>
      </c>
      <c r="I26" s="58">
        <f>I24+I25</f>
        <v>3212363</v>
      </c>
      <c r="J26" s="40"/>
    </row>
    <row r="27" spans="2:14" ht="13.5" thickBot="1" x14ac:dyDescent="0.35">
      <c r="B27" s="39"/>
      <c r="C27" s="44" t="s">
        <v>58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59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60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3</v>
      </c>
      <c r="I31" s="51">
        <f>I23+I26+I28</f>
        <v>3212363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70</v>
      </c>
      <c r="D38" s="66"/>
      <c r="E38" s="44"/>
      <c r="F38" s="44"/>
      <c r="G38" s="44"/>
      <c r="H38" s="73" t="s">
        <v>61</v>
      </c>
      <c r="I38" s="66"/>
      <c r="J38" s="62"/>
    </row>
    <row r="39" spans="2:10" ht="13" x14ac:dyDescent="0.3">
      <c r="B39" s="39"/>
      <c r="C39" s="59" t="s">
        <v>71</v>
      </c>
      <c r="D39" s="44"/>
      <c r="E39" s="44"/>
      <c r="F39" s="44"/>
      <c r="G39" s="44"/>
      <c r="H39" s="59" t="s">
        <v>62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63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64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2024-09-16T19:11:36Z</cp:lastPrinted>
  <dcterms:created xsi:type="dcterms:W3CDTF">2022-06-01T14:39:12Z</dcterms:created>
  <dcterms:modified xsi:type="dcterms:W3CDTF">2024-09-16T19:25:57Z</dcterms:modified>
</cp:coreProperties>
</file>