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esktop\NIT 805016107_CLINICA BASILIA S.A\"/>
    </mc:Choice>
  </mc:AlternateContent>
  <bookViews>
    <workbookView xWindow="0" yWindow="0" windowWidth="19200" windowHeight="7020" firstSheet="1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 " sheetId="5" r:id="rId5"/>
  </sheets>
  <externalReferences>
    <externalReference r:id="rId6"/>
  </externalReferences>
  <definedNames>
    <definedName name="_xlnm._FilterDatabase" localSheetId="2" hidden="1">'ESTADO DE CADA FACTURA'!$A$2:$AW$236</definedName>
    <definedName name="_xlnm._FilterDatabase" localSheetId="0" hidden="1">'INFO IPS'!$A$1:$K$77</definedName>
  </definedNames>
  <calcPr calcId="152511"/>
  <pivotCaches>
    <pivotCache cacheId="148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33" i="2" l="1"/>
  <c r="AC199" i="2"/>
  <c r="AC128" i="2"/>
  <c r="AC81" i="2"/>
  <c r="AC80" i="2"/>
  <c r="G19" i="5"/>
  <c r="G13" i="5" s="1"/>
  <c r="H19" i="5"/>
  <c r="H13" i="5" s="1"/>
  <c r="I28" i="4"/>
  <c r="H28" i="4"/>
  <c r="I26" i="4"/>
  <c r="H26" i="4"/>
  <c r="H31" i="4" s="1"/>
  <c r="I23" i="4"/>
  <c r="H23" i="4"/>
  <c r="I31" i="4" l="1"/>
  <c r="W236" i="2" l="1"/>
  <c r="AC236" i="2" s="1"/>
  <c r="W235" i="2"/>
  <c r="AC235" i="2" s="1"/>
  <c r="W234" i="2"/>
  <c r="AC234" i="2" s="1"/>
  <c r="W232" i="2"/>
  <c r="AC232" i="2" s="1"/>
  <c r="W231" i="2"/>
  <c r="AC231" i="2" s="1"/>
  <c r="W230" i="2"/>
  <c r="AC230" i="2" s="1"/>
  <c r="W229" i="2"/>
  <c r="AC229" i="2" s="1"/>
  <c r="W228" i="2"/>
  <c r="AC228" i="2" s="1"/>
  <c r="W227" i="2"/>
  <c r="AC227" i="2" s="1"/>
  <c r="W226" i="2"/>
  <c r="AC226" i="2" s="1"/>
  <c r="W225" i="2"/>
  <c r="AC225" i="2" s="1"/>
  <c r="W224" i="2"/>
  <c r="AC224" i="2" s="1"/>
  <c r="W223" i="2"/>
  <c r="AC223" i="2" s="1"/>
  <c r="W222" i="2"/>
  <c r="AC222" i="2" s="1"/>
  <c r="W221" i="2"/>
  <c r="AC221" i="2" s="1"/>
  <c r="W220" i="2"/>
  <c r="AC220" i="2" s="1"/>
  <c r="W219" i="2"/>
  <c r="AC219" i="2" s="1"/>
  <c r="W218" i="2"/>
  <c r="AC218" i="2" s="1"/>
  <c r="W217" i="2"/>
  <c r="AC217" i="2" s="1"/>
  <c r="W216" i="2"/>
  <c r="AC216" i="2" s="1"/>
  <c r="W215" i="2"/>
  <c r="AC215" i="2" s="1"/>
  <c r="W214" i="2"/>
  <c r="AC214" i="2" s="1"/>
  <c r="W213" i="2"/>
  <c r="AC213" i="2" s="1"/>
  <c r="W211" i="2"/>
  <c r="AC211" i="2" s="1"/>
  <c r="W210" i="2"/>
  <c r="AC210" i="2" s="1"/>
  <c r="W209" i="2"/>
  <c r="AC209" i="2" s="1"/>
  <c r="W208" i="2"/>
  <c r="AC208" i="2" s="1"/>
  <c r="W207" i="2"/>
  <c r="AC207" i="2" s="1"/>
  <c r="W206" i="2"/>
  <c r="AC206" i="2" s="1"/>
  <c r="W205" i="2"/>
  <c r="AC205" i="2" s="1"/>
  <c r="W204" i="2"/>
  <c r="AC204" i="2" s="1"/>
  <c r="W203" i="2"/>
  <c r="AC203" i="2" s="1"/>
  <c r="W202" i="2"/>
  <c r="AC202" i="2" s="1"/>
  <c r="W201" i="2"/>
  <c r="AC201" i="2" s="1"/>
  <c r="W200" i="2"/>
  <c r="AC200" i="2" s="1"/>
  <c r="W198" i="2"/>
  <c r="AC198" i="2" s="1"/>
  <c r="W197" i="2"/>
  <c r="AC197" i="2" s="1"/>
  <c r="W196" i="2"/>
  <c r="AC196" i="2" s="1"/>
  <c r="W195" i="2"/>
  <c r="AC195" i="2" s="1"/>
  <c r="W194" i="2"/>
  <c r="AC194" i="2" s="1"/>
  <c r="W193" i="2"/>
  <c r="AC193" i="2" s="1"/>
  <c r="W192" i="2"/>
  <c r="AC192" i="2" s="1"/>
  <c r="W191" i="2"/>
  <c r="AC191" i="2" s="1"/>
  <c r="W190" i="2"/>
  <c r="AC190" i="2" s="1"/>
  <c r="W189" i="2"/>
  <c r="AC189" i="2" s="1"/>
  <c r="W188" i="2"/>
  <c r="AC188" i="2" s="1"/>
  <c r="W187" i="2"/>
  <c r="AC187" i="2" s="1"/>
  <c r="W186" i="2"/>
  <c r="AC186" i="2" s="1"/>
  <c r="W185" i="2"/>
  <c r="AC185" i="2" s="1"/>
  <c r="W184" i="2"/>
  <c r="AC184" i="2" s="1"/>
  <c r="W183" i="2"/>
  <c r="AC183" i="2" s="1"/>
  <c r="W182" i="2"/>
  <c r="AC182" i="2" s="1"/>
  <c r="W181" i="2"/>
  <c r="AC181" i="2" s="1"/>
  <c r="W180" i="2"/>
  <c r="AC180" i="2" s="1"/>
  <c r="W179" i="2"/>
  <c r="AC179" i="2" s="1"/>
  <c r="W178" i="2"/>
  <c r="AC178" i="2" s="1"/>
  <c r="W177" i="2"/>
  <c r="AC177" i="2" s="1"/>
  <c r="W176" i="2"/>
  <c r="AC176" i="2" s="1"/>
  <c r="W175" i="2"/>
  <c r="AC175" i="2" s="1"/>
  <c r="W174" i="2"/>
  <c r="AC174" i="2" s="1"/>
  <c r="W173" i="2"/>
  <c r="AC173" i="2" s="1"/>
  <c r="W172" i="2"/>
  <c r="AC172" i="2" s="1"/>
  <c r="W171" i="2"/>
  <c r="AC171" i="2" s="1"/>
  <c r="W170" i="2"/>
  <c r="AC170" i="2" s="1"/>
  <c r="W169" i="2"/>
  <c r="AC169" i="2" s="1"/>
  <c r="W168" i="2"/>
  <c r="AC168" i="2" s="1"/>
  <c r="W167" i="2"/>
  <c r="AC167" i="2" s="1"/>
  <c r="W166" i="2"/>
  <c r="AC166" i="2" s="1"/>
  <c r="W165" i="2"/>
  <c r="AC165" i="2" s="1"/>
  <c r="W164" i="2"/>
  <c r="AC164" i="2" s="1"/>
  <c r="W163" i="2"/>
  <c r="AC163" i="2" s="1"/>
  <c r="W162" i="2"/>
  <c r="AC162" i="2" s="1"/>
  <c r="W161" i="2"/>
  <c r="AC161" i="2" s="1"/>
  <c r="W160" i="2"/>
  <c r="AC160" i="2" s="1"/>
  <c r="W159" i="2"/>
  <c r="AC159" i="2" s="1"/>
  <c r="W158" i="2"/>
  <c r="AC158" i="2" s="1"/>
  <c r="W157" i="2"/>
  <c r="AC157" i="2" s="1"/>
  <c r="W156" i="2"/>
  <c r="AC156" i="2" s="1"/>
  <c r="W155" i="2"/>
  <c r="AC155" i="2" s="1"/>
  <c r="W154" i="2"/>
  <c r="AC154" i="2" s="1"/>
  <c r="W153" i="2"/>
  <c r="AC153" i="2" s="1"/>
  <c r="W152" i="2"/>
  <c r="AC152" i="2" s="1"/>
  <c r="W149" i="2"/>
  <c r="AC149" i="2" s="1"/>
  <c r="W148" i="2"/>
  <c r="AC148" i="2" s="1"/>
  <c r="W147" i="2"/>
  <c r="AC147" i="2" s="1"/>
  <c r="W146" i="2"/>
  <c r="AC146" i="2" s="1"/>
  <c r="W145" i="2"/>
  <c r="AC145" i="2" s="1"/>
  <c r="W144" i="2"/>
  <c r="AC144" i="2" s="1"/>
  <c r="W143" i="2"/>
  <c r="AC143" i="2" s="1"/>
  <c r="W142" i="2"/>
  <c r="AC142" i="2" s="1"/>
  <c r="W141" i="2"/>
  <c r="AC141" i="2" s="1"/>
  <c r="W140" i="2"/>
  <c r="AC140" i="2" s="1"/>
  <c r="W139" i="2"/>
  <c r="AC139" i="2" s="1"/>
  <c r="W138" i="2"/>
  <c r="AC138" i="2" s="1"/>
  <c r="W137" i="2"/>
  <c r="AC137" i="2" s="1"/>
  <c r="W136" i="2"/>
  <c r="AC136" i="2" s="1"/>
  <c r="W135" i="2"/>
  <c r="AC135" i="2" s="1"/>
  <c r="W134" i="2"/>
  <c r="AC134" i="2" s="1"/>
  <c r="W133" i="2"/>
  <c r="AC133" i="2" s="1"/>
  <c r="W132" i="2"/>
  <c r="AC132" i="2" s="1"/>
  <c r="W131" i="2"/>
  <c r="AC131" i="2" s="1"/>
  <c r="W130" i="2"/>
  <c r="AC130" i="2" s="1"/>
  <c r="W129" i="2"/>
  <c r="AC129" i="2" s="1"/>
  <c r="W127" i="2"/>
  <c r="AC127" i="2" s="1"/>
  <c r="W126" i="2"/>
  <c r="AC126" i="2" s="1"/>
  <c r="W125" i="2"/>
  <c r="AC125" i="2" s="1"/>
  <c r="W124" i="2"/>
  <c r="AC124" i="2" s="1"/>
  <c r="W123" i="2"/>
  <c r="AC123" i="2" s="1"/>
  <c r="W122" i="2"/>
  <c r="AC122" i="2" s="1"/>
  <c r="W121" i="2"/>
  <c r="AC121" i="2" s="1"/>
  <c r="W120" i="2"/>
  <c r="AC120" i="2" s="1"/>
  <c r="W119" i="2"/>
  <c r="AC119" i="2" s="1"/>
  <c r="W118" i="2"/>
  <c r="AC118" i="2" s="1"/>
  <c r="W117" i="2"/>
  <c r="AC117" i="2" s="1"/>
  <c r="W116" i="2"/>
  <c r="AC116" i="2" s="1"/>
  <c r="W115" i="2"/>
  <c r="AC115" i="2" s="1"/>
  <c r="W114" i="2"/>
  <c r="AC114" i="2" s="1"/>
  <c r="W113" i="2"/>
  <c r="AC113" i="2" s="1"/>
  <c r="W112" i="2"/>
  <c r="AC112" i="2" s="1"/>
  <c r="W111" i="2"/>
  <c r="AC111" i="2" s="1"/>
  <c r="W110" i="2"/>
  <c r="AC110" i="2" s="1"/>
  <c r="W109" i="2"/>
  <c r="AC109" i="2" s="1"/>
  <c r="W108" i="2"/>
  <c r="AC108" i="2" s="1"/>
  <c r="W107" i="2"/>
  <c r="AC107" i="2" s="1"/>
  <c r="W106" i="2"/>
  <c r="AC106" i="2" s="1"/>
  <c r="W105" i="2"/>
  <c r="AC105" i="2" s="1"/>
  <c r="W104" i="2"/>
  <c r="AC104" i="2" s="1"/>
  <c r="W103" i="2"/>
  <c r="AC103" i="2" s="1"/>
  <c r="W102" i="2"/>
  <c r="AC102" i="2" s="1"/>
  <c r="W101" i="2"/>
  <c r="AC101" i="2" s="1"/>
  <c r="W100" i="2"/>
  <c r="AC100" i="2" s="1"/>
  <c r="W99" i="2"/>
  <c r="AC99" i="2" s="1"/>
  <c r="W98" i="2"/>
  <c r="AC98" i="2" s="1"/>
  <c r="W97" i="2"/>
  <c r="AC97" i="2" s="1"/>
  <c r="W96" i="2"/>
  <c r="AC96" i="2" s="1"/>
  <c r="W95" i="2"/>
  <c r="AC95" i="2" s="1"/>
  <c r="W94" i="2"/>
  <c r="AC94" i="2" s="1"/>
  <c r="W93" i="2"/>
  <c r="AC93" i="2" s="1"/>
  <c r="W92" i="2"/>
  <c r="AC92" i="2" s="1"/>
  <c r="W91" i="2"/>
  <c r="AC91" i="2" s="1"/>
  <c r="W90" i="2"/>
  <c r="AC90" i="2" s="1"/>
  <c r="W89" i="2"/>
  <c r="AC89" i="2" s="1"/>
  <c r="W88" i="2"/>
  <c r="AC88" i="2" s="1"/>
  <c r="W87" i="2"/>
  <c r="AC87" i="2" s="1"/>
  <c r="W86" i="2"/>
  <c r="AC86" i="2" s="1"/>
  <c r="W85" i="2"/>
  <c r="AC85" i="2" s="1"/>
  <c r="W84" i="2"/>
  <c r="AC84" i="2" s="1"/>
  <c r="W83" i="2"/>
  <c r="AC83" i="2" s="1"/>
  <c r="W82" i="2"/>
  <c r="AC82" i="2" s="1"/>
  <c r="W78" i="2"/>
  <c r="AC78" i="2" s="1"/>
  <c r="W77" i="2"/>
  <c r="AC77" i="2" s="1"/>
  <c r="W76" i="2"/>
  <c r="AC76" i="2" s="1"/>
  <c r="W75" i="2"/>
  <c r="AC75" i="2" s="1"/>
  <c r="W74" i="2"/>
  <c r="AC74" i="2" s="1"/>
  <c r="W73" i="2"/>
  <c r="AC73" i="2" s="1"/>
  <c r="W72" i="2"/>
  <c r="AC72" i="2" s="1"/>
  <c r="W71" i="2"/>
  <c r="AC71" i="2" s="1"/>
  <c r="W69" i="2"/>
  <c r="AC69" i="2" s="1"/>
  <c r="W68" i="2"/>
  <c r="AC68" i="2" s="1"/>
  <c r="W67" i="2"/>
  <c r="AC67" i="2" s="1"/>
  <c r="W66" i="2"/>
  <c r="AC66" i="2" s="1"/>
  <c r="W65" i="2"/>
  <c r="AC65" i="2" s="1"/>
  <c r="W64" i="2"/>
  <c r="AC64" i="2" s="1"/>
  <c r="W63" i="2"/>
  <c r="AC63" i="2" s="1"/>
  <c r="W62" i="2"/>
  <c r="AC62" i="2" s="1"/>
  <c r="W61" i="2"/>
  <c r="AC61" i="2" s="1"/>
  <c r="W60" i="2"/>
  <c r="AC60" i="2" s="1"/>
  <c r="W59" i="2"/>
  <c r="AC59" i="2" s="1"/>
  <c r="W58" i="2"/>
  <c r="AC58" i="2" s="1"/>
  <c r="W57" i="2"/>
  <c r="AC57" i="2" s="1"/>
  <c r="W56" i="2"/>
  <c r="AC56" i="2" s="1"/>
  <c r="W55" i="2"/>
  <c r="AC55" i="2" s="1"/>
  <c r="W54" i="2"/>
  <c r="AC54" i="2" s="1"/>
  <c r="W53" i="2"/>
  <c r="AC53" i="2" s="1"/>
  <c r="W50" i="2"/>
  <c r="AC50" i="2" s="1"/>
  <c r="W49" i="2"/>
  <c r="AC49" i="2" s="1"/>
  <c r="W48" i="2"/>
  <c r="AC48" i="2" s="1"/>
  <c r="W47" i="2"/>
  <c r="AC47" i="2" s="1"/>
  <c r="W46" i="2"/>
  <c r="AC46" i="2" s="1"/>
  <c r="W45" i="2"/>
  <c r="AC45" i="2" s="1"/>
  <c r="W44" i="2"/>
  <c r="AC44" i="2" s="1"/>
  <c r="W43" i="2"/>
  <c r="AC43" i="2" s="1"/>
  <c r="W42" i="2"/>
  <c r="AC42" i="2" s="1"/>
  <c r="W41" i="2"/>
  <c r="AC41" i="2" s="1"/>
  <c r="W40" i="2"/>
  <c r="AC40" i="2" s="1"/>
  <c r="W39" i="2"/>
  <c r="AC39" i="2" s="1"/>
  <c r="W38" i="2"/>
  <c r="AC38" i="2" s="1"/>
  <c r="W37" i="2"/>
  <c r="AC37" i="2" s="1"/>
  <c r="W36" i="2"/>
  <c r="AC36" i="2" s="1"/>
  <c r="W35" i="2"/>
  <c r="AC35" i="2" s="1"/>
  <c r="W34" i="2"/>
  <c r="AC34" i="2" s="1"/>
  <c r="W33" i="2"/>
  <c r="AC33" i="2" s="1"/>
  <c r="W32" i="2"/>
  <c r="AC32" i="2" s="1"/>
  <c r="W31" i="2"/>
  <c r="AC31" i="2" s="1"/>
  <c r="W30" i="2"/>
  <c r="AC30" i="2" s="1"/>
  <c r="W29" i="2"/>
  <c r="AC29" i="2" s="1"/>
  <c r="W28" i="2"/>
  <c r="AC28" i="2" s="1"/>
  <c r="W27" i="2"/>
  <c r="AC27" i="2" s="1"/>
  <c r="AC79" i="2"/>
  <c r="AC70" i="2"/>
  <c r="AC52" i="2"/>
  <c r="AC51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AU236" i="2" l="1"/>
  <c r="AU235" i="2"/>
  <c r="AU234" i="2"/>
  <c r="AU232" i="2"/>
  <c r="AU231" i="2"/>
  <c r="AU230" i="2"/>
  <c r="AU229" i="2"/>
  <c r="AU228" i="2"/>
  <c r="AU227" i="2"/>
  <c r="AU226" i="2"/>
  <c r="AU225" i="2"/>
  <c r="AU224" i="2"/>
  <c r="AU223" i="2"/>
  <c r="AU222" i="2"/>
  <c r="AU221" i="2"/>
  <c r="AU220" i="2"/>
  <c r="AU219" i="2"/>
  <c r="AU218" i="2"/>
  <c r="AU217" i="2"/>
  <c r="AU216" i="2"/>
  <c r="AU215" i="2"/>
  <c r="AU214" i="2"/>
  <c r="AU213" i="2"/>
  <c r="AU211" i="2"/>
  <c r="AU210" i="2"/>
  <c r="AU209" i="2"/>
  <c r="AU208" i="2"/>
  <c r="AU207" i="2"/>
  <c r="AU206" i="2"/>
  <c r="AU205" i="2"/>
  <c r="AU204" i="2"/>
  <c r="AU203" i="2"/>
  <c r="AU202" i="2"/>
  <c r="AU201" i="2"/>
  <c r="AU200" i="2"/>
  <c r="AU198" i="2"/>
  <c r="AU197" i="2"/>
  <c r="AU196" i="2"/>
  <c r="AU195" i="2"/>
  <c r="AU194" i="2"/>
  <c r="AU193" i="2"/>
  <c r="AU192" i="2"/>
  <c r="AU191" i="2"/>
  <c r="AU190" i="2"/>
  <c r="AU189" i="2"/>
  <c r="AU188" i="2"/>
  <c r="AU187" i="2"/>
  <c r="AU186" i="2"/>
  <c r="AU185" i="2"/>
  <c r="AU184" i="2"/>
  <c r="AU183" i="2"/>
  <c r="AU182" i="2"/>
  <c r="AU181" i="2"/>
  <c r="AU180" i="2"/>
  <c r="AU179" i="2"/>
  <c r="AU178" i="2"/>
  <c r="AU177" i="2"/>
  <c r="AU176" i="2"/>
  <c r="AU175" i="2"/>
  <c r="AU174" i="2"/>
  <c r="AU173" i="2"/>
  <c r="AU172" i="2"/>
  <c r="AU171" i="2"/>
  <c r="AU170" i="2"/>
  <c r="AU169" i="2"/>
  <c r="AU168" i="2"/>
  <c r="AU167" i="2"/>
  <c r="AU166" i="2"/>
  <c r="AU165" i="2"/>
  <c r="AU164" i="2"/>
  <c r="AU163" i="2"/>
  <c r="AU162" i="2"/>
  <c r="AU161" i="2"/>
  <c r="AU160" i="2"/>
  <c r="AU159" i="2"/>
  <c r="AU158" i="2"/>
  <c r="AU157" i="2"/>
  <c r="AU156" i="2"/>
  <c r="AU155" i="2"/>
  <c r="AU154" i="2"/>
  <c r="AU153" i="2"/>
  <c r="AU152" i="2"/>
  <c r="AU149" i="2"/>
  <c r="AU148" i="2"/>
  <c r="AU147" i="2"/>
  <c r="AU146" i="2"/>
  <c r="AU145" i="2"/>
  <c r="AU144" i="2"/>
  <c r="AU143" i="2"/>
  <c r="AU142" i="2"/>
  <c r="AU141" i="2"/>
  <c r="AU140" i="2"/>
  <c r="AU139" i="2"/>
  <c r="AU138" i="2"/>
  <c r="AU137" i="2"/>
  <c r="AU136" i="2"/>
  <c r="AU135" i="2"/>
  <c r="AU134" i="2"/>
  <c r="AU133" i="2"/>
  <c r="AU132" i="2"/>
  <c r="AU131" i="2"/>
  <c r="AU130" i="2"/>
  <c r="AU129" i="2"/>
  <c r="AU127" i="2"/>
  <c r="AU126" i="2"/>
  <c r="AU125" i="2"/>
  <c r="AU124" i="2"/>
  <c r="AU123" i="2"/>
  <c r="AU122" i="2"/>
  <c r="AU121" i="2"/>
  <c r="AU120" i="2"/>
  <c r="AU119" i="2"/>
  <c r="AU118" i="2"/>
  <c r="AU117" i="2"/>
  <c r="AU116" i="2"/>
  <c r="AU115" i="2"/>
  <c r="AU114" i="2"/>
  <c r="AU113" i="2"/>
  <c r="AU112" i="2"/>
  <c r="AU111" i="2"/>
  <c r="AU110" i="2"/>
  <c r="AU109" i="2"/>
  <c r="AU108" i="2"/>
  <c r="AU107" i="2"/>
  <c r="AU106" i="2"/>
  <c r="AU105" i="2"/>
  <c r="AU104" i="2"/>
  <c r="AU103" i="2"/>
  <c r="AU102" i="2"/>
  <c r="AU101" i="2"/>
  <c r="AU100" i="2"/>
  <c r="AU99" i="2"/>
  <c r="AU98" i="2"/>
  <c r="AU97" i="2"/>
  <c r="AU96" i="2"/>
  <c r="AU95" i="2"/>
  <c r="AU94" i="2"/>
  <c r="AU93" i="2"/>
  <c r="AU92" i="2"/>
  <c r="AU91" i="2"/>
  <c r="AU90" i="2"/>
  <c r="AU89" i="2"/>
  <c r="AU88" i="2"/>
  <c r="AU87" i="2"/>
  <c r="AU86" i="2"/>
  <c r="AU85" i="2"/>
  <c r="AU84" i="2"/>
  <c r="AU83" i="2"/>
  <c r="AU82" i="2"/>
  <c r="AU78" i="2"/>
  <c r="AU77" i="2"/>
  <c r="AU76" i="2"/>
  <c r="AU75" i="2"/>
  <c r="AU74" i="2"/>
  <c r="AU73" i="2"/>
  <c r="AU72" i="2"/>
  <c r="AU71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S236" i="2"/>
  <c r="AS235" i="2"/>
  <c r="AS234" i="2"/>
  <c r="AS232" i="2"/>
  <c r="AS231" i="2"/>
  <c r="AS230" i="2"/>
  <c r="AS229" i="2"/>
  <c r="AS228" i="2"/>
  <c r="AS227" i="2"/>
  <c r="AS226" i="2"/>
  <c r="AS225" i="2"/>
  <c r="AS224" i="2"/>
  <c r="AS223" i="2"/>
  <c r="AS222" i="2"/>
  <c r="AS221" i="2"/>
  <c r="AS220" i="2"/>
  <c r="AS219" i="2"/>
  <c r="AS218" i="2"/>
  <c r="AS217" i="2"/>
  <c r="AS216" i="2"/>
  <c r="AS215" i="2"/>
  <c r="AS214" i="2"/>
  <c r="AS213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4" i="2"/>
  <c r="AS153" i="2"/>
  <c r="AS152" i="2"/>
  <c r="AS149" i="2"/>
  <c r="AS148" i="2"/>
  <c r="AS147" i="2"/>
  <c r="AS146" i="2"/>
  <c r="AS145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78" i="2"/>
  <c r="AS77" i="2"/>
  <c r="AS76" i="2"/>
  <c r="AS75" i="2"/>
  <c r="AS74" i="2"/>
  <c r="AS73" i="2"/>
  <c r="AS72" i="2"/>
  <c r="AS71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Q1" i="2"/>
  <c r="AR1" i="2"/>
  <c r="AP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K1" i="2"/>
  <c r="S1" i="2" l="1"/>
  <c r="H236" i="1"/>
  <c r="G236" i="1"/>
</calcChain>
</file>

<file path=xl/sharedStrings.xml><?xml version="1.0" encoding="utf-8"?>
<sst xmlns="http://schemas.openxmlformats.org/spreadsheetml/2006/main" count="4017" uniqueCount="576">
  <si>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</si>
  <si>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</si>
  <si>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</si>
  <si>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</si>
  <si>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</si>
  <si>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</si>
  <si>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</si>
  <si>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</si>
  <si>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</si>
  <si>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</si>
  <si>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</si>
  <si>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</si>
  <si>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</si>
  <si>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</si>
  <si>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</si>
  <si>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FE24404</t>
  </si>
  <si>
    <t>FE24566</t>
  </si>
  <si>
    <t>FE24717</t>
  </si>
  <si>
    <t>FE24718</t>
  </si>
  <si>
    <t>FE24719</t>
  </si>
  <si>
    <t>FE24969</t>
  </si>
  <si>
    <t>FE24970</t>
  </si>
  <si>
    <t>FE24983</t>
  </si>
  <si>
    <t>FE24985</t>
  </si>
  <si>
    <t>FE24986</t>
  </si>
  <si>
    <t>FE25038</t>
  </si>
  <si>
    <t>FE25040</t>
  </si>
  <si>
    <t>FE25042</t>
  </si>
  <si>
    <t>FE25059</t>
  </si>
  <si>
    <t>FE25089</t>
  </si>
  <si>
    <t>FE25090</t>
  </si>
  <si>
    <t>FE25092</t>
  </si>
  <si>
    <t>FE25094</t>
  </si>
  <si>
    <t>FE25096</t>
  </si>
  <si>
    <t>FE25098</t>
  </si>
  <si>
    <t>FE25100</t>
  </si>
  <si>
    <t>FE25102</t>
  </si>
  <si>
    <t>FE25104</t>
  </si>
  <si>
    <t>FE25105</t>
  </si>
  <si>
    <t>FE25360</t>
  </si>
  <si>
    <t>FE25362</t>
  </si>
  <si>
    <t>FE25364</t>
  </si>
  <si>
    <t>FE25366</t>
  </si>
  <si>
    <t>FE25368</t>
  </si>
  <si>
    <t>FE25370</t>
  </si>
  <si>
    <t>FE25372</t>
  </si>
  <si>
    <t>FE25374</t>
  </si>
  <si>
    <t>FE25376</t>
  </si>
  <si>
    <t>FE25378</t>
  </si>
  <si>
    <t>FE25380</t>
  </si>
  <si>
    <t>FE25382</t>
  </si>
  <si>
    <t>FE25384</t>
  </si>
  <si>
    <t>FE25386</t>
  </si>
  <si>
    <t>FE25388</t>
  </si>
  <si>
    <t>FE25390</t>
  </si>
  <si>
    <t>FE25392</t>
  </si>
  <si>
    <t>FE25394</t>
  </si>
  <si>
    <t>FE25396</t>
  </si>
  <si>
    <t>FE25398</t>
  </si>
  <si>
    <t>FE25400</t>
  </si>
  <si>
    <t>FE25402</t>
  </si>
  <si>
    <t>FE25404</t>
  </si>
  <si>
    <t>FE25405</t>
  </si>
  <si>
    <t>FE25406</t>
  </si>
  <si>
    <t>FE25407</t>
  </si>
  <si>
    <t>FE25464</t>
  </si>
  <si>
    <t>FE25526</t>
  </si>
  <si>
    <t>FE25528</t>
  </si>
  <si>
    <t>FE25530</t>
  </si>
  <si>
    <t>FE25532</t>
  </si>
  <si>
    <t>FE25534</t>
  </si>
  <si>
    <t>FE25536</t>
  </si>
  <si>
    <t>FE25538</t>
  </si>
  <si>
    <t>FE25540</t>
  </si>
  <si>
    <t>FE25542</t>
  </si>
  <si>
    <t>FE25659</t>
  </si>
  <si>
    <t>FE25661</t>
  </si>
  <si>
    <t>FE25663</t>
  </si>
  <si>
    <t>FE25665</t>
  </si>
  <si>
    <t>FE25667</t>
  </si>
  <si>
    <t>FE25669</t>
  </si>
  <si>
    <t>FE25671</t>
  </si>
  <si>
    <t>FE25698</t>
  </si>
  <si>
    <t>FE25760</t>
  </si>
  <si>
    <t>FE25762</t>
  </si>
  <si>
    <t>FE25764</t>
  </si>
  <si>
    <t>FE25766</t>
  </si>
  <si>
    <t>FE25768</t>
  </si>
  <si>
    <t>FE25770</t>
  </si>
  <si>
    <t>FE25772</t>
  </si>
  <si>
    <t>FE25774</t>
  </si>
  <si>
    <t>FE25775</t>
  </si>
  <si>
    <t>FE25777</t>
  </si>
  <si>
    <t>FE25779</t>
  </si>
  <si>
    <t>FE25827</t>
  </si>
  <si>
    <t>FE25829</t>
  </si>
  <si>
    <t>FE25831</t>
  </si>
  <si>
    <t>FE25833</t>
  </si>
  <si>
    <t>FE25834</t>
  </si>
  <si>
    <t>FE25836</t>
  </si>
  <si>
    <t>FE25838</t>
  </si>
  <si>
    <t>FE25840</t>
  </si>
  <si>
    <t>FE25842</t>
  </si>
  <si>
    <t>FE25844</t>
  </si>
  <si>
    <t>FE25846</t>
  </si>
  <si>
    <t>FE26295</t>
  </si>
  <si>
    <t>FE26296</t>
  </si>
  <si>
    <t>FE26297</t>
  </si>
  <si>
    <t>FE26299</t>
  </si>
  <si>
    <t>FE26301</t>
  </si>
  <si>
    <t>FE26302</t>
  </si>
  <si>
    <t>FE26304</t>
  </si>
  <si>
    <t>FE26308</t>
  </si>
  <si>
    <t>FE26310</t>
  </si>
  <si>
    <t>FE26312</t>
  </si>
  <si>
    <t>FE26314</t>
  </si>
  <si>
    <t>FE26316</t>
  </si>
  <si>
    <t>FE26318</t>
  </si>
  <si>
    <t>FE26320</t>
  </si>
  <si>
    <t>FE26322</t>
  </si>
  <si>
    <t>FE26323</t>
  </si>
  <si>
    <t>FE26325</t>
  </si>
  <si>
    <t>FE26327</t>
  </si>
  <si>
    <t>FE26329</t>
  </si>
  <si>
    <t>FE26331</t>
  </si>
  <si>
    <t>FE26333</t>
  </si>
  <si>
    <t>FE26335</t>
  </si>
  <si>
    <t>FE26336</t>
  </si>
  <si>
    <t>FE26338</t>
  </si>
  <si>
    <t>FE26339</t>
  </si>
  <si>
    <t>FE26343</t>
  </si>
  <si>
    <t>FE26344</t>
  </si>
  <si>
    <t>FE26346</t>
  </si>
  <si>
    <t>FE26348</t>
  </si>
  <si>
    <t>FE26349</t>
  </si>
  <si>
    <t>FE26351</t>
  </si>
  <si>
    <t>FE26353</t>
  </si>
  <si>
    <t>FE26355</t>
  </si>
  <si>
    <t>FE26357</t>
  </si>
  <si>
    <t>FE26359</t>
  </si>
  <si>
    <t>FE26361</t>
  </si>
  <si>
    <t>FE26362</t>
  </si>
  <si>
    <t>FE26420</t>
  </si>
  <si>
    <t>FE26422</t>
  </si>
  <si>
    <t>FE26424</t>
  </si>
  <si>
    <t>FE26426</t>
  </si>
  <si>
    <t>FE26428</t>
  </si>
  <si>
    <t>FE26430</t>
  </si>
  <si>
    <t>FE26431</t>
  </si>
  <si>
    <t>FE26433</t>
  </si>
  <si>
    <t>FE26435</t>
  </si>
  <si>
    <t>FE26437</t>
  </si>
  <si>
    <t>FE26457</t>
  </si>
  <si>
    <t>FE26460</t>
  </si>
  <si>
    <t>FE26462</t>
  </si>
  <si>
    <t>FE26466</t>
  </si>
  <si>
    <t>FE26469</t>
  </si>
  <si>
    <t>FE26471</t>
  </si>
  <si>
    <t>FE26474</t>
  </si>
  <si>
    <t>FE26476</t>
  </si>
  <si>
    <t>FE26478</t>
  </si>
  <si>
    <t>FE26480</t>
  </si>
  <si>
    <t>FE26482</t>
  </si>
  <si>
    <t>FE26486</t>
  </si>
  <si>
    <t>FE26648</t>
  </si>
  <si>
    <t>FE26650</t>
  </si>
  <si>
    <t>FE26652</t>
  </si>
  <si>
    <t>FE26654</t>
  </si>
  <si>
    <t>FE26656</t>
  </si>
  <si>
    <t>FE26658</t>
  </si>
  <si>
    <t>FE26660</t>
  </si>
  <si>
    <t>FE26662</t>
  </si>
  <si>
    <t>FE26664</t>
  </si>
  <si>
    <t>FE26666</t>
  </si>
  <si>
    <t>FE26668</t>
  </si>
  <si>
    <t>FE26670</t>
  </si>
  <si>
    <t>FE26672</t>
  </si>
  <si>
    <t>FE26674</t>
  </si>
  <si>
    <t>FE26676</t>
  </si>
  <si>
    <t>FE26678</t>
  </si>
  <si>
    <t>FE26680</t>
  </si>
  <si>
    <t>FE26682</t>
  </si>
  <si>
    <t>FE26684</t>
  </si>
  <si>
    <t>FE26686</t>
  </si>
  <si>
    <t>FE26688</t>
  </si>
  <si>
    <t>FE26690</t>
  </si>
  <si>
    <t>FE26692</t>
  </si>
  <si>
    <t>FE26707</t>
  </si>
  <si>
    <t>FE26880</t>
  </si>
  <si>
    <t>FE26882</t>
  </si>
  <si>
    <t>FE26884</t>
  </si>
  <si>
    <t>FE26886</t>
  </si>
  <si>
    <t>FE26888</t>
  </si>
  <si>
    <t>FE26890</t>
  </si>
  <si>
    <t>FE26892</t>
  </si>
  <si>
    <t>FE26894</t>
  </si>
  <si>
    <t>FE26896</t>
  </si>
  <si>
    <t>FE26898</t>
  </si>
  <si>
    <t>FE26900</t>
  </si>
  <si>
    <t>FE26902</t>
  </si>
  <si>
    <t>FE26904</t>
  </si>
  <si>
    <t>FE26906</t>
  </si>
  <si>
    <t>FE26908</t>
  </si>
  <si>
    <t>FE26910</t>
  </si>
  <si>
    <t>FE26912</t>
  </si>
  <si>
    <t>FE26914</t>
  </si>
  <si>
    <t>FE26916</t>
  </si>
  <si>
    <t>FE26918</t>
  </si>
  <si>
    <t>FE26920</t>
  </si>
  <si>
    <t>FE26922</t>
  </si>
  <si>
    <t>FE26924</t>
  </si>
  <si>
    <t>FE26926</t>
  </si>
  <si>
    <t>FE26928</t>
  </si>
  <si>
    <t>FE26930</t>
  </si>
  <si>
    <t>FE26932</t>
  </si>
  <si>
    <t>FE26934</t>
  </si>
  <si>
    <t>FE26936</t>
  </si>
  <si>
    <t>FE26938</t>
  </si>
  <si>
    <t>FE26940</t>
  </si>
  <si>
    <t>FE26942</t>
  </si>
  <si>
    <t>FE26944</t>
  </si>
  <si>
    <t>FE26946</t>
  </si>
  <si>
    <t>FE26948</t>
  </si>
  <si>
    <t>FE26950</t>
  </si>
  <si>
    <t>FE26952</t>
  </si>
  <si>
    <t>FE27166</t>
  </si>
  <si>
    <t>FE27167</t>
  </si>
  <si>
    <t>FE27169</t>
  </si>
  <si>
    <t>FE27171</t>
  </si>
  <si>
    <t>FE27172</t>
  </si>
  <si>
    <t>FE27217</t>
  </si>
  <si>
    <t>FE27219</t>
  </si>
  <si>
    <t>FE27221</t>
  </si>
  <si>
    <t>FE27223</t>
  </si>
  <si>
    <t>FE27225</t>
  </si>
  <si>
    <t>FE27226</t>
  </si>
  <si>
    <t>FE27228</t>
  </si>
  <si>
    <t>FE27230</t>
  </si>
  <si>
    <t>FE27232</t>
  </si>
  <si>
    <t>FE27234</t>
  </si>
  <si>
    <t>FE27236</t>
  </si>
  <si>
    <t>FE27293</t>
  </si>
  <si>
    <t>FE27295</t>
  </si>
  <si>
    <t>FE27304</t>
  </si>
  <si>
    <t>FE27306</t>
  </si>
  <si>
    <t>FE27319</t>
  </si>
  <si>
    <t>FE27322</t>
  </si>
  <si>
    <t>FE27339</t>
  </si>
  <si>
    <t>FE27341</t>
  </si>
  <si>
    <t xml:space="preserve">Fecha de radicación EPS </t>
  </si>
  <si>
    <t>Alf+Fac</t>
  </si>
  <si>
    <t>Llave</t>
  </si>
  <si>
    <t>Estado de Factura EPS 30/11/2024</t>
  </si>
  <si>
    <t>Boxalud</t>
  </si>
  <si>
    <t>805016107_FE24404</t>
  </si>
  <si>
    <t>805016107_FE24566</t>
  </si>
  <si>
    <t>805016107_FE24717</t>
  </si>
  <si>
    <t>805016107_FE24718</t>
  </si>
  <si>
    <t>805016107_FE24719</t>
  </si>
  <si>
    <t>805016107_FE24969</t>
  </si>
  <si>
    <t>805016107_FE24970</t>
  </si>
  <si>
    <t>805016107_FE24983</t>
  </si>
  <si>
    <t>805016107_FE24985</t>
  </si>
  <si>
    <t>805016107_FE24986</t>
  </si>
  <si>
    <t>805016107_FE25038</t>
  </si>
  <si>
    <t>805016107_FE25040</t>
  </si>
  <si>
    <t>805016107_FE25042</t>
  </si>
  <si>
    <t>805016107_FE25059</t>
  </si>
  <si>
    <t>805016107_FE25089</t>
  </si>
  <si>
    <t>805016107_FE25090</t>
  </si>
  <si>
    <t>805016107_FE25092</t>
  </si>
  <si>
    <t>805016107_FE25094</t>
  </si>
  <si>
    <t>805016107_FE25096</t>
  </si>
  <si>
    <t>805016107_FE25098</t>
  </si>
  <si>
    <t>805016107_FE25100</t>
  </si>
  <si>
    <t>805016107_FE25102</t>
  </si>
  <si>
    <t>805016107_FE25104</t>
  </si>
  <si>
    <t>805016107_FE25105</t>
  </si>
  <si>
    <t>805016107_FE25360</t>
  </si>
  <si>
    <t>805016107_FE25362</t>
  </si>
  <si>
    <t>805016107_FE25364</t>
  </si>
  <si>
    <t>805016107_FE25366</t>
  </si>
  <si>
    <t>805016107_FE25368</t>
  </si>
  <si>
    <t>805016107_FE25370</t>
  </si>
  <si>
    <t>805016107_FE25372</t>
  </si>
  <si>
    <t>805016107_FE25374</t>
  </si>
  <si>
    <t>805016107_FE25376</t>
  </si>
  <si>
    <t>805016107_FE25378</t>
  </si>
  <si>
    <t>805016107_FE25380</t>
  </si>
  <si>
    <t>805016107_FE25382</t>
  </si>
  <si>
    <t>805016107_FE25384</t>
  </si>
  <si>
    <t>805016107_FE25386</t>
  </si>
  <si>
    <t>805016107_FE25388</t>
  </si>
  <si>
    <t>805016107_FE25390</t>
  </si>
  <si>
    <t>805016107_FE25392</t>
  </si>
  <si>
    <t>805016107_FE25394</t>
  </si>
  <si>
    <t>805016107_FE25396</t>
  </si>
  <si>
    <t>805016107_FE25398</t>
  </si>
  <si>
    <t>805016107_FE25400</t>
  </si>
  <si>
    <t>805016107_FE25402</t>
  </si>
  <si>
    <t>805016107_FE25404</t>
  </si>
  <si>
    <t>805016107_FE25405</t>
  </si>
  <si>
    <t>805016107_FE25406</t>
  </si>
  <si>
    <t>805016107_FE25407</t>
  </si>
  <si>
    <t>805016107_FE25464</t>
  </si>
  <si>
    <t>805016107_FE25526</t>
  </si>
  <si>
    <t>805016107_FE25528</t>
  </si>
  <si>
    <t>805016107_FE25530</t>
  </si>
  <si>
    <t>805016107_FE25532</t>
  </si>
  <si>
    <t>805016107_FE25534</t>
  </si>
  <si>
    <t>805016107_FE25536</t>
  </si>
  <si>
    <t>805016107_FE25538</t>
  </si>
  <si>
    <t>805016107_FE25540</t>
  </si>
  <si>
    <t>805016107_FE25542</t>
  </si>
  <si>
    <t>805016107_FE25659</t>
  </si>
  <si>
    <t>805016107_FE25661</t>
  </si>
  <si>
    <t>805016107_FE25663</t>
  </si>
  <si>
    <t>805016107_FE25665</t>
  </si>
  <si>
    <t>805016107_FE25667</t>
  </si>
  <si>
    <t>805016107_FE25669</t>
  </si>
  <si>
    <t>805016107_FE25671</t>
  </si>
  <si>
    <t>805016107_FE25698</t>
  </si>
  <si>
    <t>805016107_FE25760</t>
  </si>
  <si>
    <t>805016107_FE25762</t>
  </si>
  <si>
    <t>805016107_FE25764</t>
  </si>
  <si>
    <t>805016107_FE25766</t>
  </si>
  <si>
    <t>805016107_FE25768</t>
  </si>
  <si>
    <t>805016107_FE25770</t>
  </si>
  <si>
    <t>805016107_FE25772</t>
  </si>
  <si>
    <t>805016107_FE25774</t>
  </si>
  <si>
    <t>805016107_FE25775</t>
  </si>
  <si>
    <t>805016107_FE25777</t>
  </si>
  <si>
    <t>805016107_FE25779</t>
  </si>
  <si>
    <t>805016107_FE25827</t>
  </si>
  <si>
    <t>805016107_FE25829</t>
  </si>
  <si>
    <t>805016107_FE25831</t>
  </si>
  <si>
    <t>805016107_FE25833</t>
  </si>
  <si>
    <t>805016107_FE25834</t>
  </si>
  <si>
    <t>805016107_FE25836</t>
  </si>
  <si>
    <t>805016107_FE25838</t>
  </si>
  <si>
    <t>805016107_FE25840</t>
  </si>
  <si>
    <t>805016107_FE25842</t>
  </si>
  <si>
    <t>805016107_FE25844</t>
  </si>
  <si>
    <t>805016107_FE25846</t>
  </si>
  <si>
    <t>805016107_FE26295</t>
  </si>
  <si>
    <t>805016107_FE26296</t>
  </si>
  <si>
    <t>805016107_FE26297</t>
  </si>
  <si>
    <t>805016107_FE26299</t>
  </si>
  <si>
    <t>805016107_FE26301</t>
  </si>
  <si>
    <t>805016107_FE26302</t>
  </si>
  <si>
    <t>805016107_FE26304</t>
  </si>
  <si>
    <t>805016107_FE26308</t>
  </si>
  <si>
    <t>805016107_FE26310</t>
  </si>
  <si>
    <t>805016107_FE26312</t>
  </si>
  <si>
    <t>805016107_FE26314</t>
  </si>
  <si>
    <t>805016107_FE26316</t>
  </si>
  <si>
    <t>805016107_FE26318</t>
  </si>
  <si>
    <t>805016107_FE26320</t>
  </si>
  <si>
    <t>805016107_FE26322</t>
  </si>
  <si>
    <t>805016107_FE26323</t>
  </si>
  <si>
    <t>805016107_FE26325</t>
  </si>
  <si>
    <t>805016107_FE26327</t>
  </si>
  <si>
    <t>805016107_FE26329</t>
  </si>
  <si>
    <t>805016107_FE26331</t>
  </si>
  <si>
    <t>805016107_FE26333</t>
  </si>
  <si>
    <t>805016107_FE26335</t>
  </si>
  <si>
    <t>805016107_FE26336</t>
  </si>
  <si>
    <t>805016107_FE26338</t>
  </si>
  <si>
    <t>805016107_FE26339</t>
  </si>
  <si>
    <t>805016107_FE26343</t>
  </si>
  <si>
    <t>805016107_FE26344</t>
  </si>
  <si>
    <t>805016107_FE26346</t>
  </si>
  <si>
    <t>805016107_FE26348</t>
  </si>
  <si>
    <t>805016107_FE26349</t>
  </si>
  <si>
    <t>805016107_FE26351</t>
  </si>
  <si>
    <t>805016107_FE26353</t>
  </si>
  <si>
    <t>805016107_FE26355</t>
  </si>
  <si>
    <t>805016107_FE26357</t>
  </si>
  <si>
    <t>805016107_FE26359</t>
  </si>
  <si>
    <t>805016107_FE26361</t>
  </si>
  <si>
    <t>805016107_FE26362</t>
  </si>
  <si>
    <t>805016107_FE26420</t>
  </si>
  <si>
    <t>805016107_FE26422</t>
  </si>
  <si>
    <t>805016107_FE26424</t>
  </si>
  <si>
    <t>805016107_FE26426</t>
  </si>
  <si>
    <t>805016107_FE26428</t>
  </si>
  <si>
    <t>805016107_FE26430</t>
  </si>
  <si>
    <t>805016107_FE26431</t>
  </si>
  <si>
    <t>805016107_FE26433</t>
  </si>
  <si>
    <t>805016107_FE26435</t>
  </si>
  <si>
    <t>805016107_FE26437</t>
  </si>
  <si>
    <t>805016107_FE26457</t>
  </si>
  <si>
    <t>805016107_FE26460</t>
  </si>
  <si>
    <t>805016107_FE26462</t>
  </si>
  <si>
    <t>805016107_FE26466</t>
  </si>
  <si>
    <t>805016107_FE26469</t>
  </si>
  <si>
    <t>805016107_FE26471</t>
  </si>
  <si>
    <t>805016107_FE26474</t>
  </si>
  <si>
    <t>805016107_FE26476</t>
  </si>
  <si>
    <t>805016107_FE26478</t>
  </si>
  <si>
    <t>805016107_FE26480</t>
  </si>
  <si>
    <t>805016107_FE26482</t>
  </si>
  <si>
    <t>805016107_FE26486</t>
  </si>
  <si>
    <t>805016107_FE26648</t>
  </si>
  <si>
    <t>805016107_FE26650</t>
  </si>
  <si>
    <t>805016107_FE26652</t>
  </si>
  <si>
    <t>805016107_FE26654</t>
  </si>
  <si>
    <t>805016107_FE26656</t>
  </si>
  <si>
    <t>805016107_FE26658</t>
  </si>
  <si>
    <t>805016107_FE26660</t>
  </si>
  <si>
    <t>805016107_FE26662</t>
  </si>
  <si>
    <t>805016107_FE26664</t>
  </si>
  <si>
    <t>805016107_FE26666</t>
  </si>
  <si>
    <t>805016107_FE26668</t>
  </si>
  <si>
    <t>805016107_FE26670</t>
  </si>
  <si>
    <t>805016107_FE26672</t>
  </si>
  <si>
    <t>805016107_FE26674</t>
  </si>
  <si>
    <t>805016107_FE26676</t>
  </si>
  <si>
    <t>805016107_FE26678</t>
  </si>
  <si>
    <t>805016107_FE26680</t>
  </si>
  <si>
    <t>805016107_FE26682</t>
  </si>
  <si>
    <t>805016107_FE26684</t>
  </si>
  <si>
    <t>805016107_FE26686</t>
  </si>
  <si>
    <t>805016107_FE26688</t>
  </si>
  <si>
    <t>805016107_FE26690</t>
  </si>
  <si>
    <t>805016107_FE26692</t>
  </si>
  <si>
    <t>805016107_FE26707</t>
  </si>
  <si>
    <t>805016107_FE26880</t>
  </si>
  <si>
    <t>805016107_FE26882</t>
  </si>
  <si>
    <t>805016107_FE26884</t>
  </si>
  <si>
    <t>805016107_FE26886</t>
  </si>
  <si>
    <t>805016107_FE26888</t>
  </si>
  <si>
    <t>805016107_FE26890</t>
  </si>
  <si>
    <t>805016107_FE26892</t>
  </si>
  <si>
    <t>805016107_FE26894</t>
  </si>
  <si>
    <t>805016107_FE26896</t>
  </si>
  <si>
    <t>805016107_FE26898</t>
  </si>
  <si>
    <t>805016107_FE26900</t>
  </si>
  <si>
    <t>805016107_FE26902</t>
  </si>
  <si>
    <t>805016107_FE26904</t>
  </si>
  <si>
    <t>805016107_FE26906</t>
  </si>
  <si>
    <t>805016107_FE26908</t>
  </si>
  <si>
    <t>805016107_FE26910</t>
  </si>
  <si>
    <t>805016107_FE26912</t>
  </si>
  <si>
    <t>805016107_FE26914</t>
  </si>
  <si>
    <t>805016107_FE26916</t>
  </si>
  <si>
    <t>805016107_FE26918</t>
  </si>
  <si>
    <t>805016107_FE26920</t>
  </si>
  <si>
    <t>805016107_FE26922</t>
  </si>
  <si>
    <t>805016107_FE26924</t>
  </si>
  <si>
    <t>805016107_FE26926</t>
  </si>
  <si>
    <t>805016107_FE26928</t>
  </si>
  <si>
    <t>805016107_FE26930</t>
  </si>
  <si>
    <t>805016107_FE26932</t>
  </si>
  <si>
    <t>805016107_FE26934</t>
  </si>
  <si>
    <t>805016107_FE26936</t>
  </si>
  <si>
    <t>805016107_FE26938</t>
  </si>
  <si>
    <t>805016107_FE26940</t>
  </si>
  <si>
    <t>805016107_FE26942</t>
  </si>
  <si>
    <t>805016107_FE26944</t>
  </si>
  <si>
    <t>805016107_FE26946</t>
  </si>
  <si>
    <t>805016107_FE26948</t>
  </si>
  <si>
    <t>805016107_FE26950</t>
  </si>
  <si>
    <t>805016107_FE26952</t>
  </si>
  <si>
    <t>805016107_FE27166</t>
  </si>
  <si>
    <t>805016107_FE27167</t>
  </si>
  <si>
    <t>805016107_FE27169</t>
  </si>
  <si>
    <t>805016107_FE27171</t>
  </si>
  <si>
    <t>805016107_FE27172</t>
  </si>
  <si>
    <t>805016107_FE27217</t>
  </si>
  <si>
    <t>805016107_FE27219</t>
  </si>
  <si>
    <t>805016107_FE27221</t>
  </si>
  <si>
    <t>805016107_FE27223</t>
  </si>
  <si>
    <t>805016107_FE27225</t>
  </si>
  <si>
    <t>805016107_FE27226</t>
  </si>
  <si>
    <t>805016107_FE27228</t>
  </si>
  <si>
    <t>805016107_FE27230</t>
  </si>
  <si>
    <t>805016107_FE27232</t>
  </si>
  <si>
    <t>805016107_FE27234</t>
  </si>
  <si>
    <t>805016107_FE27236</t>
  </si>
  <si>
    <t>805016107_FE27293</t>
  </si>
  <si>
    <t>805016107_FE27295</t>
  </si>
  <si>
    <t>805016107_FE27304</t>
  </si>
  <si>
    <t>805016107_FE27306</t>
  </si>
  <si>
    <t>805016107_FE27319</t>
  </si>
  <si>
    <t>805016107_FE27322</t>
  </si>
  <si>
    <t>805016107_FE27339</t>
  </si>
  <si>
    <t>805016107_FE27341</t>
  </si>
  <si>
    <t>Finalizada</t>
  </si>
  <si>
    <t>Para auditoria de pertinencia</t>
  </si>
  <si>
    <t>Devolucion Aceptada IPS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</si>
  <si>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</si>
  <si>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</si>
  <si>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</si>
  <si>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</si>
  <si>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</si>
  <si>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</si>
  <si>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</si>
  <si>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</si>
  <si>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</si>
  <si>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</si>
  <si>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</si>
  <si>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</si>
  <si>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</si>
  <si>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</si>
  <si>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</si>
  <si>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</si>
  <si>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</si>
  <si>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</si>
  <si>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</si>
  <si>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</si>
  <si>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</si>
  <si>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</si>
  <si>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</si>
  <si>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</si>
  <si>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</si>
  <si>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</si>
  <si>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</si>
  <si>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</si>
  <si>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</si>
  <si>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</si>
  <si>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</si>
  <si>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Estado de Factura EPS Octubre 22</t>
  </si>
  <si>
    <t>FACTURA DEVUELTA</t>
  </si>
  <si>
    <t xml:space="preserve">FACTURA PENDIENTE EN PROGRAMACION DE PAGO </t>
  </si>
  <si>
    <t>FACTURA EN PROCESO INTERNO</t>
  </si>
  <si>
    <t>FACTURA NO RADICADA</t>
  </si>
  <si>
    <t xml:space="preserve">FACTURA CANCELADA PARCIALMENTE - SALDO PENDIENTE EN PROGRAMACION DE PAGO </t>
  </si>
  <si>
    <t>FACTURA CANCELADA</t>
  </si>
  <si>
    <t>Etiquetas de fila</t>
  </si>
  <si>
    <t>Total general</t>
  </si>
  <si>
    <t xml:space="preserve">Suma de Valor cancelado </t>
  </si>
  <si>
    <t xml:space="preserve">Suma de Valor pendiente de pago 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</si>
  <si>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</si>
  <si>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</si>
  <si>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</si>
  <si>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</si>
  <si>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</si>
  <si>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</si>
  <si>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</si>
  <si>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</si>
  <si>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</si>
  <si>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</si>
  <si>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</si>
  <si>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</si>
  <si>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</si>
  <si>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</si>
  <si>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</si>
  <si>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</si>
  <si>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</si>
  <si>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</si>
  <si>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</si>
  <si>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</si>
  <si>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</si>
  <si>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</si>
  <si>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</si>
  <si>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Nota: Documento válido como soporte de aceptación a el estado de cartera conciliado y reportado en Circular 030</t>
  </si>
  <si>
    <t>Auxiliar conciliacion al prestador - Cartera - Cuentas Salud EPS</t>
  </si>
  <si>
    <t xml:space="preserve">Paola Andrea Jiménez </t>
  </si>
  <si>
    <t>Firma</t>
  </si>
  <si>
    <t>TOTAL CARTERA REVISADA CIRCULAR 030</t>
  </si>
  <si>
    <t>GLOSA POR CONCILIAR</t>
  </si>
  <si>
    <t>Valor</t>
  </si>
  <si>
    <t>Cant Fact</t>
  </si>
  <si>
    <t>A continuacion me permito remitir nuestra respuesta al estado de cartera reportada en la Circular 030 con corte a</t>
  </si>
  <si>
    <t>VERSION 1</t>
  </si>
  <si>
    <t>RESUMEN DE CARTERA REVISADA POR LA EPS REPORTADA EN LA CIRCULAR 030</t>
  </si>
  <si>
    <t>FOR-CSA-004</t>
  </si>
  <si>
    <t>Suma de IPS Saldo Factura</t>
  </si>
  <si>
    <t>Señores: CLÍNICA BASILIA S.A.S.</t>
  </si>
  <si>
    <t>NIT: 805016107</t>
  </si>
  <si>
    <t>Santiago de Cali, Noviembre 30 del 2024</t>
  </si>
  <si>
    <t>Con Corte al dia: 31/10/2024</t>
  </si>
  <si>
    <t>Omar Ceballos Martinez</t>
  </si>
  <si>
    <t>Coordinador de Facturación y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</si>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</sst>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8" formatCode="_-* #,##0_-;\-* #,##0_-;_-* &quot;-&quot;??_-;_-@_-"/>
    <numFmt numFmtId="170" formatCode="[$-240A]d&quot; de &quot;mmmm&quot; de &quot;yyyy;@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 tint="0.39997558519241921"/>
      <name val="Arial"/>
      <family val="2"/>
    </font>
    <font>
      <i/>
      <sz val="8"/>
      <color theme="3" tint="0.3999755851924192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9">
    <xf numFmtId="0" fontId="0" fillId="0" borderId="0" xfId="0"/>
    <xf numFmtId="0" fontId="3" fillId="0" borderId="1" xfId="1" applyFont="1" applyBorder="1" applyAlignment="1" applyProtection="1">
      <alignment horizontal="center" vertical="top"/>
      <protection locked="0"/>
    </xf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6" fontId="1" fillId="0" borderId="1" xfId="5" applyNumberFormat="1" applyFont="1" applyBorder="1" applyAlignment="1">
      <alignment horizontal="center"/>
    </xf>
    <xf numFmtId="166" fontId="0" fillId="0" borderId="1" xfId="5" applyNumberFormat="1" applyFont="1" applyBorder="1" applyAlignment="1" applyProtection="1">
      <alignment horizontal="right" vertical="top"/>
      <protection locked="0"/>
    </xf>
    <xf numFmtId="15" fontId="5" fillId="0" borderId="0" xfId="1" applyNumberFormat="1" applyFont="1"/>
    <xf numFmtId="15" fontId="6" fillId="0" borderId="0" xfId="1" applyNumberFormat="1" applyFont="1"/>
    <xf numFmtId="166" fontId="3" fillId="0" borderId="1" xfId="5" applyNumberFormat="1" applyFont="1" applyFill="1" applyBorder="1" applyAlignment="1">
      <alignment horizontal="center"/>
    </xf>
    <xf numFmtId="166" fontId="3" fillId="0" borderId="0" xfId="5" applyNumberFormat="1" applyFont="1" applyFill="1"/>
    <xf numFmtId="166" fontId="3" fillId="0" borderId="1" xfId="5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1" applyFont="1" applyBorder="1" applyAlignment="1" applyProtection="1">
      <alignment horizontal="center" vertical="top"/>
      <protection locked="0"/>
    </xf>
    <xf numFmtId="14" fontId="9" fillId="0" borderId="1" xfId="1" applyNumberFormat="1" applyFont="1" applyBorder="1" applyAlignment="1" applyProtection="1">
      <alignment horizontal="center"/>
      <protection locked="0"/>
    </xf>
    <xf numFmtId="14" fontId="9" fillId="0" borderId="1" xfId="1" applyNumberFormat="1" applyFont="1" applyBorder="1" applyAlignment="1">
      <alignment horizontal="center"/>
    </xf>
    <xf numFmtId="166" fontId="9" fillId="0" borderId="1" xfId="5" applyNumberFormat="1" applyFont="1" applyBorder="1" applyAlignment="1">
      <alignment horizontal="center"/>
    </xf>
    <xf numFmtId="0" fontId="9" fillId="0" borderId="0" xfId="0" applyFont="1"/>
    <xf numFmtId="0" fontId="9" fillId="0" borderId="1" xfId="1" applyFont="1" applyBorder="1" applyAlignment="1">
      <alignment horizontal="center"/>
    </xf>
    <xf numFmtId="166" fontId="9" fillId="0" borderId="1" xfId="5" applyNumberFormat="1" applyFont="1" applyBorder="1"/>
    <xf numFmtId="14" fontId="9" fillId="0" borderId="1" xfId="1" applyNumberFormat="1" applyFont="1" applyBorder="1" applyAlignment="1" applyProtection="1">
      <alignment horizontal="center" vertical="top"/>
      <protection locked="0"/>
    </xf>
    <xf numFmtId="166" fontId="9" fillId="0" borderId="1" xfId="5" applyNumberFormat="1" applyFont="1" applyFill="1" applyBorder="1" applyAlignment="1">
      <alignment horizontal="center"/>
    </xf>
    <xf numFmtId="14" fontId="9" fillId="0" borderId="1" xfId="0" applyNumberFormat="1" applyFont="1" applyBorder="1"/>
    <xf numFmtId="166" fontId="9" fillId="0" borderId="1" xfId="5" applyNumberFormat="1" applyFont="1" applyFill="1" applyBorder="1"/>
    <xf numFmtId="0" fontId="9" fillId="0" borderId="0" xfId="0" applyFont="1" applyAlignment="1">
      <alignment horizontal="center"/>
    </xf>
    <xf numFmtId="14" fontId="9" fillId="0" borderId="0" xfId="0" applyNumberFormat="1" applyFont="1"/>
    <xf numFmtId="166" fontId="9" fillId="0" borderId="0" xfId="5" applyNumberFormat="1" applyFont="1"/>
    <xf numFmtId="166" fontId="8" fillId="2" borderId="1" xfId="5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6" fontId="8" fillId="0" borderId="0" xfId="5" applyNumberFormat="1" applyFont="1"/>
    <xf numFmtId="0" fontId="8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8" fontId="7" fillId="4" borderId="1" xfId="6" applyNumberFormat="1" applyFont="1" applyFill="1" applyBorder="1" applyAlignment="1">
      <alignment horizontal="center" vertical="center" wrapText="1"/>
    </xf>
    <xf numFmtId="168" fontId="10" fillId="5" borderId="1" xfId="6" applyNumberFormat="1" applyFont="1" applyFill="1" applyBorder="1" applyAlignment="1">
      <alignment horizontal="center" vertical="center" wrapText="1"/>
    </xf>
    <xf numFmtId="168" fontId="10" fillId="8" borderId="1" xfId="6" applyNumberFormat="1" applyFont="1" applyFill="1" applyBorder="1" applyAlignment="1">
      <alignment horizontal="center" vertical="center" wrapText="1"/>
    </xf>
    <xf numFmtId="168" fontId="10" fillId="6" borderId="1" xfId="6" applyNumberFormat="1" applyFont="1" applyFill="1" applyBorder="1" applyAlignment="1">
      <alignment horizontal="center" vertical="center" wrapText="1"/>
    </xf>
    <xf numFmtId="168" fontId="9" fillId="0" borderId="1" xfId="6" applyNumberFormat="1" applyFont="1" applyBorder="1"/>
    <xf numFmtId="168" fontId="8" fillId="0" borderId="0" xfId="6" applyNumberFormat="1" applyFont="1"/>
    <xf numFmtId="168" fontId="9" fillId="0" borderId="0" xfId="6" applyNumberFormat="1" applyFont="1"/>
    <xf numFmtId="0" fontId="8" fillId="0" borderId="1" xfId="0" applyFont="1" applyFill="1" applyBorder="1" applyAlignment="1">
      <alignment horizontal="center" vertical="center" wrapText="1"/>
    </xf>
    <xf numFmtId="43" fontId="0" fillId="0" borderId="0" xfId="6" applyFont="1" applyAlignment="1">
      <alignment horizontal="center" vertical="center" wrapText="1"/>
    </xf>
    <xf numFmtId="168" fontId="0" fillId="0" borderId="0" xfId="6" applyNumberFormat="1" applyFont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1" fontId="13" fillId="0" borderId="0" xfId="4" applyNumberFormat="1" applyFont="1" applyAlignment="1">
      <alignment horizontal="center"/>
    </xf>
    <xf numFmtId="166" fontId="13" fillId="0" borderId="0" xfId="5" applyNumberFormat="1" applyFont="1" applyAlignment="1">
      <alignment horizontal="right"/>
    </xf>
    <xf numFmtId="166" fontId="11" fillId="0" borderId="0" xfId="5" applyNumberFormat="1" applyFont="1"/>
    <xf numFmtId="171" fontId="1" fillId="0" borderId="0" xfId="4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71" fontId="11" fillId="0" borderId="0" xfId="4" applyNumberFormat="1" applyFont="1" applyAlignment="1">
      <alignment horizontal="center"/>
    </xf>
    <xf numFmtId="166" fontId="11" fillId="0" borderId="0" xfId="5" applyNumberFormat="1" applyFont="1" applyAlignment="1">
      <alignment horizontal="right"/>
    </xf>
    <xf numFmtId="166" fontId="11" fillId="0" borderId="0" xfId="3" applyNumberFormat="1" applyFont="1"/>
    <xf numFmtId="171" fontId="11" fillId="0" borderId="10" xfId="4" applyNumberFormat="1" applyFont="1" applyBorder="1" applyAlignment="1">
      <alignment horizontal="center"/>
    </xf>
    <xf numFmtId="166" fontId="11" fillId="0" borderId="10" xfId="5" applyNumberFormat="1" applyFont="1" applyBorder="1" applyAlignment="1">
      <alignment horizontal="right"/>
    </xf>
    <xf numFmtId="171" fontId="12" fillId="0" borderId="0" xfId="5" applyNumberFormat="1" applyFont="1" applyAlignment="1">
      <alignment horizontal="right"/>
    </xf>
    <xf numFmtId="166" fontId="12" fillId="0" borderId="0" xfId="5" applyNumberFormat="1" applyFont="1" applyAlignment="1">
      <alignment horizontal="right"/>
    </xf>
    <xf numFmtId="0" fontId="13" fillId="0" borderId="0" xfId="3" applyFont="1"/>
    <xf numFmtId="171" fontId="1" fillId="0" borderId="10" xfId="4" applyNumberFormat="1" applyFont="1" applyBorder="1" applyAlignment="1">
      <alignment horizontal="center"/>
    </xf>
    <xf numFmtId="166" fontId="1" fillId="0" borderId="10" xfId="5" applyNumberFormat="1" applyFont="1" applyBorder="1" applyAlignment="1">
      <alignment horizontal="right"/>
    </xf>
    <xf numFmtId="0" fontId="1" fillId="0" borderId="8" xfId="3" applyFont="1" applyBorder="1"/>
    <xf numFmtId="171" fontId="1" fillId="0" borderId="0" xfId="5" applyNumberFormat="1" applyFont="1" applyAlignment="1">
      <alignment horizontal="right"/>
    </xf>
    <xf numFmtId="171" fontId="13" fillId="0" borderId="16" xfId="4" applyNumberFormat="1" applyFont="1" applyBorder="1" applyAlignment="1">
      <alignment horizontal="center"/>
    </xf>
    <xf numFmtId="166" fontId="13" fillId="0" borderId="16" xfId="5" applyNumberFormat="1" applyFont="1" applyBorder="1" applyAlignment="1">
      <alignment horizontal="right"/>
    </xf>
    <xf numFmtId="172" fontId="1" fillId="0" borderId="0" xfId="3" applyNumberFormat="1" applyFont="1"/>
    <xf numFmtId="165" fontId="1" fillId="0" borderId="0" xfId="4" applyFont="1"/>
    <xf numFmtId="166" fontId="1" fillId="0" borderId="0" xfId="5" applyNumberFormat="1" applyFont="1"/>
    <xf numFmtId="172" fontId="13" fillId="0" borderId="10" xfId="3" applyNumberFormat="1" applyFont="1" applyBorder="1"/>
    <xf numFmtId="172" fontId="1" fillId="0" borderId="10" xfId="3" applyNumberFormat="1" applyFont="1" applyBorder="1"/>
    <xf numFmtId="165" fontId="13" fillId="0" borderId="10" xfId="4" applyFont="1" applyBorder="1"/>
    <xf numFmtId="166" fontId="1" fillId="0" borderId="10" xfId="5" applyNumberFormat="1" applyFont="1" applyBorder="1"/>
    <xf numFmtId="172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2" fontId="11" fillId="0" borderId="10" xfId="3" applyNumberFormat="1" applyFont="1" applyBorder="1"/>
    <xf numFmtId="0" fontId="11" fillId="0" borderId="11" xfId="3" applyFont="1" applyBorder="1"/>
    <xf numFmtId="0" fontId="1" fillId="0" borderId="11" xfId="3" applyFont="1" applyBorder="1"/>
    <xf numFmtId="0" fontId="1" fillId="0" borderId="10" xfId="3" applyFont="1" applyBorder="1"/>
    <xf numFmtId="0" fontId="1" fillId="0" borderId="9" xfId="3" applyFont="1" applyBorder="1"/>
    <xf numFmtId="0" fontId="14" fillId="0" borderId="0" xfId="0" applyFont="1" applyAlignment="1">
      <alignment horizontal="center" vertical="center" wrapText="1"/>
    </xf>
    <xf numFmtId="0" fontId="1" fillId="0" borderId="7" xfId="3" applyFont="1" applyBorder="1"/>
    <xf numFmtId="172" fontId="1" fillId="0" borderId="0" xfId="3" applyNumberFormat="1" applyFont="1" applyAlignment="1">
      <alignment horizontal="right"/>
    </xf>
    <xf numFmtId="173" fontId="1" fillId="0" borderId="16" xfId="6" applyNumberFormat="1" applyFont="1" applyBorder="1" applyAlignment="1">
      <alignment horizontal="right"/>
    </xf>
    <xf numFmtId="168" fontId="1" fillId="0" borderId="16" xfId="6" applyNumberFormat="1" applyFont="1" applyBorder="1" applyAlignment="1">
      <alignment horizontal="center"/>
    </xf>
    <xf numFmtId="173" fontId="13" fillId="0" borderId="0" xfId="6" applyNumberFormat="1" applyFont="1" applyAlignment="1">
      <alignment horizontal="right"/>
    </xf>
    <xf numFmtId="168" fontId="1" fillId="0" borderId="0" xfId="6" applyNumberFormat="1" applyFont="1" applyAlignment="1">
      <alignment horizontal="center"/>
    </xf>
    <xf numFmtId="173" fontId="1" fillId="0" borderId="2" xfId="6" applyNumberFormat="1" applyFont="1" applyBorder="1" applyAlignment="1">
      <alignment horizontal="right"/>
    </xf>
    <xf numFmtId="168" fontId="1" fillId="0" borderId="2" xfId="6" applyNumberFormat="1" applyFont="1" applyBorder="1" applyAlignment="1">
      <alignment horizontal="center"/>
    </xf>
    <xf numFmtId="173" fontId="1" fillId="0" borderId="0" xfId="6" applyNumberFormat="1" applyFont="1" applyAlignment="1">
      <alignment horizontal="right"/>
    </xf>
    <xf numFmtId="168" fontId="13" fillId="0" borderId="0" xfId="6" applyNumberFormat="1" applyFont="1"/>
    <xf numFmtId="14" fontId="1" fillId="0" borderId="0" xfId="3" applyNumberFormat="1" applyFont="1"/>
    <xf numFmtId="14" fontId="1" fillId="0" borderId="0" xfId="3" applyNumberFormat="1" applyFont="1" applyAlignment="1">
      <alignment horizontal="left"/>
    </xf>
    <xf numFmtId="170" fontId="1" fillId="0" borderId="0" xfId="3" applyNumberFormat="1" applyFont="1"/>
    <xf numFmtId="0" fontId="13" fillId="0" borderId="3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" fillId="0" borderId="11" xfId="3" applyFont="1" applyBorder="1" applyAlignment="1">
      <alignment horizontal="center"/>
    </xf>
    <xf numFmtId="0" fontId="1" fillId="0" borderId="9" xfId="3" applyFont="1" applyBorder="1" applyAlignment="1">
      <alignment horizontal="center"/>
    </xf>
    <xf numFmtId="0" fontId="13" fillId="0" borderId="12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" fillId="0" borderId="6" xfId="3" applyFont="1" applyBorder="1" applyAlignment="1">
      <alignment horizontal="center"/>
    </xf>
    <xf numFmtId="0" fontId="1" fillId="0" borderId="4" xfId="3" applyFont="1" applyBorder="1" applyAlignment="1">
      <alignment horizontal="center"/>
    </xf>
    <xf numFmtId="168" fontId="0" fillId="0" borderId="6" xfId="0" applyNumberFormat="1" applyBorder="1" applyAlignment="1">
      <alignment horizontal="center" vertical="center" wrapText="1"/>
    </xf>
    <xf numFmtId="168" fontId="0" fillId="0" borderId="8" xfId="0" applyNumberFormat="1" applyBorder="1"/>
    <xf numFmtId="168" fontId="0" fillId="0" borderId="6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2" xfId="0" applyNumberFormat="1" applyBorder="1"/>
    <xf numFmtId="168" fontId="0" fillId="0" borderId="15" xfId="0" applyNumberFormat="1" applyBorder="1"/>
    <xf numFmtId="168" fontId="0" fillId="0" borderId="0" xfId="6" applyNumberFormat="1" applyFont="1" applyAlignment="1">
      <alignment horizontal="center"/>
    </xf>
    <xf numFmtId="168" fontId="0" fillId="0" borderId="3" xfId="0" applyNumberFormat="1" applyBorder="1" applyAlignment="1">
      <alignment horizontal="center" vertical="center" wrapText="1"/>
    </xf>
    <xf numFmtId="168" fontId="0" fillId="0" borderId="6" xfId="0" applyNumberForma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0" fillId="0" borderId="15" xfId="0" applyNumberFormat="1" applyBorder="1" applyAlignment="1">
      <alignment horizontal="center"/>
    </xf>
  </cellXfs>
  <cellStyles count="7">
    <cellStyle name="Millares" xfId="6" builtinId="3"/>
    <cellStyle name="Millares 2" xfId="2"/>
    <cellStyle name="Millares 2 2" xfId="4"/>
    <cellStyle name="Moneda" xfId="5" builtinId="4"/>
    <cellStyle name="Normal" xfId="0" builtinId="0"/>
    <cellStyle name="Normal 2" xfId="1"/>
    <cellStyle name="Normal 2 2" xfId="3"/>
  </cellStyles>
  <dxfs count="341"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numFmt numFmtId="169" formatCode="_-* #,##0.0_-;\-* #,##0.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numFmt numFmtId="168" formatCode="_-* #,##0_-;\-* #,##0_-;_-* &quot;-&quot;??_-;_-@_-"/>
      <alignment horizontal="center" vertical="center"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92074</xdr:rowOff>
    </xdr:from>
    <xdr:ext cx="1434338" cy="762000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23813</xdr:colOff>
      <xdr:row>21</xdr:row>
      <xdr:rowOff>55562</xdr:rowOff>
    </xdr:from>
    <xdr:ext cx="2025543" cy="288576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3922712"/>
          <a:ext cx="2025543" cy="28857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jimenezp/Desktop/pc%20basil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 basilia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 xml:space="preserve">   Importe en ML 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805016107_FE22992</v>
          </cell>
          <cell r="E2">
            <v>136601144</v>
          </cell>
          <cell r="F2">
            <v>4800065743</v>
          </cell>
          <cell r="G2">
            <v>1761868</v>
          </cell>
          <cell r="H2" t="str">
            <v>29.08.2024</v>
          </cell>
          <cell r="I2" t="str">
            <v>22.05.2024</v>
          </cell>
          <cell r="J2" t="str">
            <v>29.10.2024</v>
          </cell>
        </row>
        <row r="3">
          <cell r="D3" t="str">
            <v>805016107_FE22379</v>
          </cell>
          <cell r="E3">
            <v>1222462175</v>
          </cell>
          <cell r="F3">
            <v>4800065743</v>
          </cell>
          <cell r="G3">
            <v>20645</v>
          </cell>
          <cell r="H3" t="str">
            <v>31.05.2024</v>
          </cell>
          <cell r="I3" t="str">
            <v>15.04.2024</v>
          </cell>
          <cell r="J3" t="str">
            <v>29.10.2024</v>
          </cell>
        </row>
        <row r="4">
          <cell r="D4" t="str">
            <v>805016107_FE22380</v>
          </cell>
          <cell r="E4">
            <v>1222462176</v>
          </cell>
          <cell r="F4">
            <v>4800065743</v>
          </cell>
          <cell r="G4">
            <v>23000</v>
          </cell>
          <cell r="H4" t="str">
            <v>31.05.2024</v>
          </cell>
          <cell r="I4" t="str">
            <v>15.04.2024</v>
          </cell>
          <cell r="J4" t="str">
            <v>29.10.2024</v>
          </cell>
        </row>
        <row r="5">
          <cell r="D5" t="str">
            <v>805016107_FE22382</v>
          </cell>
          <cell r="E5">
            <v>1222462177</v>
          </cell>
          <cell r="F5">
            <v>4800065743</v>
          </cell>
          <cell r="G5">
            <v>44645</v>
          </cell>
          <cell r="H5" t="str">
            <v>31.05.2024</v>
          </cell>
          <cell r="I5" t="str">
            <v>15.04.2024</v>
          </cell>
          <cell r="J5" t="str">
            <v>29.10.2024</v>
          </cell>
        </row>
        <row r="6">
          <cell r="D6" t="str">
            <v>805016107_FE22384</v>
          </cell>
          <cell r="E6">
            <v>1222462178</v>
          </cell>
          <cell r="F6">
            <v>4800065743</v>
          </cell>
          <cell r="G6">
            <v>32645</v>
          </cell>
          <cell r="H6" t="str">
            <v>31.05.2024</v>
          </cell>
          <cell r="I6" t="str">
            <v>15.04.2024</v>
          </cell>
          <cell r="J6" t="str">
            <v>29.10.2024</v>
          </cell>
        </row>
        <row r="7">
          <cell r="D7" t="str">
            <v>805016107_FE22386</v>
          </cell>
          <cell r="E7">
            <v>1222462179</v>
          </cell>
          <cell r="F7">
            <v>4800065743</v>
          </cell>
          <cell r="G7">
            <v>6600</v>
          </cell>
          <cell r="H7" t="str">
            <v>31.05.2024</v>
          </cell>
          <cell r="I7" t="str">
            <v>15.04.2024</v>
          </cell>
          <cell r="J7" t="str">
            <v>29.10.2024</v>
          </cell>
        </row>
        <row r="8">
          <cell r="D8" t="str">
            <v>805016107_FE22388</v>
          </cell>
          <cell r="E8">
            <v>1222462180</v>
          </cell>
          <cell r="F8">
            <v>4800065743</v>
          </cell>
          <cell r="G8">
            <v>18600</v>
          </cell>
          <cell r="H8" t="str">
            <v>31.05.2024</v>
          </cell>
          <cell r="I8" t="str">
            <v>15.04.2024</v>
          </cell>
          <cell r="J8" t="str">
            <v>29.10.2024</v>
          </cell>
        </row>
        <row r="9">
          <cell r="D9" t="str">
            <v>805016107_FE22390</v>
          </cell>
          <cell r="E9">
            <v>1222462181</v>
          </cell>
          <cell r="F9">
            <v>4800065743</v>
          </cell>
          <cell r="G9">
            <v>44645</v>
          </cell>
          <cell r="H9" t="str">
            <v>31.05.2024</v>
          </cell>
          <cell r="I9" t="str">
            <v>15.04.2024</v>
          </cell>
          <cell r="J9" t="str">
            <v>29.10.2024</v>
          </cell>
        </row>
        <row r="10">
          <cell r="D10" t="str">
            <v>805016107_FE22395</v>
          </cell>
          <cell r="E10">
            <v>1222462182</v>
          </cell>
          <cell r="F10">
            <v>4800065743</v>
          </cell>
          <cell r="G10">
            <v>18600</v>
          </cell>
          <cell r="H10" t="str">
            <v>31.05.2024</v>
          </cell>
          <cell r="I10" t="str">
            <v>15.04.2024</v>
          </cell>
          <cell r="J10" t="str">
            <v>29.10.2024</v>
          </cell>
        </row>
        <row r="11">
          <cell r="D11" t="str">
            <v>805016107_FE22397</v>
          </cell>
          <cell r="E11">
            <v>1222462183</v>
          </cell>
          <cell r="F11">
            <v>4800065743</v>
          </cell>
          <cell r="G11">
            <v>6600</v>
          </cell>
          <cell r="H11" t="str">
            <v>31.05.2024</v>
          </cell>
          <cell r="I11" t="str">
            <v>15.04.2024</v>
          </cell>
          <cell r="J11" t="str">
            <v>29.10.2024</v>
          </cell>
        </row>
        <row r="12">
          <cell r="D12" t="str">
            <v>805016107_FE22399</v>
          </cell>
          <cell r="E12">
            <v>1222462184</v>
          </cell>
          <cell r="F12">
            <v>4800065743</v>
          </cell>
          <cell r="G12">
            <v>18600</v>
          </cell>
          <cell r="H12" t="str">
            <v>31.05.2024</v>
          </cell>
          <cell r="I12" t="str">
            <v>15.04.2024</v>
          </cell>
          <cell r="J12" t="str">
            <v>29.10.2024</v>
          </cell>
        </row>
        <row r="13">
          <cell r="D13" t="str">
            <v>805016107_FE22401</v>
          </cell>
          <cell r="E13">
            <v>1222462185</v>
          </cell>
          <cell r="F13">
            <v>4800065743</v>
          </cell>
          <cell r="G13">
            <v>32645</v>
          </cell>
          <cell r="H13" t="str">
            <v>31.05.2024</v>
          </cell>
          <cell r="I13" t="str">
            <v>15.04.2024</v>
          </cell>
          <cell r="J13" t="str">
            <v>29.10.2024</v>
          </cell>
        </row>
        <row r="14">
          <cell r="D14" t="str">
            <v>805016107_FE22403</v>
          </cell>
          <cell r="E14">
            <v>1222462186</v>
          </cell>
          <cell r="F14">
            <v>4800065743</v>
          </cell>
          <cell r="G14">
            <v>6600</v>
          </cell>
          <cell r="H14" t="str">
            <v>31.05.2024</v>
          </cell>
          <cell r="I14" t="str">
            <v>15.04.2024</v>
          </cell>
          <cell r="J14" t="str">
            <v>29.10.2024</v>
          </cell>
        </row>
        <row r="15">
          <cell r="D15" t="str">
            <v>805016107_FE22405</v>
          </cell>
          <cell r="E15">
            <v>1222462187</v>
          </cell>
          <cell r="F15">
            <v>4800065743</v>
          </cell>
          <cell r="G15">
            <v>20645</v>
          </cell>
          <cell r="H15" t="str">
            <v>31.05.2024</v>
          </cell>
          <cell r="I15" t="str">
            <v>15.04.2024</v>
          </cell>
          <cell r="J15" t="str">
            <v>29.10.2024</v>
          </cell>
        </row>
        <row r="16">
          <cell r="D16" t="str">
            <v>805016107_FE22406</v>
          </cell>
          <cell r="E16">
            <v>1222462188</v>
          </cell>
          <cell r="F16">
            <v>4800065743</v>
          </cell>
          <cell r="G16">
            <v>27300</v>
          </cell>
          <cell r="H16" t="str">
            <v>31.05.2024</v>
          </cell>
          <cell r="I16" t="str">
            <v>15.04.2024</v>
          </cell>
          <cell r="J16" t="str">
            <v>29.10.2024</v>
          </cell>
        </row>
        <row r="17">
          <cell r="D17" t="str">
            <v>805016107_FE22412</v>
          </cell>
          <cell r="E17">
            <v>1222462189</v>
          </cell>
          <cell r="F17">
            <v>4800065743</v>
          </cell>
          <cell r="G17">
            <v>23000</v>
          </cell>
          <cell r="H17" t="str">
            <v>31.05.2024</v>
          </cell>
          <cell r="I17" t="str">
            <v>15.04.2024</v>
          </cell>
          <cell r="J17" t="str">
            <v>29.10.2024</v>
          </cell>
        </row>
        <row r="18">
          <cell r="D18" t="str">
            <v>805016107_FE22414</v>
          </cell>
          <cell r="E18">
            <v>1222462190</v>
          </cell>
          <cell r="F18">
            <v>4800065743</v>
          </cell>
          <cell r="G18">
            <v>18600</v>
          </cell>
          <cell r="H18" t="str">
            <v>31.05.2024</v>
          </cell>
          <cell r="I18" t="str">
            <v>15.04.2024</v>
          </cell>
          <cell r="J18" t="str">
            <v>29.10.2024</v>
          </cell>
        </row>
        <row r="19">
          <cell r="D19" t="str">
            <v>805016107_FE22416</v>
          </cell>
          <cell r="E19">
            <v>1222462191</v>
          </cell>
          <cell r="F19">
            <v>4800065743</v>
          </cell>
          <cell r="G19">
            <v>38378</v>
          </cell>
          <cell r="H19" t="str">
            <v>31.05.2024</v>
          </cell>
          <cell r="I19" t="str">
            <v>15.04.2024</v>
          </cell>
          <cell r="J19" t="str">
            <v>29.10.2024</v>
          </cell>
        </row>
        <row r="20">
          <cell r="D20" t="str">
            <v>805016107_FE22419</v>
          </cell>
          <cell r="E20">
            <v>1222462192</v>
          </cell>
          <cell r="F20">
            <v>4800065743</v>
          </cell>
          <cell r="G20">
            <v>141987</v>
          </cell>
          <cell r="H20" t="str">
            <v>31.05.2024</v>
          </cell>
          <cell r="I20" t="str">
            <v>15.04.2024</v>
          </cell>
          <cell r="J20" t="str">
            <v>29.10.2024</v>
          </cell>
        </row>
        <row r="21">
          <cell r="D21" t="str">
            <v>805016107_FE22548</v>
          </cell>
          <cell r="E21">
            <v>1222462216</v>
          </cell>
          <cell r="F21">
            <v>4800065743</v>
          </cell>
          <cell r="G21">
            <v>16896</v>
          </cell>
          <cell r="H21" t="str">
            <v>31.05.2024</v>
          </cell>
          <cell r="I21" t="str">
            <v>26.04.2024</v>
          </cell>
          <cell r="J21" t="str">
            <v>29.10.2024</v>
          </cell>
        </row>
        <row r="22">
          <cell r="D22" t="str">
            <v>805016107_FE22550</v>
          </cell>
          <cell r="E22">
            <v>1222462217</v>
          </cell>
          <cell r="F22">
            <v>4800065743</v>
          </cell>
          <cell r="G22">
            <v>41012</v>
          </cell>
          <cell r="H22" t="str">
            <v>31.05.2024</v>
          </cell>
          <cell r="I22" t="str">
            <v>26.04.2024</v>
          </cell>
          <cell r="J22" t="str">
            <v>29.10.2024</v>
          </cell>
        </row>
        <row r="23">
          <cell r="D23" t="str">
            <v>805016107_FE22554</v>
          </cell>
          <cell r="E23">
            <v>1222462218</v>
          </cell>
          <cell r="F23">
            <v>4800065743</v>
          </cell>
          <cell r="G23">
            <v>29012</v>
          </cell>
          <cell r="H23" t="str">
            <v>31.05.2024</v>
          </cell>
          <cell r="I23" t="str">
            <v>26.04.2024</v>
          </cell>
          <cell r="J23" t="str">
            <v>29.10.2024</v>
          </cell>
        </row>
        <row r="24">
          <cell r="D24" t="str">
            <v>805016107_FE22556</v>
          </cell>
          <cell r="E24">
            <v>1222462219</v>
          </cell>
          <cell r="F24">
            <v>4800065743</v>
          </cell>
          <cell r="G24">
            <v>29012</v>
          </cell>
          <cell r="H24" t="str">
            <v>31.05.2024</v>
          </cell>
          <cell r="I24" t="str">
            <v>26.04.2024</v>
          </cell>
          <cell r="J24" t="str">
            <v>29.10.2024</v>
          </cell>
        </row>
        <row r="25">
          <cell r="D25" t="str">
            <v>805016107_FE22557</v>
          </cell>
          <cell r="E25">
            <v>1222462220</v>
          </cell>
          <cell r="F25">
            <v>4800065743</v>
          </cell>
          <cell r="G25">
            <v>45412</v>
          </cell>
          <cell r="H25" t="str">
            <v>31.05.2024</v>
          </cell>
          <cell r="I25" t="str">
            <v>26.04.2024</v>
          </cell>
          <cell r="J25" t="str">
            <v>29.10.2024</v>
          </cell>
        </row>
        <row r="26">
          <cell r="D26" t="str">
            <v>805016107_FE22559</v>
          </cell>
          <cell r="E26">
            <v>1222462221</v>
          </cell>
          <cell r="F26">
            <v>4800065743</v>
          </cell>
          <cell r="G26">
            <v>4896</v>
          </cell>
          <cell r="H26" t="str">
            <v>31.05.2024</v>
          </cell>
          <cell r="I26" t="str">
            <v>26.04.2024</v>
          </cell>
          <cell r="J26" t="str">
            <v>29.10.2024</v>
          </cell>
        </row>
        <row r="27">
          <cell r="D27" t="str">
            <v>805016107_FE22561</v>
          </cell>
          <cell r="E27">
            <v>1222462222</v>
          </cell>
          <cell r="F27">
            <v>4800065743</v>
          </cell>
          <cell r="G27">
            <v>16896</v>
          </cell>
          <cell r="H27" t="str">
            <v>31.05.2024</v>
          </cell>
          <cell r="I27" t="str">
            <v>26.04.2024</v>
          </cell>
          <cell r="J27" t="str">
            <v>29.10.2024</v>
          </cell>
        </row>
        <row r="28">
          <cell r="D28" t="str">
            <v>805016107_FE22565</v>
          </cell>
          <cell r="E28">
            <v>1222462223</v>
          </cell>
          <cell r="F28">
            <v>4800065743</v>
          </cell>
          <cell r="G28">
            <v>16896</v>
          </cell>
          <cell r="H28" t="str">
            <v>31.05.2024</v>
          </cell>
          <cell r="I28" t="str">
            <v>26.04.2024</v>
          </cell>
          <cell r="J28" t="str">
            <v>29.10.2024</v>
          </cell>
        </row>
        <row r="29">
          <cell r="D29" t="str">
            <v>805016107_FE22567</v>
          </cell>
          <cell r="E29">
            <v>1222462224</v>
          </cell>
          <cell r="F29">
            <v>4800065743</v>
          </cell>
          <cell r="G29">
            <v>41012</v>
          </cell>
          <cell r="H29" t="str">
            <v>31.05.2024</v>
          </cell>
          <cell r="I29" t="str">
            <v>26.04.2024</v>
          </cell>
          <cell r="J29" t="str">
            <v>29.10.2024</v>
          </cell>
        </row>
        <row r="30">
          <cell r="D30" t="str">
            <v>805016107_FE22570</v>
          </cell>
          <cell r="E30">
            <v>1222462225</v>
          </cell>
          <cell r="F30">
            <v>4800065743</v>
          </cell>
          <cell r="G30">
            <v>25277</v>
          </cell>
          <cell r="H30" t="str">
            <v>31.05.2024</v>
          </cell>
          <cell r="I30" t="str">
            <v>26.04.2024</v>
          </cell>
          <cell r="J30" t="str">
            <v>29.10.2024</v>
          </cell>
        </row>
        <row r="31">
          <cell r="D31" t="str">
            <v>805016107_FE22572</v>
          </cell>
          <cell r="E31">
            <v>1222462226</v>
          </cell>
          <cell r="F31">
            <v>4800065743</v>
          </cell>
          <cell r="G31">
            <v>41012</v>
          </cell>
          <cell r="H31" t="str">
            <v>31.05.2024</v>
          </cell>
          <cell r="I31" t="str">
            <v>26.04.2024</v>
          </cell>
          <cell r="J31" t="str">
            <v>29.10.2024</v>
          </cell>
        </row>
        <row r="32">
          <cell r="D32" t="str">
            <v>805016107_FE22574</v>
          </cell>
          <cell r="E32">
            <v>1222462227</v>
          </cell>
          <cell r="F32">
            <v>4800065743</v>
          </cell>
          <cell r="G32">
            <v>41012</v>
          </cell>
          <cell r="H32" t="str">
            <v>31.05.2024</v>
          </cell>
          <cell r="I32" t="str">
            <v>26.04.2024</v>
          </cell>
          <cell r="J32" t="str">
            <v>29.10.2024</v>
          </cell>
        </row>
        <row r="33">
          <cell r="D33" t="str">
            <v>805016107_FE22575</v>
          </cell>
          <cell r="E33">
            <v>1222462228</v>
          </cell>
          <cell r="F33">
            <v>4800065743</v>
          </cell>
          <cell r="G33">
            <v>45412</v>
          </cell>
          <cell r="H33" t="str">
            <v>31.05.2024</v>
          </cell>
          <cell r="I33" t="str">
            <v>26.04.2024</v>
          </cell>
          <cell r="J33" t="str">
            <v>29.10.2024</v>
          </cell>
        </row>
        <row r="34">
          <cell r="D34" t="str">
            <v>805016107_FE22577</v>
          </cell>
          <cell r="E34">
            <v>1222462229</v>
          </cell>
          <cell r="F34">
            <v>4800065743</v>
          </cell>
          <cell r="G34">
            <v>41012</v>
          </cell>
          <cell r="H34" t="str">
            <v>31.05.2024</v>
          </cell>
          <cell r="I34" t="str">
            <v>26.04.2024</v>
          </cell>
          <cell r="J34" t="str">
            <v>29.10.2024</v>
          </cell>
        </row>
        <row r="35">
          <cell r="D35" t="str">
            <v>805016107_FE22579</v>
          </cell>
          <cell r="E35">
            <v>1222462230</v>
          </cell>
          <cell r="F35">
            <v>4800065743</v>
          </cell>
          <cell r="G35">
            <v>20877</v>
          </cell>
          <cell r="H35" t="str">
            <v>31.05.2024</v>
          </cell>
          <cell r="I35" t="str">
            <v>26.04.2024</v>
          </cell>
          <cell r="J35" t="str">
            <v>29.10.2024</v>
          </cell>
        </row>
        <row r="36">
          <cell r="D36" t="str">
            <v>805016107_FE22581</v>
          </cell>
          <cell r="E36">
            <v>1222462231</v>
          </cell>
          <cell r="F36">
            <v>4800065743</v>
          </cell>
          <cell r="G36">
            <v>16896</v>
          </cell>
          <cell r="H36" t="str">
            <v>31.05.2024</v>
          </cell>
          <cell r="I36" t="str">
            <v>26.04.2024</v>
          </cell>
          <cell r="J36" t="str">
            <v>29.10.2024</v>
          </cell>
        </row>
        <row r="37">
          <cell r="D37" t="str">
            <v>805016107_FE22582</v>
          </cell>
          <cell r="E37">
            <v>1222462232</v>
          </cell>
          <cell r="F37">
            <v>4800065743</v>
          </cell>
          <cell r="G37">
            <v>23000</v>
          </cell>
          <cell r="H37" t="str">
            <v>31.05.2024</v>
          </cell>
          <cell r="I37" t="str">
            <v>26.04.2024</v>
          </cell>
          <cell r="J37" t="str">
            <v>29.10.2024</v>
          </cell>
        </row>
        <row r="38">
          <cell r="D38" t="str">
            <v>805016107_FE22585</v>
          </cell>
          <cell r="E38">
            <v>1222462233</v>
          </cell>
          <cell r="F38">
            <v>4800065743</v>
          </cell>
          <cell r="G38">
            <v>21296</v>
          </cell>
          <cell r="H38" t="str">
            <v>31.05.2024</v>
          </cell>
          <cell r="I38" t="str">
            <v>26.04.2024</v>
          </cell>
          <cell r="J38" t="str">
            <v>29.10.2024</v>
          </cell>
        </row>
        <row r="39">
          <cell r="D39" t="str">
            <v>805016107_FE22587</v>
          </cell>
          <cell r="E39">
            <v>1222462234</v>
          </cell>
          <cell r="F39">
            <v>4800065743</v>
          </cell>
          <cell r="G39">
            <v>16896</v>
          </cell>
          <cell r="H39" t="str">
            <v>31.05.2024</v>
          </cell>
          <cell r="I39" t="str">
            <v>26.04.2024</v>
          </cell>
          <cell r="J39" t="str">
            <v>29.10.2024</v>
          </cell>
        </row>
        <row r="40">
          <cell r="D40" t="str">
            <v>805016107_FE22591</v>
          </cell>
          <cell r="E40">
            <v>1222462235</v>
          </cell>
          <cell r="F40">
            <v>4800065743</v>
          </cell>
          <cell r="G40">
            <v>16896</v>
          </cell>
          <cell r="H40" t="str">
            <v>31.05.2024</v>
          </cell>
          <cell r="I40" t="str">
            <v>26.04.2024</v>
          </cell>
          <cell r="J40" t="str">
            <v>29.10.2024</v>
          </cell>
        </row>
        <row r="41">
          <cell r="D41" t="str">
            <v>805016107_FE22592</v>
          </cell>
          <cell r="E41">
            <v>1222462236</v>
          </cell>
          <cell r="F41">
            <v>4800065743</v>
          </cell>
          <cell r="G41">
            <v>21296</v>
          </cell>
          <cell r="H41" t="str">
            <v>31.05.2024</v>
          </cell>
          <cell r="I41" t="str">
            <v>26.04.2024</v>
          </cell>
          <cell r="J41" t="str">
            <v>29.10.2024</v>
          </cell>
        </row>
        <row r="42">
          <cell r="D42" t="str">
            <v>805016107_FE22911</v>
          </cell>
          <cell r="E42">
            <v>1222462251</v>
          </cell>
          <cell r="F42">
            <v>4800065743</v>
          </cell>
          <cell r="G42">
            <v>39148</v>
          </cell>
          <cell r="H42" t="str">
            <v>31.05.2024</v>
          </cell>
          <cell r="I42" t="str">
            <v>30.04.2024</v>
          </cell>
          <cell r="J42" t="str">
            <v>29.10.2024</v>
          </cell>
        </row>
        <row r="43">
          <cell r="D43" t="str">
            <v>805016107_FE22913</v>
          </cell>
          <cell r="E43">
            <v>1222462252</v>
          </cell>
          <cell r="F43">
            <v>4800065743</v>
          </cell>
          <cell r="G43">
            <v>29012</v>
          </cell>
          <cell r="H43" t="str">
            <v>31.05.2024</v>
          </cell>
          <cell r="I43" t="str">
            <v>30.04.2024</v>
          </cell>
          <cell r="J43" t="str">
            <v>29.10.2024</v>
          </cell>
        </row>
        <row r="44">
          <cell r="D44" t="str">
            <v>805016107_FE22904</v>
          </cell>
          <cell r="E44">
            <v>1222462254</v>
          </cell>
          <cell r="F44">
            <v>4800065743</v>
          </cell>
          <cell r="G44">
            <v>29012</v>
          </cell>
          <cell r="H44" t="str">
            <v>31.05.2024</v>
          </cell>
          <cell r="I44" t="str">
            <v>30.04.2024</v>
          </cell>
          <cell r="J44" t="str">
            <v>29.10.2024</v>
          </cell>
        </row>
        <row r="45">
          <cell r="D45" t="str">
            <v>805016107_FE22916</v>
          </cell>
          <cell r="E45">
            <v>1222462255</v>
          </cell>
          <cell r="F45">
            <v>4800065743</v>
          </cell>
          <cell r="G45">
            <v>41012</v>
          </cell>
          <cell r="H45" t="str">
            <v>31.05.2024</v>
          </cell>
          <cell r="I45" t="str">
            <v>30.04.2024</v>
          </cell>
          <cell r="J45" t="str">
            <v>29.10.2024</v>
          </cell>
        </row>
        <row r="46">
          <cell r="D46" t="str">
            <v>805016107_FE22918</v>
          </cell>
          <cell r="E46">
            <v>1222462256</v>
          </cell>
          <cell r="F46">
            <v>4800065743</v>
          </cell>
          <cell r="G46">
            <v>29012</v>
          </cell>
          <cell r="H46" t="str">
            <v>31.05.2024</v>
          </cell>
          <cell r="I46" t="str">
            <v>30.04.2024</v>
          </cell>
          <cell r="J46" t="str">
            <v>29.10.2024</v>
          </cell>
        </row>
        <row r="47">
          <cell r="D47" t="str">
            <v>805016107_FE22921</v>
          </cell>
          <cell r="E47">
            <v>1222462257</v>
          </cell>
          <cell r="F47">
            <v>4800065743</v>
          </cell>
          <cell r="G47">
            <v>29012</v>
          </cell>
          <cell r="H47" t="str">
            <v>31.05.2024</v>
          </cell>
          <cell r="I47" t="str">
            <v>30.04.2024</v>
          </cell>
          <cell r="J47" t="str">
            <v>29.10.2024</v>
          </cell>
        </row>
        <row r="48">
          <cell r="D48" t="str">
            <v>805016107_FE22392</v>
          </cell>
          <cell r="E48">
            <v>1222467388</v>
          </cell>
          <cell r="F48">
            <v>4800065743</v>
          </cell>
          <cell r="G48">
            <v>41800</v>
          </cell>
          <cell r="H48" t="str">
            <v>31.05.2024</v>
          </cell>
          <cell r="I48" t="str">
            <v>15.04.2024</v>
          </cell>
          <cell r="J48" t="str">
            <v>29.10.2024</v>
          </cell>
        </row>
        <row r="49">
          <cell r="D49" t="str">
            <v>805016107_FE22408</v>
          </cell>
          <cell r="E49">
            <v>1222467389</v>
          </cell>
          <cell r="F49">
            <v>4800065743</v>
          </cell>
          <cell r="G49">
            <v>29800</v>
          </cell>
          <cell r="H49" t="str">
            <v>31.05.2024</v>
          </cell>
          <cell r="I49" t="str">
            <v>15.04.2024</v>
          </cell>
          <cell r="J49" t="str">
            <v>29.10.2024</v>
          </cell>
        </row>
        <row r="50">
          <cell r="D50" t="str">
            <v>805016107_FE22410</v>
          </cell>
          <cell r="E50">
            <v>1222467390</v>
          </cell>
          <cell r="F50">
            <v>4800065743</v>
          </cell>
          <cell r="G50">
            <v>41800</v>
          </cell>
          <cell r="H50" t="str">
            <v>31.05.2024</v>
          </cell>
          <cell r="I50" t="str">
            <v>15.04.2024</v>
          </cell>
          <cell r="J50" t="str">
            <v>29.10.2024</v>
          </cell>
        </row>
        <row r="51">
          <cell r="D51" t="str">
            <v>805016107_FE22411</v>
          </cell>
          <cell r="E51">
            <v>1222467391</v>
          </cell>
          <cell r="F51">
            <v>4800065743</v>
          </cell>
          <cell r="G51">
            <v>46200</v>
          </cell>
          <cell r="H51" t="str">
            <v>31.05.2024</v>
          </cell>
          <cell r="I51" t="str">
            <v>15.04.2024</v>
          </cell>
          <cell r="J51" t="str">
            <v>29.10.2024</v>
          </cell>
        </row>
        <row r="52">
          <cell r="D52" t="str">
            <v>805016107_FE22417</v>
          </cell>
          <cell r="E52">
            <v>1222467392</v>
          </cell>
          <cell r="F52">
            <v>4800065743</v>
          </cell>
          <cell r="G52">
            <v>159187</v>
          </cell>
          <cell r="H52" t="str">
            <v>31.05.2024</v>
          </cell>
          <cell r="I52" t="str">
            <v>15.04.2024</v>
          </cell>
          <cell r="J52" t="str">
            <v>29.10.2024</v>
          </cell>
        </row>
        <row r="53">
          <cell r="D53" t="str">
            <v>805016107_FE22552</v>
          </cell>
          <cell r="E53">
            <v>1222467396</v>
          </cell>
          <cell r="F53">
            <v>4800065743</v>
          </cell>
          <cell r="G53">
            <v>20877</v>
          </cell>
          <cell r="H53" t="str">
            <v>31.05.2024</v>
          </cell>
          <cell r="I53" t="str">
            <v>26.04.2024</v>
          </cell>
          <cell r="J53" t="str">
            <v>29.10.2024</v>
          </cell>
        </row>
        <row r="54">
          <cell r="D54" t="str">
            <v>805016107_FE22563</v>
          </cell>
          <cell r="E54">
            <v>1222467397</v>
          </cell>
          <cell r="F54">
            <v>4800065743</v>
          </cell>
          <cell r="G54">
            <v>38378</v>
          </cell>
          <cell r="H54" t="str">
            <v>31.05.2024</v>
          </cell>
          <cell r="I54" t="str">
            <v>26.04.2024</v>
          </cell>
          <cell r="J54" t="str">
            <v>29.10.2024</v>
          </cell>
        </row>
        <row r="55">
          <cell r="D55" t="str">
            <v>805016107_FE22569</v>
          </cell>
          <cell r="E55">
            <v>1222467398</v>
          </cell>
          <cell r="F55">
            <v>4800065743</v>
          </cell>
          <cell r="G55">
            <v>16896</v>
          </cell>
          <cell r="H55" t="str">
            <v>31.05.2024</v>
          </cell>
          <cell r="I55" t="str">
            <v>26.04.2024</v>
          </cell>
          <cell r="J55" t="str">
            <v>29.10.2024</v>
          </cell>
        </row>
        <row r="56">
          <cell r="D56" t="str">
            <v>805016107_FE22584</v>
          </cell>
          <cell r="E56">
            <v>1222467399</v>
          </cell>
          <cell r="F56">
            <v>4800065743</v>
          </cell>
          <cell r="G56">
            <v>49160</v>
          </cell>
          <cell r="H56" t="str">
            <v>31.05.2024</v>
          </cell>
          <cell r="I56" t="str">
            <v>26.04.2024</v>
          </cell>
          <cell r="J56" t="str">
            <v>29.10.2024</v>
          </cell>
        </row>
        <row r="57">
          <cell r="D57" t="str">
            <v>805016107_FE22589</v>
          </cell>
          <cell r="E57">
            <v>1222467400</v>
          </cell>
          <cell r="F57">
            <v>4800065743</v>
          </cell>
          <cell r="G57">
            <v>26378</v>
          </cell>
          <cell r="H57" t="str">
            <v>31.05.2024</v>
          </cell>
          <cell r="I57" t="str">
            <v>26.04.2024</v>
          </cell>
          <cell r="J57" t="str">
            <v>29.10.2024</v>
          </cell>
        </row>
        <row r="58">
          <cell r="D58" t="str">
            <v>805016107_FE22594</v>
          </cell>
          <cell r="E58">
            <v>1222467401</v>
          </cell>
          <cell r="F58">
            <v>4800065743</v>
          </cell>
          <cell r="G58">
            <v>41800</v>
          </cell>
          <cell r="H58" t="str">
            <v>31.05.2024</v>
          </cell>
          <cell r="I58" t="str">
            <v>26.04.2024</v>
          </cell>
          <cell r="J58" t="str">
            <v>29.10.2024</v>
          </cell>
        </row>
        <row r="59">
          <cell r="D59" t="str">
            <v>805016107_FE22908</v>
          </cell>
          <cell r="E59">
            <v>1222467410</v>
          </cell>
          <cell r="F59">
            <v>4800065743</v>
          </cell>
          <cell r="G59">
            <v>38378</v>
          </cell>
          <cell r="H59" t="str">
            <v>31.05.2024</v>
          </cell>
          <cell r="I59" t="str">
            <v>30.04.2024</v>
          </cell>
          <cell r="J59" t="str">
            <v>29.10.2024</v>
          </cell>
        </row>
        <row r="60">
          <cell r="D60" t="str">
            <v>805016107_FE22991</v>
          </cell>
          <cell r="E60">
            <v>1222473352</v>
          </cell>
          <cell r="F60">
            <v>4800065743</v>
          </cell>
          <cell r="G60">
            <v>2287072</v>
          </cell>
          <cell r="H60" t="str">
            <v>30.06.2024</v>
          </cell>
          <cell r="I60" t="str">
            <v>22.05.2024</v>
          </cell>
          <cell r="J60" t="str">
            <v>29.10.2024</v>
          </cell>
        </row>
        <row r="61">
          <cell r="D61" t="str">
            <v>805016107_FE22997</v>
          </cell>
          <cell r="E61">
            <v>1222473353</v>
          </cell>
          <cell r="F61">
            <v>4800065743</v>
          </cell>
          <cell r="G61">
            <v>16896</v>
          </cell>
          <cell r="H61" t="str">
            <v>30.06.2024</v>
          </cell>
          <cell r="I61" t="str">
            <v>22.05.2024</v>
          </cell>
          <cell r="J61" t="str">
            <v>29.10.2024</v>
          </cell>
        </row>
        <row r="62">
          <cell r="D62" t="str">
            <v>805016107_FE23005</v>
          </cell>
          <cell r="E62">
            <v>1222473354</v>
          </cell>
          <cell r="F62">
            <v>4800065743</v>
          </cell>
          <cell r="G62">
            <v>4896</v>
          </cell>
          <cell r="H62" t="str">
            <v>30.06.2024</v>
          </cell>
          <cell r="I62" t="str">
            <v>22.05.2024</v>
          </cell>
          <cell r="J62" t="str">
            <v>29.10.2024</v>
          </cell>
        </row>
        <row r="63">
          <cell r="D63" t="str">
            <v>805016107_FE23007</v>
          </cell>
          <cell r="E63">
            <v>1222473355</v>
          </cell>
          <cell r="F63">
            <v>4800065743</v>
          </cell>
          <cell r="G63">
            <v>38378</v>
          </cell>
          <cell r="H63" t="str">
            <v>30.06.2024</v>
          </cell>
          <cell r="I63" t="str">
            <v>22.05.2024</v>
          </cell>
          <cell r="J63" t="str">
            <v>29.10.2024</v>
          </cell>
        </row>
        <row r="64">
          <cell r="D64" t="str">
            <v>805016107_FE23026</v>
          </cell>
          <cell r="E64">
            <v>1222473356</v>
          </cell>
          <cell r="F64">
            <v>4800065743</v>
          </cell>
          <cell r="G64">
            <v>61064</v>
          </cell>
          <cell r="H64" t="str">
            <v>30.06.2024</v>
          </cell>
          <cell r="I64" t="str">
            <v>22.05.2024</v>
          </cell>
          <cell r="J64" t="str">
            <v>29.10.2024</v>
          </cell>
        </row>
        <row r="65">
          <cell r="D65" t="str">
            <v>805016107_FE23043</v>
          </cell>
          <cell r="E65">
            <v>1222473358</v>
          </cell>
          <cell r="F65">
            <v>4800065743</v>
          </cell>
          <cell r="G65">
            <v>61064</v>
          </cell>
          <cell r="H65" t="str">
            <v>30.06.2024</v>
          </cell>
          <cell r="I65" t="str">
            <v>22.05.2024</v>
          </cell>
          <cell r="J65" t="str">
            <v>29.10.2024</v>
          </cell>
        </row>
        <row r="66">
          <cell r="D66" t="str">
            <v>805016107_FE23077</v>
          </cell>
          <cell r="E66">
            <v>1222473359</v>
          </cell>
          <cell r="F66">
            <v>4800065743</v>
          </cell>
          <cell r="G66">
            <v>171922</v>
          </cell>
          <cell r="H66" t="str">
            <v>30.06.2024</v>
          </cell>
          <cell r="I66" t="str">
            <v>22.05.2024</v>
          </cell>
          <cell r="J66" t="str">
            <v>29.10.2024</v>
          </cell>
        </row>
        <row r="67">
          <cell r="D67" t="str">
            <v>805016107_FE23080</v>
          </cell>
          <cell r="E67">
            <v>1222473360</v>
          </cell>
          <cell r="F67">
            <v>4800065743</v>
          </cell>
          <cell r="G67">
            <v>154722</v>
          </cell>
          <cell r="H67" t="str">
            <v>30.06.2024</v>
          </cell>
          <cell r="I67" t="str">
            <v>22.05.2024</v>
          </cell>
          <cell r="J67" t="str">
            <v>29.10.2024</v>
          </cell>
        </row>
        <row r="68">
          <cell r="D68" t="str">
            <v>805016107_FE22994</v>
          </cell>
          <cell r="E68">
            <v>1222474263</v>
          </cell>
          <cell r="F68">
            <v>4800065743</v>
          </cell>
          <cell r="G68">
            <v>5277858</v>
          </cell>
          <cell r="H68" t="str">
            <v>30.06.2024</v>
          </cell>
          <cell r="I68" t="str">
            <v>22.05.2024</v>
          </cell>
          <cell r="J68" t="str">
            <v>29.10.2024</v>
          </cell>
        </row>
        <row r="69">
          <cell r="D69" t="str">
            <v>805016107_FE22992</v>
          </cell>
          <cell r="E69">
            <v>1222474281</v>
          </cell>
          <cell r="F69">
            <v>4800065743</v>
          </cell>
          <cell r="G69">
            <v>3050715</v>
          </cell>
          <cell r="H69" t="str">
            <v>30.06.2024</v>
          </cell>
          <cell r="I69" t="str">
            <v>22.05.2024</v>
          </cell>
          <cell r="J69" t="str">
            <v>29.10.2024</v>
          </cell>
        </row>
        <row r="70">
          <cell r="D70" t="str">
            <v>805016107_FE23022</v>
          </cell>
          <cell r="E70">
            <v>1222475580</v>
          </cell>
          <cell r="F70">
            <v>4800065743</v>
          </cell>
          <cell r="G70">
            <v>45561</v>
          </cell>
          <cell r="H70" t="str">
            <v>30.06.2024</v>
          </cell>
          <cell r="I70" t="str">
            <v>22.05.2024</v>
          </cell>
          <cell r="J70" t="str">
            <v>29.10.2024</v>
          </cell>
        </row>
        <row r="71">
          <cell r="D71" t="str">
            <v>805016107_FE22995</v>
          </cell>
          <cell r="E71">
            <v>1222494638</v>
          </cell>
          <cell r="F71">
            <v>4800065743</v>
          </cell>
          <cell r="G71">
            <v>3342644</v>
          </cell>
          <cell r="H71" t="str">
            <v>31.07.2024</v>
          </cell>
          <cell r="I71" t="str">
            <v>22.05.2024</v>
          </cell>
          <cell r="J71" t="str">
            <v>29.10.2024</v>
          </cell>
        </row>
        <row r="72">
          <cell r="D72" t="str">
            <v>805016107_FE23705</v>
          </cell>
          <cell r="E72">
            <v>1222494658</v>
          </cell>
          <cell r="F72">
            <v>4800065743</v>
          </cell>
          <cell r="G72">
            <v>44645</v>
          </cell>
          <cell r="H72" t="str">
            <v>31.07.2024</v>
          </cell>
          <cell r="I72" t="str">
            <v>10.06.2024</v>
          </cell>
          <cell r="J72" t="str">
            <v>29.10.2024</v>
          </cell>
        </row>
        <row r="73">
          <cell r="D73" t="str">
            <v>805016107_FE22993</v>
          </cell>
          <cell r="E73">
            <v>1222503517</v>
          </cell>
          <cell r="F73">
            <v>4800065743</v>
          </cell>
          <cell r="G73">
            <v>1472291</v>
          </cell>
          <cell r="H73" t="str">
            <v>29.08.2024</v>
          </cell>
          <cell r="I73" t="str">
            <v>22.05.2024</v>
          </cell>
          <cell r="J73" t="str">
            <v>29.10.2024</v>
          </cell>
        </row>
        <row r="74">
          <cell r="D74" t="str">
            <v>805016107_FE22825</v>
          </cell>
          <cell r="E74">
            <v>1222503992</v>
          </cell>
          <cell r="F74">
            <v>4800065743</v>
          </cell>
          <cell r="G74">
            <v>3553614</v>
          </cell>
          <cell r="H74" t="str">
            <v>31.08.2024</v>
          </cell>
          <cell r="I74" t="str">
            <v>29.04.2024</v>
          </cell>
          <cell r="J74" t="str">
            <v>29.10.2024</v>
          </cell>
        </row>
        <row r="75">
          <cell r="D75" t="str">
            <v>805016107_FE22999</v>
          </cell>
          <cell r="E75">
            <v>1222503993</v>
          </cell>
          <cell r="F75">
            <v>4800065743</v>
          </cell>
          <cell r="G75">
            <v>18600</v>
          </cell>
          <cell r="H75" t="str">
            <v>31.08.2024</v>
          </cell>
          <cell r="I75" t="str">
            <v>22.05.2024</v>
          </cell>
          <cell r="J75" t="str">
            <v>29.10.2024</v>
          </cell>
        </row>
        <row r="76">
          <cell r="D76" t="str">
            <v>805016107_FE23001</v>
          </cell>
          <cell r="E76">
            <v>1222503994</v>
          </cell>
          <cell r="F76">
            <v>4800065743</v>
          </cell>
          <cell r="G76">
            <v>44645</v>
          </cell>
          <cell r="H76" t="str">
            <v>31.08.2024</v>
          </cell>
          <cell r="I76" t="str">
            <v>22.05.2024</v>
          </cell>
          <cell r="J76" t="str">
            <v>29.10.2024</v>
          </cell>
        </row>
        <row r="77">
          <cell r="D77" t="str">
            <v>805016107_FE23003</v>
          </cell>
          <cell r="E77">
            <v>1222503995</v>
          </cell>
          <cell r="F77">
            <v>4800065743</v>
          </cell>
          <cell r="G77">
            <v>32645</v>
          </cell>
          <cell r="H77" t="str">
            <v>31.08.2024</v>
          </cell>
          <cell r="I77" t="str">
            <v>22.05.2024</v>
          </cell>
          <cell r="J77" t="str">
            <v>29.10.2024</v>
          </cell>
        </row>
        <row r="78">
          <cell r="D78" t="str">
            <v>805016107_FE23009</v>
          </cell>
          <cell r="E78">
            <v>1222503996</v>
          </cell>
          <cell r="F78">
            <v>4800065743</v>
          </cell>
          <cell r="G78">
            <v>18600</v>
          </cell>
          <cell r="H78" t="str">
            <v>31.08.2024</v>
          </cell>
          <cell r="I78" t="str">
            <v>22.05.2024</v>
          </cell>
          <cell r="J78" t="str">
            <v>29.10.2024</v>
          </cell>
        </row>
        <row r="79">
          <cell r="D79" t="str">
            <v>805016107_FE23011</v>
          </cell>
          <cell r="E79">
            <v>1222503997</v>
          </cell>
          <cell r="F79">
            <v>4800065743</v>
          </cell>
          <cell r="G79">
            <v>44645</v>
          </cell>
          <cell r="H79" t="str">
            <v>31.08.2024</v>
          </cell>
          <cell r="I79" t="str">
            <v>22.05.2024</v>
          </cell>
          <cell r="J79" t="str">
            <v>29.10.2024</v>
          </cell>
        </row>
        <row r="80">
          <cell r="D80" t="str">
            <v>805016107_FE23013</v>
          </cell>
          <cell r="E80">
            <v>1222503998</v>
          </cell>
          <cell r="F80">
            <v>4800065743</v>
          </cell>
          <cell r="G80">
            <v>32645</v>
          </cell>
          <cell r="H80" t="str">
            <v>31.08.2024</v>
          </cell>
          <cell r="I80" t="str">
            <v>22.05.2024</v>
          </cell>
          <cell r="J80" t="str">
            <v>29.10.2024</v>
          </cell>
        </row>
        <row r="81">
          <cell r="D81" t="str">
            <v>805016107_FE23015</v>
          </cell>
          <cell r="E81">
            <v>1222503999</v>
          </cell>
          <cell r="F81">
            <v>4800065743</v>
          </cell>
          <cell r="G81">
            <v>44645</v>
          </cell>
          <cell r="H81" t="str">
            <v>31.08.2024</v>
          </cell>
          <cell r="I81" t="str">
            <v>22.05.2024</v>
          </cell>
          <cell r="J81" t="str">
            <v>29.10.2024</v>
          </cell>
        </row>
        <row r="82">
          <cell r="D82" t="str">
            <v>805016107_FE23017</v>
          </cell>
          <cell r="E82">
            <v>1222504000</v>
          </cell>
          <cell r="F82">
            <v>4800065743</v>
          </cell>
          <cell r="G82">
            <v>44645</v>
          </cell>
          <cell r="H82" t="str">
            <v>31.08.2024</v>
          </cell>
          <cell r="I82" t="str">
            <v>22.05.2024</v>
          </cell>
          <cell r="J82" t="str">
            <v>29.10.2024</v>
          </cell>
        </row>
        <row r="83">
          <cell r="D83" t="str">
            <v>805016107_FE23019</v>
          </cell>
          <cell r="E83">
            <v>1222504001</v>
          </cell>
          <cell r="F83">
            <v>4800065743</v>
          </cell>
          <cell r="G83">
            <v>44645</v>
          </cell>
          <cell r="H83" t="str">
            <v>31.08.2024</v>
          </cell>
          <cell r="I83" t="str">
            <v>22.05.2024</v>
          </cell>
          <cell r="J83" t="str">
            <v>29.10.2024</v>
          </cell>
        </row>
        <row r="84">
          <cell r="D84" t="str">
            <v>805016107_FE23021</v>
          </cell>
          <cell r="E84">
            <v>1222504002</v>
          </cell>
          <cell r="F84">
            <v>4800065743</v>
          </cell>
          <cell r="G84">
            <v>18600</v>
          </cell>
          <cell r="H84" t="str">
            <v>31.08.2024</v>
          </cell>
          <cell r="I84" t="str">
            <v>22.05.2024</v>
          </cell>
          <cell r="J84" t="str">
            <v>29.10.2024</v>
          </cell>
        </row>
        <row r="85">
          <cell r="D85" t="str">
            <v>805016107_FE23024</v>
          </cell>
          <cell r="E85">
            <v>1222504003</v>
          </cell>
          <cell r="F85">
            <v>4800065743</v>
          </cell>
          <cell r="G85">
            <v>41800</v>
          </cell>
          <cell r="H85" t="str">
            <v>31.08.2024</v>
          </cell>
          <cell r="I85" t="str">
            <v>22.05.2024</v>
          </cell>
          <cell r="J85" t="str">
            <v>29.10.2024</v>
          </cell>
        </row>
        <row r="86">
          <cell r="D86" t="str">
            <v>805016107_FE23028</v>
          </cell>
          <cell r="E86">
            <v>1222504004</v>
          </cell>
          <cell r="F86">
            <v>4800065743</v>
          </cell>
          <cell r="G86">
            <v>18600</v>
          </cell>
          <cell r="H86" t="str">
            <v>31.08.2024</v>
          </cell>
          <cell r="I86" t="str">
            <v>22.05.2024</v>
          </cell>
          <cell r="J86" t="str">
            <v>29.10.2024</v>
          </cell>
        </row>
        <row r="87">
          <cell r="D87" t="str">
            <v>805016107_FE23030</v>
          </cell>
          <cell r="E87">
            <v>1222504005</v>
          </cell>
          <cell r="F87">
            <v>4800065743</v>
          </cell>
          <cell r="G87">
            <v>18600</v>
          </cell>
          <cell r="H87" t="str">
            <v>31.08.2024</v>
          </cell>
          <cell r="I87" t="str">
            <v>22.05.2024</v>
          </cell>
          <cell r="J87" t="str">
            <v>29.10.2024</v>
          </cell>
        </row>
        <row r="88">
          <cell r="D88" t="str">
            <v>805016107_FE23032</v>
          </cell>
          <cell r="E88">
            <v>1222504006</v>
          </cell>
          <cell r="F88">
            <v>4800065743</v>
          </cell>
          <cell r="G88">
            <v>18600</v>
          </cell>
          <cell r="H88" t="str">
            <v>31.08.2024</v>
          </cell>
          <cell r="I88" t="str">
            <v>22.05.2024</v>
          </cell>
          <cell r="J88" t="str">
            <v>29.10.2024</v>
          </cell>
        </row>
        <row r="89">
          <cell r="D89" t="str">
            <v>805016107_FE23033</v>
          </cell>
          <cell r="E89">
            <v>1222504007</v>
          </cell>
          <cell r="F89">
            <v>4800065743</v>
          </cell>
          <cell r="G89">
            <v>23000</v>
          </cell>
          <cell r="H89" t="str">
            <v>31.08.2024</v>
          </cell>
          <cell r="I89" t="str">
            <v>22.05.2024</v>
          </cell>
          <cell r="J89" t="str">
            <v>29.10.2024</v>
          </cell>
        </row>
        <row r="90">
          <cell r="D90" t="str">
            <v>805016107_FE23035</v>
          </cell>
          <cell r="E90">
            <v>1222504008</v>
          </cell>
          <cell r="F90">
            <v>4800065743</v>
          </cell>
          <cell r="G90">
            <v>22900</v>
          </cell>
          <cell r="H90" t="str">
            <v>31.08.2024</v>
          </cell>
          <cell r="I90" t="str">
            <v>22.05.2024</v>
          </cell>
          <cell r="J90" t="str">
            <v>29.10.2024</v>
          </cell>
        </row>
        <row r="91">
          <cell r="D91" t="str">
            <v>805016107_FE23037</v>
          </cell>
          <cell r="E91">
            <v>1222504009</v>
          </cell>
          <cell r="F91">
            <v>4800065743</v>
          </cell>
          <cell r="G91">
            <v>18600</v>
          </cell>
          <cell r="H91" t="str">
            <v>31.08.2024</v>
          </cell>
          <cell r="I91" t="str">
            <v>22.05.2024</v>
          </cell>
          <cell r="J91" t="str">
            <v>29.10.2024</v>
          </cell>
        </row>
        <row r="92">
          <cell r="D92" t="str">
            <v>805016107_FE23039</v>
          </cell>
          <cell r="E92">
            <v>1222504010</v>
          </cell>
          <cell r="F92">
            <v>4800065743</v>
          </cell>
          <cell r="G92">
            <v>18600</v>
          </cell>
          <cell r="H92" t="str">
            <v>31.08.2024</v>
          </cell>
          <cell r="I92" t="str">
            <v>22.05.2024</v>
          </cell>
          <cell r="J92" t="str">
            <v>29.10.2024</v>
          </cell>
        </row>
        <row r="93">
          <cell r="D93" t="str">
            <v>805016107_FE23041</v>
          </cell>
          <cell r="E93">
            <v>1222504011</v>
          </cell>
          <cell r="F93">
            <v>4800065743</v>
          </cell>
          <cell r="G93">
            <v>44645</v>
          </cell>
          <cell r="H93" t="str">
            <v>31.08.2024</v>
          </cell>
          <cell r="I93" t="str">
            <v>22.05.2024</v>
          </cell>
          <cell r="J93" t="str">
            <v>29.10.2024</v>
          </cell>
        </row>
        <row r="94">
          <cell r="D94" t="str">
            <v>805016107_FE23045</v>
          </cell>
          <cell r="E94">
            <v>1222504012</v>
          </cell>
          <cell r="F94">
            <v>4800065743</v>
          </cell>
          <cell r="G94">
            <v>32645</v>
          </cell>
          <cell r="H94" t="str">
            <v>31.08.2024</v>
          </cell>
          <cell r="I94" t="str">
            <v>22.05.2024</v>
          </cell>
          <cell r="J94" t="str">
            <v>29.10.2024</v>
          </cell>
        </row>
        <row r="95">
          <cell r="D95" t="str">
            <v>805016107_FE23049</v>
          </cell>
          <cell r="E95">
            <v>1222504013</v>
          </cell>
          <cell r="F95">
            <v>4800065743</v>
          </cell>
          <cell r="G95">
            <v>44645</v>
          </cell>
          <cell r="H95" t="str">
            <v>31.08.2024</v>
          </cell>
          <cell r="I95" t="str">
            <v>22.05.2024</v>
          </cell>
          <cell r="J95" t="str">
            <v>29.10.2024</v>
          </cell>
        </row>
        <row r="96">
          <cell r="D96" t="str">
            <v>805016107_FE23051</v>
          </cell>
          <cell r="E96">
            <v>1222504014</v>
          </cell>
          <cell r="F96">
            <v>4800065743</v>
          </cell>
          <cell r="G96">
            <v>6600</v>
          </cell>
          <cell r="H96" t="str">
            <v>31.08.2024</v>
          </cell>
          <cell r="I96" t="str">
            <v>22.05.2024</v>
          </cell>
          <cell r="J96" t="str">
            <v>29.10.2024</v>
          </cell>
        </row>
        <row r="97">
          <cell r="D97" t="str">
            <v>805016107_FE23053</v>
          </cell>
          <cell r="E97">
            <v>1222504015</v>
          </cell>
          <cell r="F97">
            <v>4800065743</v>
          </cell>
          <cell r="G97">
            <v>32645</v>
          </cell>
          <cell r="H97" t="str">
            <v>31.08.2024</v>
          </cell>
          <cell r="I97" t="str">
            <v>22.05.2024</v>
          </cell>
          <cell r="J97" t="str">
            <v>29.10.2024</v>
          </cell>
        </row>
        <row r="98">
          <cell r="D98" t="str">
            <v>805016107_FE23055</v>
          </cell>
          <cell r="E98">
            <v>1222504016</v>
          </cell>
          <cell r="F98">
            <v>4800065743</v>
          </cell>
          <cell r="G98">
            <v>17800</v>
          </cell>
          <cell r="H98" t="str">
            <v>31.08.2024</v>
          </cell>
          <cell r="I98" t="str">
            <v>22.05.2024</v>
          </cell>
          <cell r="J98" t="str">
            <v>29.10.2024</v>
          </cell>
        </row>
        <row r="99">
          <cell r="D99" t="str">
            <v>805016107_FE23057</v>
          </cell>
          <cell r="E99">
            <v>1222504017</v>
          </cell>
          <cell r="F99">
            <v>4800065743</v>
          </cell>
          <cell r="G99">
            <v>18600</v>
          </cell>
          <cell r="H99" t="str">
            <v>31.08.2024</v>
          </cell>
          <cell r="I99" t="str">
            <v>22.05.2024</v>
          </cell>
          <cell r="J99" t="str">
            <v>29.10.2024</v>
          </cell>
        </row>
        <row r="100">
          <cell r="D100" t="str">
            <v>805016107_FE23059</v>
          </cell>
          <cell r="E100">
            <v>1222504018</v>
          </cell>
          <cell r="F100">
            <v>4800065743</v>
          </cell>
          <cell r="G100">
            <v>44645</v>
          </cell>
          <cell r="H100" t="str">
            <v>31.08.2024</v>
          </cell>
          <cell r="I100" t="str">
            <v>22.05.2024</v>
          </cell>
          <cell r="J100" t="str">
            <v>29.10.2024</v>
          </cell>
        </row>
        <row r="101">
          <cell r="D101" t="str">
            <v>805016107_FE23061</v>
          </cell>
          <cell r="E101">
            <v>1222504019</v>
          </cell>
          <cell r="F101">
            <v>4800065743</v>
          </cell>
          <cell r="G101">
            <v>41800</v>
          </cell>
          <cell r="H101" t="str">
            <v>31.08.2024</v>
          </cell>
          <cell r="I101" t="str">
            <v>22.05.2024</v>
          </cell>
          <cell r="J101" t="str">
            <v>29.10.2024</v>
          </cell>
        </row>
        <row r="102">
          <cell r="D102" t="str">
            <v>805016107_FE23063</v>
          </cell>
          <cell r="E102">
            <v>1222504020</v>
          </cell>
          <cell r="F102">
            <v>4800065743</v>
          </cell>
          <cell r="G102">
            <v>6600</v>
          </cell>
          <cell r="H102" t="str">
            <v>31.08.2024</v>
          </cell>
          <cell r="I102" t="str">
            <v>22.05.2024</v>
          </cell>
          <cell r="J102" t="str">
            <v>29.10.2024</v>
          </cell>
        </row>
        <row r="103">
          <cell r="D103" t="str">
            <v>805016107_FE23065</v>
          </cell>
          <cell r="E103">
            <v>1222504021</v>
          </cell>
          <cell r="F103">
            <v>4800065743</v>
          </cell>
          <cell r="G103">
            <v>44645</v>
          </cell>
          <cell r="H103" t="str">
            <v>31.08.2024</v>
          </cell>
          <cell r="I103" t="str">
            <v>22.05.2024</v>
          </cell>
          <cell r="J103" t="str">
            <v>29.10.2024</v>
          </cell>
        </row>
        <row r="104">
          <cell r="D104" t="str">
            <v>805016107_FE23067</v>
          </cell>
          <cell r="E104">
            <v>1222504022</v>
          </cell>
          <cell r="F104">
            <v>4800065743</v>
          </cell>
          <cell r="G104">
            <v>44645</v>
          </cell>
          <cell r="H104" t="str">
            <v>31.08.2024</v>
          </cell>
          <cell r="I104" t="str">
            <v>22.05.2024</v>
          </cell>
          <cell r="J104" t="str">
            <v>29.10.2024</v>
          </cell>
        </row>
        <row r="105">
          <cell r="D105" t="str">
            <v>805016107_FE23069</v>
          </cell>
          <cell r="E105">
            <v>1222504023</v>
          </cell>
          <cell r="F105">
            <v>4800065743</v>
          </cell>
          <cell r="G105">
            <v>44645</v>
          </cell>
          <cell r="H105" t="str">
            <v>31.08.2024</v>
          </cell>
          <cell r="I105" t="str">
            <v>22.05.2024</v>
          </cell>
          <cell r="J105" t="str">
            <v>29.10.2024</v>
          </cell>
        </row>
        <row r="106">
          <cell r="D106" t="str">
            <v>805016107_FE23071</v>
          </cell>
          <cell r="E106">
            <v>1222504024</v>
          </cell>
          <cell r="F106">
            <v>4800065743</v>
          </cell>
          <cell r="G106">
            <v>32645</v>
          </cell>
          <cell r="H106" t="str">
            <v>31.08.2024</v>
          </cell>
          <cell r="I106" t="str">
            <v>22.05.2024</v>
          </cell>
          <cell r="J106" t="str">
            <v>29.10.2024</v>
          </cell>
        </row>
        <row r="107">
          <cell r="D107" t="str">
            <v>805016107_FE23073</v>
          </cell>
          <cell r="E107">
            <v>1222504025</v>
          </cell>
          <cell r="F107">
            <v>4800065743</v>
          </cell>
          <cell r="G107">
            <v>44645</v>
          </cell>
          <cell r="H107" t="str">
            <v>31.08.2024</v>
          </cell>
          <cell r="I107" t="str">
            <v>22.05.2024</v>
          </cell>
          <cell r="J107" t="str">
            <v>29.10.2024</v>
          </cell>
        </row>
        <row r="108">
          <cell r="D108" t="str">
            <v>805016107_FE23075</v>
          </cell>
          <cell r="E108">
            <v>1222504026</v>
          </cell>
          <cell r="F108">
            <v>4800065743</v>
          </cell>
          <cell r="G108">
            <v>18600</v>
          </cell>
          <cell r="H108" t="str">
            <v>31.08.2024</v>
          </cell>
          <cell r="I108" t="str">
            <v>22.05.2024</v>
          </cell>
          <cell r="J108" t="str">
            <v>29.10.2024</v>
          </cell>
        </row>
        <row r="109">
          <cell r="D109" t="str">
            <v>805016107_FE23076</v>
          </cell>
          <cell r="E109">
            <v>1222504027</v>
          </cell>
          <cell r="F109">
            <v>4800065743</v>
          </cell>
          <cell r="G109">
            <v>159187</v>
          </cell>
          <cell r="H109" t="str">
            <v>31.08.2024</v>
          </cell>
          <cell r="I109" t="str">
            <v>22.05.2024</v>
          </cell>
          <cell r="J109" t="str">
            <v>29.10.2024</v>
          </cell>
        </row>
        <row r="110">
          <cell r="D110" t="str">
            <v>805016107_FE23082</v>
          </cell>
          <cell r="E110">
            <v>1222504028</v>
          </cell>
          <cell r="F110">
            <v>4800065743</v>
          </cell>
          <cell r="G110">
            <v>49164</v>
          </cell>
          <cell r="H110" t="str">
            <v>31.08.2024</v>
          </cell>
          <cell r="I110" t="str">
            <v>22.05.2024</v>
          </cell>
          <cell r="J110" t="str">
            <v>29.10.2024</v>
          </cell>
        </row>
        <row r="111">
          <cell r="D111" t="str">
            <v>805016107_FE23084</v>
          </cell>
          <cell r="E111">
            <v>1222504029</v>
          </cell>
          <cell r="F111">
            <v>4800065743</v>
          </cell>
          <cell r="G111">
            <v>41800</v>
          </cell>
          <cell r="H111" t="str">
            <v>31.08.2024</v>
          </cell>
          <cell r="I111" t="str">
            <v>22.05.2024</v>
          </cell>
          <cell r="J111" t="str">
            <v>29.10.2024</v>
          </cell>
        </row>
        <row r="112">
          <cell r="D112" t="str">
            <v>805016107_FE23086</v>
          </cell>
          <cell r="E112">
            <v>1222504030</v>
          </cell>
          <cell r="F112">
            <v>4800065743</v>
          </cell>
          <cell r="G112">
            <v>44645</v>
          </cell>
          <cell r="H112" t="str">
            <v>31.08.2024</v>
          </cell>
          <cell r="I112" t="str">
            <v>22.05.2024</v>
          </cell>
          <cell r="J112" t="str">
            <v>29.10.2024</v>
          </cell>
        </row>
        <row r="113">
          <cell r="D113" t="str">
            <v>805016107_FE23088</v>
          </cell>
          <cell r="E113">
            <v>1222504031</v>
          </cell>
          <cell r="F113">
            <v>4800065743</v>
          </cell>
          <cell r="G113">
            <v>18600</v>
          </cell>
          <cell r="H113" t="str">
            <v>31.08.2024</v>
          </cell>
          <cell r="I113" t="str">
            <v>22.05.2024</v>
          </cell>
          <cell r="J113" t="str">
            <v>29.10.2024</v>
          </cell>
        </row>
        <row r="114">
          <cell r="D114" t="str">
            <v>805016107_FE23090</v>
          </cell>
          <cell r="E114">
            <v>1222504032</v>
          </cell>
          <cell r="F114">
            <v>4800065743</v>
          </cell>
          <cell r="G114">
            <v>44645</v>
          </cell>
          <cell r="H114" t="str">
            <v>31.08.2024</v>
          </cell>
          <cell r="I114" t="str">
            <v>22.05.2024</v>
          </cell>
          <cell r="J114" t="str">
            <v>29.10.2024</v>
          </cell>
        </row>
        <row r="115">
          <cell r="D115" t="str">
            <v>805016107_FE23092</v>
          </cell>
          <cell r="E115">
            <v>1222504033</v>
          </cell>
          <cell r="F115">
            <v>4800065743</v>
          </cell>
          <cell r="G115">
            <v>44645</v>
          </cell>
          <cell r="H115" t="str">
            <v>31.08.2024</v>
          </cell>
          <cell r="I115" t="str">
            <v>22.05.2024</v>
          </cell>
          <cell r="J115" t="str">
            <v>29.10.2024</v>
          </cell>
        </row>
        <row r="116">
          <cell r="D116" t="str">
            <v>805016107_FE23094</v>
          </cell>
          <cell r="E116">
            <v>1222504034</v>
          </cell>
          <cell r="F116">
            <v>4800065743</v>
          </cell>
          <cell r="G116">
            <v>18600</v>
          </cell>
          <cell r="H116" t="str">
            <v>31.08.2024</v>
          </cell>
          <cell r="I116" t="str">
            <v>22.05.2024</v>
          </cell>
          <cell r="J116" t="str">
            <v>29.10.2024</v>
          </cell>
        </row>
        <row r="117">
          <cell r="D117" t="str">
            <v>805016107_FE23047</v>
          </cell>
          <cell r="E117">
            <v>1222504035</v>
          </cell>
          <cell r="F117">
            <v>4800065743</v>
          </cell>
          <cell r="G117">
            <v>32645</v>
          </cell>
          <cell r="H117" t="str">
            <v>31.08.2024</v>
          </cell>
          <cell r="I117" t="str">
            <v>22.05.2024</v>
          </cell>
          <cell r="J117" t="str">
            <v>29.10.2024</v>
          </cell>
        </row>
        <row r="118">
          <cell r="D118" t="str">
            <v>805016107_FE23276</v>
          </cell>
          <cell r="E118">
            <v>1222505300</v>
          </cell>
          <cell r="F118">
            <v>4800065743</v>
          </cell>
          <cell r="G118">
            <v>23000</v>
          </cell>
          <cell r="H118" t="str">
            <v>31.08.2024</v>
          </cell>
          <cell r="I118" t="str">
            <v>25.05.2024</v>
          </cell>
          <cell r="J118" t="str">
            <v>29.10.2024</v>
          </cell>
        </row>
        <row r="119">
          <cell r="D119" t="str">
            <v>805016107_FE23278</v>
          </cell>
          <cell r="E119">
            <v>1222505301</v>
          </cell>
          <cell r="F119">
            <v>4800065743</v>
          </cell>
          <cell r="G119">
            <v>18600</v>
          </cell>
          <cell r="H119" t="str">
            <v>31.08.2024</v>
          </cell>
          <cell r="I119" t="str">
            <v>25.05.2024</v>
          </cell>
          <cell r="J119" t="str">
            <v>29.10.2024</v>
          </cell>
        </row>
        <row r="120">
          <cell r="D120" t="str">
            <v>805016107_FE23280</v>
          </cell>
          <cell r="E120">
            <v>1222505302</v>
          </cell>
          <cell r="F120">
            <v>4800065743</v>
          </cell>
          <cell r="G120">
            <v>32645</v>
          </cell>
          <cell r="H120" t="str">
            <v>31.08.2024</v>
          </cell>
          <cell r="I120" t="str">
            <v>25.05.2024</v>
          </cell>
          <cell r="J120" t="str">
            <v>29.10.2024</v>
          </cell>
        </row>
        <row r="121">
          <cell r="D121" t="str">
            <v>805016107_FE23282</v>
          </cell>
          <cell r="E121">
            <v>1222505303</v>
          </cell>
          <cell r="F121">
            <v>4800065743</v>
          </cell>
          <cell r="G121">
            <v>44645</v>
          </cell>
          <cell r="H121" t="str">
            <v>31.08.2024</v>
          </cell>
          <cell r="I121" t="str">
            <v>25.05.2024</v>
          </cell>
          <cell r="J121" t="str">
            <v>29.10.2024</v>
          </cell>
        </row>
        <row r="122">
          <cell r="D122" t="str">
            <v>805016107_FE23284</v>
          </cell>
          <cell r="E122">
            <v>1222505304</v>
          </cell>
          <cell r="F122">
            <v>4800065743</v>
          </cell>
          <cell r="G122">
            <v>44645</v>
          </cell>
          <cell r="H122" t="str">
            <v>31.08.2024</v>
          </cell>
          <cell r="I122" t="str">
            <v>25.05.2024</v>
          </cell>
          <cell r="J122" t="str">
            <v>29.10.2024</v>
          </cell>
        </row>
        <row r="123">
          <cell r="D123" t="str">
            <v>805016107_FE23286</v>
          </cell>
          <cell r="E123">
            <v>1222505305</v>
          </cell>
          <cell r="F123">
            <v>4800065743</v>
          </cell>
          <cell r="G123">
            <v>18600</v>
          </cell>
          <cell r="H123" t="str">
            <v>31.08.2024</v>
          </cell>
          <cell r="I123" t="str">
            <v>25.05.2024</v>
          </cell>
          <cell r="J123" t="str">
            <v>29.10.2024</v>
          </cell>
        </row>
        <row r="124">
          <cell r="D124" t="str">
            <v>805016107_FE23287</v>
          </cell>
          <cell r="E124">
            <v>1222505306</v>
          </cell>
          <cell r="F124">
            <v>4800065743</v>
          </cell>
          <cell r="G124">
            <v>49045</v>
          </cell>
          <cell r="H124" t="str">
            <v>31.08.2024</v>
          </cell>
          <cell r="I124" t="str">
            <v>25.05.2024</v>
          </cell>
          <cell r="J124" t="str">
            <v>29.10.2024</v>
          </cell>
        </row>
        <row r="125">
          <cell r="D125" t="str">
            <v>805016107_FE23289</v>
          </cell>
          <cell r="E125">
            <v>1222505307</v>
          </cell>
          <cell r="F125">
            <v>4800065743</v>
          </cell>
          <cell r="G125">
            <v>18600</v>
          </cell>
          <cell r="H125" t="str">
            <v>31.08.2024</v>
          </cell>
          <cell r="I125" t="str">
            <v>25.05.2024</v>
          </cell>
          <cell r="J125" t="str">
            <v>29.10.2024</v>
          </cell>
        </row>
        <row r="126">
          <cell r="D126" t="str">
            <v>805016107_FE23291</v>
          </cell>
          <cell r="E126">
            <v>1222505308</v>
          </cell>
          <cell r="F126">
            <v>4800065743</v>
          </cell>
          <cell r="G126">
            <v>18600</v>
          </cell>
          <cell r="H126" t="str">
            <v>31.08.2024</v>
          </cell>
          <cell r="I126" t="str">
            <v>25.05.2024</v>
          </cell>
          <cell r="J126" t="str">
            <v>29.10.2024</v>
          </cell>
        </row>
        <row r="127">
          <cell r="D127" t="str">
            <v>805016107_FE23293</v>
          </cell>
          <cell r="E127">
            <v>1222505309</v>
          </cell>
          <cell r="F127">
            <v>4800065743</v>
          </cell>
          <cell r="G127">
            <v>18600</v>
          </cell>
          <cell r="H127" t="str">
            <v>31.08.2024</v>
          </cell>
          <cell r="I127" t="str">
            <v>25.05.2024</v>
          </cell>
          <cell r="J127" t="str">
            <v>29.10.2024</v>
          </cell>
        </row>
        <row r="128">
          <cell r="D128" t="str">
            <v>805016107_FE23295</v>
          </cell>
          <cell r="E128">
            <v>1222505310</v>
          </cell>
          <cell r="F128">
            <v>4800065743</v>
          </cell>
          <cell r="G128">
            <v>41800</v>
          </cell>
          <cell r="H128" t="str">
            <v>31.08.2024</v>
          </cell>
          <cell r="I128" t="str">
            <v>25.05.2024</v>
          </cell>
          <cell r="J128" t="str">
            <v>29.10.2024</v>
          </cell>
        </row>
        <row r="129">
          <cell r="D129" t="str">
            <v>805016107_FE23297</v>
          </cell>
          <cell r="E129">
            <v>1222505311</v>
          </cell>
          <cell r="F129">
            <v>4800065743</v>
          </cell>
          <cell r="G129">
            <v>44645</v>
          </cell>
          <cell r="H129" t="str">
            <v>31.08.2024</v>
          </cell>
          <cell r="I129" t="str">
            <v>25.05.2024</v>
          </cell>
          <cell r="J129" t="str">
            <v>29.10.2024</v>
          </cell>
        </row>
        <row r="130">
          <cell r="D130" t="str">
            <v>805016107_FE23298</v>
          </cell>
          <cell r="E130">
            <v>1222505312</v>
          </cell>
          <cell r="F130">
            <v>4800065743</v>
          </cell>
          <cell r="G130">
            <v>49045</v>
          </cell>
          <cell r="H130" t="str">
            <v>31.08.2024</v>
          </cell>
          <cell r="I130" t="str">
            <v>25.05.2024</v>
          </cell>
          <cell r="J130" t="str">
            <v>29.10.2024</v>
          </cell>
        </row>
        <row r="131">
          <cell r="D131" t="str">
            <v>805016107_FE23522</v>
          </cell>
          <cell r="E131">
            <v>1222505324</v>
          </cell>
          <cell r="F131">
            <v>4800065743</v>
          </cell>
          <cell r="G131">
            <v>44645</v>
          </cell>
          <cell r="H131" t="str">
            <v>31.08.2024</v>
          </cell>
          <cell r="I131" t="str">
            <v>30.05.2024</v>
          </cell>
          <cell r="J131" t="str">
            <v>29.10.2024</v>
          </cell>
        </row>
        <row r="132">
          <cell r="D132" t="str">
            <v>805016107_FE23524</v>
          </cell>
          <cell r="E132">
            <v>1222505325</v>
          </cell>
          <cell r="F132">
            <v>4800065743</v>
          </cell>
          <cell r="G132">
            <v>6600</v>
          </cell>
          <cell r="H132" t="str">
            <v>31.08.2024</v>
          </cell>
          <cell r="I132" t="str">
            <v>30.05.2024</v>
          </cell>
          <cell r="J132" t="str">
            <v>29.10.2024</v>
          </cell>
        </row>
        <row r="133">
          <cell r="D133" t="str">
            <v>805016107_FE23526</v>
          </cell>
          <cell r="E133">
            <v>1222505326</v>
          </cell>
          <cell r="F133">
            <v>4800065743</v>
          </cell>
          <cell r="G133">
            <v>44645</v>
          </cell>
          <cell r="H133" t="str">
            <v>31.08.2024</v>
          </cell>
          <cell r="I133" t="str">
            <v>30.05.2024</v>
          </cell>
          <cell r="J133" t="str">
            <v>29.10.2024</v>
          </cell>
        </row>
        <row r="134">
          <cell r="D134" t="str">
            <v>805016107_FE23528</v>
          </cell>
          <cell r="E134">
            <v>1222505327</v>
          </cell>
          <cell r="F134">
            <v>4800065743</v>
          </cell>
          <cell r="G134">
            <v>22900</v>
          </cell>
          <cell r="H134" t="str">
            <v>31.08.2024</v>
          </cell>
          <cell r="I134" t="str">
            <v>30.05.2024</v>
          </cell>
          <cell r="J134" t="str">
            <v>29.10.2024</v>
          </cell>
        </row>
        <row r="135">
          <cell r="D135" t="str">
            <v>805016107_FE23532</v>
          </cell>
          <cell r="E135">
            <v>1222505329</v>
          </cell>
          <cell r="F135">
            <v>4800065743</v>
          </cell>
          <cell r="G135">
            <v>44645</v>
          </cell>
          <cell r="H135" t="str">
            <v>31.08.2024</v>
          </cell>
          <cell r="I135" t="str">
            <v>30.05.2024</v>
          </cell>
          <cell r="J135" t="str">
            <v>29.10.2024</v>
          </cell>
        </row>
        <row r="136">
          <cell r="D136" t="str">
            <v>805016107_FE23533</v>
          </cell>
          <cell r="E136">
            <v>1222505330</v>
          </cell>
          <cell r="F136">
            <v>4800065743</v>
          </cell>
          <cell r="G136">
            <v>49045</v>
          </cell>
          <cell r="H136" t="str">
            <v>31.08.2024</v>
          </cell>
          <cell r="I136" t="str">
            <v>30.05.2024</v>
          </cell>
          <cell r="J136" t="str">
            <v>29.10.2024</v>
          </cell>
        </row>
        <row r="137">
          <cell r="D137" t="str">
            <v>805016107_FE23535</v>
          </cell>
          <cell r="E137">
            <v>1222505331</v>
          </cell>
          <cell r="F137">
            <v>4800065743</v>
          </cell>
          <cell r="G137">
            <v>18600</v>
          </cell>
          <cell r="H137" t="str">
            <v>31.08.2024</v>
          </cell>
          <cell r="I137" t="str">
            <v>30.05.2024</v>
          </cell>
          <cell r="J137" t="str">
            <v>29.10.2024</v>
          </cell>
        </row>
        <row r="138">
          <cell r="D138" t="str">
            <v>805016107_FE23606</v>
          </cell>
          <cell r="E138">
            <v>1222505333</v>
          </cell>
          <cell r="F138">
            <v>4800065743</v>
          </cell>
          <cell r="G138">
            <v>23000</v>
          </cell>
          <cell r="H138" t="str">
            <v>31.08.2024</v>
          </cell>
          <cell r="I138" t="str">
            <v>31.05.2024</v>
          </cell>
          <cell r="J138" t="str">
            <v>29.10.2024</v>
          </cell>
        </row>
        <row r="139">
          <cell r="D139" t="str">
            <v>805016107_FE23608</v>
          </cell>
          <cell r="E139">
            <v>1222505334</v>
          </cell>
          <cell r="F139">
            <v>4800065743</v>
          </cell>
          <cell r="G139">
            <v>18600</v>
          </cell>
          <cell r="H139" t="str">
            <v>31.08.2024</v>
          </cell>
          <cell r="I139" t="str">
            <v>31.05.2024</v>
          </cell>
          <cell r="J139" t="str">
            <v>29.10.2024</v>
          </cell>
        </row>
        <row r="140">
          <cell r="D140" t="str">
            <v>805016107_FE23610</v>
          </cell>
          <cell r="E140">
            <v>1222505335</v>
          </cell>
          <cell r="F140">
            <v>4800065743</v>
          </cell>
          <cell r="G140">
            <v>32645</v>
          </cell>
          <cell r="H140" t="str">
            <v>31.08.2024</v>
          </cell>
          <cell r="I140" t="str">
            <v>31.05.2024</v>
          </cell>
          <cell r="J140" t="str">
            <v>29.10.2024</v>
          </cell>
        </row>
        <row r="141">
          <cell r="D141" t="str">
            <v>805016107_FE23612</v>
          </cell>
          <cell r="E141">
            <v>1222505336</v>
          </cell>
          <cell r="F141">
            <v>4800065743</v>
          </cell>
          <cell r="G141">
            <v>20645</v>
          </cell>
          <cell r="H141" t="str">
            <v>31.08.2024</v>
          </cell>
          <cell r="I141" t="str">
            <v>31.05.2024</v>
          </cell>
          <cell r="J141" t="str">
            <v>29.10.2024</v>
          </cell>
        </row>
        <row r="142">
          <cell r="D142" t="str">
            <v>805016107_FE23614</v>
          </cell>
          <cell r="E142">
            <v>1222505337</v>
          </cell>
          <cell r="F142">
            <v>4800065743</v>
          </cell>
          <cell r="G142">
            <v>6600</v>
          </cell>
          <cell r="H142" t="str">
            <v>31.08.2024</v>
          </cell>
          <cell r="I142" t="str">
            <v>31.05.2024</v>
          </cell>
          <cell r="J142" t="str">
            <v>29.10.2024</v>
          </cell>
        </row>
        <row r="143">
          <cell r="D143" t="str">
            <v>805016107_FE23616</v>
          </cell>
          <cell r="E143">
            <v>1222505338</v>
          </cell>
          <cell r="F143">
            <v>4800065743</v>
          </cell>
          <cell r="G143">
            <v>44645</v>
          </cell>
          <cell r="H143" t="str">
            <v>31.08.2024</v>
          </cell>
          <cell r="I143" t="str">
            <v>31.05.2024</v>
          </cell>
          <cell r="J143" t="str">
            <v>29.10.2024</v>
          </cell>
        </row>
        <row r="144">
          <cell r="D144" t="str">
            <v>805016107_FE23618</v>
          </cell>
          <cell r="E144">
            <v>1222505339</v>
          </cell>
          <cell r="F144">
            <v>4800065743</v>
          </cell>
          <cell r="G144">
            <v>10900</v>
          </cell>
          <cell r="H144" t="str">
            <v>31.08.2024</v>
          </cell>
          <cell r="I144" t="str">
            <v>31.05.2024</v>
          </cell>
          <cell r="J144" t="str">
            <v>29.10.2024</v>
          </cell>
        </row>
        <row r="145">
          <cell r="D145" t="str">
            <v>805016107_FE23619</v>
          </cell>
          <cell r="E145">
            <v>1222505340</v>
          </cell>
          <cell r="F145">
            <v>4800065743</v>
          </cell>
          <cell r="G145">
            <v>49045</v>
          </cell>
          <cell r="H145" t="str">
            <v>31.08.2024</v>
          </cell>
          <cell r="I145" t="str">
            <v>31.05.2024</v>
          </cell>
          <cell r="J145" t="str">
            <v>29.10.2024</v>
          </cell>
        </row>
        <row r="146">
          <cell r="D146" t="str">
            <v>805016107_FE23621</v>
          </cell>
          <cell r="E146">
            <v>1222505341</v>
          </cell>
          <cell r="F146">
            <v>4800065743</v>
          </cell>
          <cell r="G146">
            <v>18600</v>
          </cell>
          <cell r="H146" t="str">
            <v>31.08.2024</v>
          </cell>
          <cell r="I146" t="str">
            <v>31.05.2024</v>
          </cell>
          <cell r="J146" t="str">
            <v>29.10.2024</v>
          </cell>
        </row>
        <row r="147">
          <cell r="D147" t="str">
            <v>805016107_FE23623</v>
          </cell>
          <cell r="E147">
            <v>1222505342</v>
          </cell>
          <cell r="F147">
            <v>4800065743</v>
          </cell>
          <cell r="G147">
            <v>6600</v>
          </cell>
          <cell r="H147" t="str">
            <v>31.08.2024</v>
          </cell>
          <cell r="I147" t="str">
            <v>31.05.2024</v>
          </cell>
          <cell r="J147" t="str">
            <v>29.10.2024</v>
          </cell>
        </row>
        <row r="148">
          <cell r="D148" t="str">
            <v>805016107_FE23625</v>
          </cell>
          <cell r="E148">
            <v>1222505343</v>
          </cell>
          <cell r="F148">
            <v>4800065743</v>
          </cell>
          <cell r="G148">
            <v>44645</v>
          </cell>
          <cell r="H148" t="str">
            <v>31.08.2024</v>
          </cell>
          <cell r="I148" t="str">
            <v>31.05.2024</v>
          </cell>
          <cell r="J148" t="str">
            <v>29.10.2024</v>
          </cell>
        </row>
        <row r="149">
          <cell r="D149" t="str">
            <v>805016107_FE23627</v>
          </cell>
          <cell r="E149">
            <v>1222505344</v>
          </cell>
          <cell r="F149">
            <v>4800065743</v>
          </cell>
          <cell r="G149">
            <v>32645</v>
          </cell>
          <cell r="H149" t="str">
            <v>31.08.2024</v>
          </cell>
          <cell r="I149" t="str">
            <v>31.05.2024</v>
          </cell>
          <cell r="J149" t="str">
            <v>29.10.2024</v>
          </cell>
        </row>
        <row r="150">
          <cell r="D150" t="str">
            <v>805016107_FE23883</v>
          </cell>
          <cell r="E150">
            <v>1222505867</v>
          </cell>
          <cell r="F150">
            <v>4800065743</v>
          </cell>
          <cell r="G150">
            <v>522714</v>
          </cell>
          <cell r="H150" t="str">
            <v>31.08.2024</v>
          </cell>
          <cell r="I150" t="str">
            <v>20.06.2024</v>
          </cell>
          <cell r="J150" t="str">
            <v>29.10.2024</v>
          </cell>
        </row>
        <row r="151">
          <cell r="D151" t="str">
            <v>805016107_FE23885</v>
          </cell>
          <cell r="E151">
            <v>1222505868</v>
          </cell>
          <cell r="F151">
            <v>4800065743</v>
          </cell>
          <cell r="G151">
            <v>141987</v>
          </cell>
          <cell r="H151" t="str">
            <v>31.08.2024</v>
          </cell>
          <cell r="I151" t="str">
            <v>20.06.2024</v>
          </cell>
          <cell r="J151" t="str">
            <v>29.10.2024</v>
          </cell>
        </row>
        <row r="152">
          <cell r="D152" t="str">
            <v>805016107_FE24229</v>
          </cell>
          <cell r="E152">
            <v>1222505869</v>
          </cell>
          <cell r="F152">
            <v>4800065743</v>
          </cell>
          <cell r="G152">
            <v>307576</v>
          </cell>
          <cell r="H152" t="str">
            <v>31.08.2024</v>
          </cell>
          <cell r="I152" t="str">
            <v>28.06.2024</v>
          </cell>
          <cell r="J152" t="str">
            <v>29.10.2024</v>
          </cell>
        </row>
        <row r="153">
          <cell r="D153" t="str">
            <v>805016107_FE23695</v>
          </cell>
          <cell r="E153">
            <v>1222505880</v>
          </cell>
          <cell r="F153">
            <v>4800065743</v>
          </cell>
          <cell r="G153">
            <v>18600</v>
          </cell>
          <cell r="H153" t="str">
            <v>31.08.2024</v>
          </cell>
          <cell r="I153" t="str">
            <v>10.06.2024</v>
          </cell>
          <cell r="J153" t="str">
            <v>29.10.2024</v>
          </cell>
        </row>
        <row r="154">
          <cell r="D154" t="str">
            <v>805016107_FE23697</v>
          </cell>
          <cell r="E154">
            <v>1222505881</v>
          </cell>
          <cell r="F154">
            <v>4800065743</v>
          </cell>
          <cell r="G154">
            <v>32645</v>
          </cell>
          <cell r="H154" t="str">
            <v>31.08.2024</v>
          </cell>
          <cell r="I154" t="str">
            <v>10.06.2024</v>
          </cell>
          <cell r="J154" t="str">
            <v>29.10.2024</v>
          </cell>
        </row>
        <row r="155">
          <cell r="D155" t="str">
            <v>805016107_FE23699</v>
          </cell>
          <cell r="E155">
            <v>1222505882</v>
          </cell>
          <cell r="F155">
            <v>4800065743</v>
          </cell>
          <cell r="G155">
            <v>32645</v>
          </cell>
          <cell r="H155" t="str">
            <v>31.08.2024</v>
          </cell>
          <cell r="I155" t="str">
            <v>10.06.2024</v>
          </cell>
          <cell r="J155" t="str">
            <v>29.10.2024</v>
          </cell>
        </row>
        <row r="156">
          <cell r="D156" t="str">
            <v>805016107_FE23701</v>
          </cell>
          <cell r="E156">
            <v>1222505883</v>
          </cell>
          <cell r="F156">
            <v>4800065743</v>
          </cell>
          <cell r="G156">
            <v>44645</v>
          </cell>
          <cell r="H156" t="str">
            <v>31.08.2024</v>
          </cell>
          <cell r="I156" t="str">
            <v>10.06.2024</v>
          </cell>
          <cell r="J156" t="str">
            <v>29.10.2024</v>
          </cell>
        </row>
        <row r="157">
          <cell r="D157" t="str">
            <v>805016107_FE23703</v>
          </cell>
          <cell r="E157">
            <v>1222505884</v>
          </cell>
          <cell r="F157">
            <v>4800065743</v>
          </cell>
          <cell r="G157">
            <v>44645</v>
          </cell>
          <cell r="H157" t="str">
            <v>31.08.2024</v>
          </cell>
          <cell r="I157" t="str">
            <v>10.06.2024</v>
          </cell>
          <cell r="J157" t="str">
            <v>29.10.2024</v>
          </cell>
        </row>
        <row r="158">
          <cell r="D158" t="str">
            <v>805016107_FE23707</v>
          </cell>
          <cell r="E158">
            <v>1222505885</v>
          </cell>
          <cell r="F158">
            <v>4800065743</v>
          </cell>
          <cell r="G158">
            <v>44645</v>
          </cell>
          <cell r="H158" t="str">
            <v>31.08.2024</v>
          </cell>
          <cell r="I158" t="str">
            <v>10.06.2024</v>
          </cell>
          <cell r="J158" t="str">
            <v>29.10.2024</v>
          </cell>
        </row>
        <row r="159">
          <cell r="D159" t="str">
            <v>805016107_FE23709</v>
          </cell>
          <cell r="E159">
            <v>1222505886</v>
          </cell>
          <cell r="F159">
            <v>4800065743</v>
          </cell>
          <cell r="G159">
            <v>44645</v>
          </cell>
          <cell r="H159" t="str">
            <v>31.08.2024</v>
          </cell>
          <cell r="I159" t="str">
            <v>10.06.2024</v>
          </cell>
          <cell r="J159" t="str">
            <v>29.10.2024</v>
          </cell>
        </row>
        <row r="160">
          <cell r="D160" t="str">
            <v>805016107_FE23711</v>
          </cell>
          <cell r="E160">
            <v>1222505887</v>
          </cell>
          <cell r="F160">
            <v>4800065743</v>
          </cell>
          <cell r="G160">
            <v>44645</v>
          </cell>
          <cell r="H160" t="str">
            <v>31.08.2024</v>
          </cell>
          <cell r="I160" t="str">
            <v>10.06.2024</v>
          </cell>
          <cell r="J160" t="str">
            <v>29.10.2024</v>
          </cell>
        </row>
        <row r="161">
          <cell r="D161" t="str">
            <v>805016107_FE23712</v>
          </cell>
          <cell r="E161">
            <v>1222505888</v>
          </cell>
          <cell r="F161">
            <v>4800065743</v>
          </cell>
          <cell r="G161">
            <v>65564</v>
          </cell>
          <cell r="H161" t="str">
            <v>31.08.2024</v>
          </cell>
          <cell r="I161" t="str">
            <v>10.06.2024</v>
          </cell>
          <cell r="J161" t="str">
            <v>29.10.2024</v>
          </cell>
        </row>
        <row r="162">
          <cell r="D162" t="str">
            <v>805016107_FE23767</v>
          </cell>
          <cell r="E162">
            <v>1222505889</v>
          </cell>
          <cell r="F162">
            <v>4800065743</v>
          </cell>
          <cell r="G162">
            <v>17800</v>
          </cell>
          <cell r="H162" t="str">
            <v>31.08.2024</v>
          </cell>
          <cell r="I162" t="str">
            <v>12.06.2024</v>
          </cell>
          <cell r="J162" t="str">
            <v>29.10.2024</v>
          </cell>
        </row>
        <row r="163">
          <cell r="D163" t="str">
            <v>805016107_FE23769</v>
          </cell>
          <cell r="E163">
            <v>1222505890</v>
          </cell>
          <cell r="F163">
            <v>4800065743</v>
          </cell>
          <cell r="G163">
            <v>41800</v>
          </cell>
          <cell r="H163" t="str">
            <v>31.08.2024</v>
          </cell>
          <cell r="I163" t="str">
            <v>12.06.2024</v>
          </cell>
          <cell r="J163" t="str">
            <v>29.10.2024</v>
          </cell>
        </row>
        <row r="164">
          <cell r="D164" t="str">
            <v>805016107_FE23771</v>
          </cell>
          <cell r="E164">
            <v>1222505891</v>
          </cell>
          <cell r="F164">
            <v>4800065743</v>
          </cell>
          <cell r="G164">
            <v>18600</v>
          </cell>
          <cell r="H164" t="str">
            <v>31.08.2024</v>
          </cell>
          <cell r="I164" t="str">
            <v>12.06.2024</v>
          </cell>
          <cell r="J164" t="str">
            <v>29.10.2024</v>
          </cell>
        </row>
        <row r="165">
          <cell r="D165" t="str">
            <v>805016107_FE23773</v>
          </cell>
          <cell r="E165">
            <v>1222505892</v>
          </cell>
          <cell r="F165">
            <v>4800065743</v>
          </cell>
          <cell r="G165">
            <v>22900</v>
          </cell>
          <cell r="H165" t="str">
            <v>31.08.2024</v>
          </cell>
          <cell r="I165" t="str">
            <v>12.06.2024</v>
          </cell>
          <cell r="J165" t="str">
            <v>29.10.2024</v>
          </cell>
        </row>
        <row r="166">
          <cell r="D166" t="str">
            <v>805016107_FE23775</v>
          </cell>
          <cell r="E166">
            <v>1222505893</v>
          </cell>
          <cell r="F166">
            <v>4800065743</v>
          </cell>
          <cell r="G166">
            <v>18600</v>
          </cell>
          <cell r="H166" t="str">
            <v>31.08.2024</v>
          </cell>
          <cell r="I166" t="str">
            <v>12.06.2024</v>
          </cell>
          <cell r="J166" t="str">
            <v>29.10.2024</v>
          </cell>
        </row>
        <row r="167">
          <cell r="D167" t="str">
            <v>805016107_FE23826</v>
          </cell>
          <cell r="E167">
            <v>1222505895</v>
          </cell>
          <cell r="F167">
            <v>4800065743</v>
          </cell>
          <cell r="G167">
            <v>18600</v>
          </cell>
          <cell r="H167" t="str">
            <v>31.08.2024</v>
          </cell>
          <cell r="I167" t="str">
            <v>14.06.2024</v>
          </cell>
          <cell r="J167" t="str">
            <v>29.10.2024</v>
          </cell>
        </row>
        <row r="168">
          <cell r="D168" t="str">
            <v>805016107_FE23828</v>
          </cell>
          <cell r="E168">
            <v>1222505896</v>
          </cell>
          <cell r="F168">
            <v>4800065743</v>
          </cell>
          <cell r="G168">
            <v>41800</v>
          </cell>
          <cell r="H168" t="str">
            <v>31.08.2024</v>
          </cell>
          <cell r="I168" t="str">
            <v>14.06.2024</v>
          </cell>
          <cell r="J168" t="str">
            <v>29.10.2024</v>
          </cell>
        </row>
        <row r="169">
          <cell r="D169" t="str">
            <v>805016107_FE23831</v>
          </cell>
          <cell r="E169">
            <v>1222505897</v>
          </cell>
          <cell r="F169">
            <v>4800065743</v>
          </cell>
          <cell r="G169">
            <v>23000</v>
          </cell>
          <cell r="H169" t="str">
            <v>31.08.2024</v>
          </cell>
          <cell r="I169" t="str">
            <v>14.06.2024</v>
          </cell>
          <cell r="J169" t="str">
            <v>29.10.2024</v>
          </cell>
        </row>
        <row r="170">
          <cell r="D170" t="str">
            <v>805016107_FE23833</v>
          </cell>
          <cell r="E170">
            <v>1222505898</v>
          </cell>
          <cell r="F170">
            <v>4800065743</v>
          </cell>
          <cell r="G170">
            <v>18600</v>
          </cell>
          <cell r="H170" t="str">
            <v>31.08.2024</v>
          </cell>
          <cell r="I170" t="str">
            <v>14.06.2024</v>
          </cell>
          <cell r="J170" t="str">
            <v>29.10.2024</v>
          </cell>
        </row>
        <row r="171">
          <cell r="D171" t="str">
            <v>805016107_FE23824</v>
          </cell>
          <cell r="E171">
            <v>1222505899</v>
          </cell>
          <cell r="F171">
            <v>4800065743</v>
          </cell>
          <cell r="G171">
            <v>20645</v>
          </cell>
          <cell r="H171" t="str">
            <v>31.08.2024</v>
          </cell>
          <cell r="I171" t="str">
            <v>14.06.2024</v>
          </cell>
          <cell r="J171" t="str">
            <v>29.10.2024</v>
          </cell>
        </row>
        <row r="172">
          <cell r="D172" t="str">
            <v>805016107_FE23830</v>
          </cell>
          <cell r="E172">
            <v>1222505900</v>
          </cell>
          <cell r="F172">
            <v>4800065743</v>
          </cell>
          <cell r="G172">
            <v>44645</v>
          </cell>
          <cell r="H172" t="str">
            <v>31.08.2024</v>
          </cell>
          <cell r="I172" t="str">
            <v>14.06.2024</v>
          </cell>
          <cell r="J172" t="str">
            <v>29.10.2024</v>
          </cell>
        </row>
        <row r="173">
          <cell r="D173" t="str">
            <v>805016107_FE23886</v>
          </cell>
          <cell r="E173">
            <v>1222505912</v>
          </cell>
          <cell r="F173">
            <v>4800065743</v>
          </cell>
          <cell r="G173">
            <v>49045</v>
          </cell>
          <cell r="H173" t="str">
            <v>31.08.2024</v>
          </cell>
          <cell r="I173" t="str">
            <v>20.06.2024</v>
          </cell>
          <cell r="J173" t="str">
            <v>29.10.2024</v>
          </cell>
        </row>
        <row r="174">
          <cell r="D174" t="str">
            <v>805016107_FE23888</v>
          </cell>
          <cell r="E174">
            <v>1222505913</v>
          </cell>
          <cell r="F174">
            <v>4800065743</v>
          </cell>
          <cell r="G174">
            <v>44645</v>
          </cell>
          <cell r="H174" t="str">
            <v>31.08.2024</v>
          </cell>
          <cell r="I174" t="str">
            <v>20.06.2024</v>
          </cell>
          <cell r="J174" t="str">
            <v>29.10.2024</v>
          </cell>
        </row>
        <row r="175">
          <cell r="D175" t="str">
            <v>805016107_FE23890</v>
          </cell>
          <cell r="E175">
            <v>1222505914</v>
          </cell>
          <cell r="F175">
            <v>4800065743</v>
          </cell>
          <cell r="G175">
            <v>6600</v>
          </cell>
          <cell r="H175" t="str">
            <v>31.08.2024</v>
          </cell>
          <cell r="I175" t="str">
            <v>20.06.2024</v>
          </cell>
          <cell r="J175" t="str">
            <v>29.10.2024</v>
          </cell>
        </row>
        <row r="176">
          <cell r="D176" t="str">
            <v>805016107_FE23891</v>
          </cell>
          <cell r="E176">
            <v>1222505915</v>
          </cell>
          <cell r="F176">
            <v>4800065743</v>
          </cell>
          <cell r="G176">
            <v>23000</v>
          </cell>
          <cell r="H176" t="str">
            <v>31.08.2024</v>
          </cell>
          <cell r="I176" t="str">
            <v>20.06.2024</v>
          </cell>
          <cell r="J176" t="str">
            <v>29.10.2024</v>
          </cell>
        </row>
        <row r="177">
          <cell r="D177" t="str">
            <v>805016107_FE23893</v>
          </cell>
          <cell r="E177">
            <v>1222505916</v>
          </cell>
          <cell r="F177">
            <v>4800065743</v>
          </cell>
          <cell r="G177">
            <v>6600</v>
          </cell>
          <cell r="H177" t="str">
            <v>31.08.2024</v>
          </cell>
          <cell r="I177" t="str">
            <v>20.06.2024</v>
          </cell>
          <cell r="J177" t="str">
            <v>29.10.2024</v>
          </cell>
        </row>
        <row r="178">
          <cell r="D178" t="str">
            <v>805016107_FE23895</v>
          </cell>
          <cell r="E178">
            <v>1222505917</v>
          </cell>
          <cell r="F178">
            <v>4800065743</v>
          </cell>
          <cell r="G178">
            <v>44645</v>
          </cell>
          <cell r="H178" t="str">
            <v>31.08.2024</v>
          </cell>
          <cell r="I178" t="str">
            <v>20.06.2024</v>
          </cell>
          <cell r="J178" t="str">
            <v>29.10.2024</v>
          </cell>
        </row>
        <row r="179">
          <cell r="D179" t="str">
            <v>805016107_FE23897</v>
          </cell>
          <cell r="E179">
            <v>1222505918</v>
          </cell>
          <cell r="F179">
            <v>4800065743</v>
          </cell>
          <cell r="G179">
            <v>17800</v>
          </cell>
          <cell r="H179" t="str">
            <v>31.08.2024</v>
          </cell>
          <cell r="I179" t="str">
            <v>20.06.2024</v>
          </cell>
          <cell r="J179" t="str">
            <v>29.10.2024</v>
          </cell>
        </row>
        <row r="180">
          <cell r="D180" t="str">
            <v>805016107_FE23899</v>
          </cell>
          <cell r="E180">
            <v>1222505919</v>
          </cell>
          <cell r="F180">
            <v>4800065743</v>
          </cell>
          <cell r="G180">
            <v>41800</v>
          </cell>
          <cell r="H180" t="str">
            <v>31.08.2024</v>
          </cell>
          <cell r="I180" t="str">
            <v>20.06.2024</v>
          </cell>
          <cell r="J180" t="str">
            <v>29.10.2024</v>
          </cell>
        </row>
        <row r="181">
          <cell r="D181" t="str">
            <v>805016107_FE23901</v>
          </cell>
          <cell r="E181">
            <v>1222505920</v>
          </cell>
          <cell r="F181">
            <v>4800065743</v>
          </cell>
          <cell r="G181">
            <v>41800</v>
          </cell>
          <cell r="H181" t="str">
            <v>31.08.2024</v>
          </cell>
          <cell r="I181" t="str">
            <v>20.06.2024</v>
          </cell>
          <cell r="J181" t="str">
            <v>29.10.2024</v>
          </cell>
        </row>
        <row r="182">
          <cell r="D182" t="str">
            <v>805016107_FE23903</v>
          </cell>
          <cell r="E182">
            <v>1222505921</v>
          </cell>
          <cell r="F182">
            <v>4800065743</v>
          </cell>
          <cell r="G182">
            <v>32645</v>
          </cell>
          <cell r="H182" t="str">
            <v>31.08.2024</v>
          </cell>
          <cell r="I182" t="str">
            <v>20.06.2024</v>
          </cell>
          <cell r="J182" t="str">
            <v>29.10.2024</v>
          </cell>
        </row>
        <row r="183">
          <cell r="D183" t="str">
            <v>805016107_FE23905</v>
          </cell>
          <cell r="E183">
            <v>1222505922</v>
          </cell>
          <cell r="F183">
            <v>4800065743</v>
          </cell>
          <cell r="G183">
            <v>41800</v>
          </cell>
          <cell r="H183" t="str">
            <v>31.08.2024</v>
          </cell>
          <cell r="I183" t="str">
            <v>20.06.2024</v>
          </cell>
          <cell r="J183" t="str">
            <v>29.10.2024</v>
          </cell>
        </row>
        <row r="184">
          <cell r="D184" t="str">
            <v>805016107_FE23907</v>
          </cell>
          <cell r="E184">
            <v>1222505923</v>
          </cell>
          <cell r="F184">
            <v>4800065743</v>
          </cell>
          <cell r="G184">
            <v>32645</v>
          </cell>
          <cell r="H184" t="str">
            <v>31.08.2024</v>
          </cell>
          <cell r="I184" t="str">
            <v>20.06.2024</v>
          </cell>
          <cell r="J184" t="str">
            <v>29.10.2024</v>
          </cell>
        </row>
        <row r="185">
          <cell r="D185" t="str">
            <v>805016107_FE23909</v>
          </cell>
          <cell r="E185">
            <v>1222505924</v>
          </cell>
          <cell r="F185">
            <v>4800065743</v>
          </cell>
          <cell r="G185">
            <v>17800</v>
          </cell>
          <cell r="H185" t="str">
            <v>31.08.2024</v>
          </cell>
          <cell r="I185" t="str">
            <v>20.06.2024</v>
          </cell>
          <cell r="J185" t="str">
            <v>29.10.2024</v>
          </cell>
        </row>
        <row r="186">
          <cell r="D186" t="str">
            <v>805016107_FE23911</v>
          </cell>
          <cell r="E186">
            <v>1222505925</v>
          </cell>
          <cell r="F186">
            <v>4800065743</v>
          </cell>
          <cell r="G186">
            <v>32645</v>
          </cell>
          <cell r="H186" t="str">
            <v>31.08.2024</v>
          </cell>
          <cell r="I186" t="str">
            <v>20.06.2024</v>
          </cell>
          <cell r="J186" t="str">
            <v>29.10.2024</v>
          </cell>
        </row>
        <row r="187">
          <cell r="D187" t="str">
            <v>805016107_FE23913</v>
          </cell>
          <cell r="E187">
            <v>1222505926</v>
          </cell>
          <cell r="F187">
            <v>4800065743</v>
          </cell>
          <cell r="G187">
            <v>6600</v>
          </cell>
          <cell r="H187" t="str">
            <v>31.08.2024</v>
          </cell>
          <cell r="I187" t="str">
            <v>20.06.2024</v>
          </cell>
          <cell r="J187" t="str">
            <v>29.10.2024</v>
          </cell>
        </row>
        <row r="188">
          <cell r="D188" t="str">
            <v>805016107_FE23915</v>
          </cell>
          <cell r="E188">
            <v>1222505927</v>
          </cell>
          <cell r="F188">
            <v>4800065743</v>
          </cell>
          <cell r="G188">
            <v>44645</v>
          </cell>
          <cell r="H188" t="str">
            <v>31.08.2024</v>
          </cell>
          <cell r="I188" t="str">
            <v>20.06.2024</v>
          </cell>
          <cell r="J188" t="str">
            <v>29.10.2024</v>
          </cell>
        </row>
        <row r="189">
          <cell r="D189" t="str">
            <v>805016107_FE23917</v>
          </cell>
          <cell r="E189">
            <v>1222505928</v>
          </cell>
          <cell r="F189">
            <v>4800065743</v>
          </cell>
          <cell r="G189">
            <v>18600</v>
          </cell>
          <cell r="H189" t="str">
            <v>31.08.2024</v>
          </cell>
          <cell r="I189" t="str">
            <v>20.06.2024</v>
          </cell>
          <cell r="J189" t="str">
            <v>29.10.2024</v>
          </cell>
        </row>
        <row r="190">
          <cell r="D190" t="str">
            <v>805016107_FE23919</v>
          </cell>
          <cell r="E190">
            <v>1222505929</v>
          </cell>
          <cell r="F190">
            <v>4800065743</v>
          </cell>
          <cell r="G190">
            <v>17800</v>
          </cell>
          <cell r="H190" t="str">
            <v>31.08.2024</v>
          </cell>
          <cell r="I190" t="str">
            <v>20.06.2024</v>
          </cell>
          <cell r="J190" t="str">
            <v>29.10.2024</v>
          </cell>
        </row>
        <row r="191">
          <cell r="D191" t="str">
            <v>805016107_FE23979</v>
          </cell>
          <cell r="E191">
            <v>1222505934</v>
          </cell>
          <cell r="F191">
            <v>4800065743</v>
          </cell>
          <cell r="G191">
            <v>44645</v>
          </cell>
          <cell r="H191" t="str">
            <v>31.08.2024</v>
          </cell>
          <cell r="I191" t="str">
            <v>21.06.2024</v>
          </cell>
          <cell r="J191" t="str">
            <v>29.10.2024</v>
          </cell>
        </row>
        <row r="192">
          <cell r="D192" t="str">
            <v>805016107_FE23975</v>
          </cell>
          <cell r="E192">
            <v>1222505935</v>
          </cell>
          <cell r="F192">
            <v>4800065743</v>
          </cell>
          <cell r="G192">
            <v>44645</v>
          </cell>
          <cell r="H192" t="str">
            <v>31.08.2024</v>
          </cell>
          <cell r="I192" t="str">
            <v>21.06.2024</v>
          </cell>
          <cell r="J192" t="str">
            <v>29.10.2024</v>
          </cell>
        </row>
        <row r="193">
          <cell r="D193" t="str">
            <v>805016107_FE23977</v>
          </cell>
          <cell r="E193">
            <v>1222505936</v>
          </cell>
          <cell r="F193">
            <v>4800065743</v>
          </cell>
          <cell r="G193">
            <v>6600</v>
          </cell>
          <cell r="H193" t="str">
            <v>31.08.2024</v>
          </cell>
          <cell r="I193" t="str">
            <v>21.06.2024</v>
          </cell>
          <cell r="J193" t="str">
            <v>29.10.2024</v>
          </cell>
        </row>
        <row r="194">
          <cell r="D194" t="str">
            <v>805016107_FE23981</v>
          </cell>
          <cell r="E194">
            <v>1222505937</v>
          </cell>
          <cell r="F194">
            <v>4800065743</v>
          </cell>
          <cell r="G194">
            <v>29800</v>
          </cell>
          <cell r="H194" t="str">
            <v>31.08.2024</v>
          </cell>
          <cell r="I194" t="str">
            <v>21.06.2024</v>
          </cell>
          <cell r="J194" t="str">
            <v>29.10.2024</v>
          </cell>
        </row>
        <row r="195">
          <cell r="D195" t="str">
            <v>805016107_FE23983</v>
          </cell>
          <cell r="E195">
            <v>1222505938</v>
          </cell>
          <cell r="F195">
            <v>4800065743</v>
          </cell>
          <cell r="G195">
            <v>32645</v>
          </cell>
          <cell r="H195" t="str">
            <v>31.08.2024</v>
          </cell>
          <cell r="I195" t="str">
            <v>21.06.2024</v>
          </cell>
          <cell r="J195" t="str">
            <v>29.10.2024</v>
          </cell>
        </row>
        <row r="196">
          <cell r="D196" t="str">
            <v>805016107_FE23985</v>
          </cell>
          <cell r="E196">
            <v>1222505939</v>
          </cell>
          <cell r="F196">
            <v>4800065743</v>
          </cell>
          <cell r="G196">
            <v>41800</v>
          </cell>
          <cell r="H196" t="str">
            <v>31.08.2024</v>
          </cell>
          <cell r="I196" t="str">
            <v>21.06.2024</v>
          </cell>
          <cell r="J196" t="str">
            <v>29.10.2024</v>
          </cell>
        </row>
        <row r="197">
          <cell r="D197" t="str">
            <v>805016107_FE24104</v>
          </cell>
          <cell r="E197">
            <v>1222505957</v>
          </cell>
          <cell r="F197">
            <v>4800065743</v>
          </cell>
          <cell r="G197">
            <v>44645</v>
          </cell>
          <cell r="H197" t="str">
            <v>31.08.2024</v>
          </cell>
          <cell r="I197" t="str">
            <v>26.06.2024</v>
          </cell>
          <cell r="J197" t="str">
            <v>29.10.2024</v>
          </cell>
        </row>
        <row r="198">
          <cell r="D198" t="str">
            <v>805016107_FE24106</v>
          </cell>
          <cell r="E198">
            <v>1222505958</v>
          </cell>
          <cell r="F198">
            <v>4800065743</v>
          </cell>
          <cell r="G198">
            <v>44645</v>
          </cell>
          <cell r="H198" t="str">
            <v>31.08.2024</v>
          </cell>
          <cell r="I198" t="str">
            <v>26.06.2024</v>
          </cell>
          <cell r="J198" t="str">
            <v>29.10.2024</v>
          </cell>
        </row>
        <row r="199">
          <cell r="D199" t="str">
            <v>805016107_FE24108</v>
          </cell>
          <cell r="E199">
            <v>1222505959</v>
          </cell>
          <cell r="F199">
            <v>4800065743</v>
          </cell>
          <cell r="G199">
            <v>44645</v>
          </cell>
          <cell r="H199" t="str">
            <v>31.08.2024</v>
          </cell>
          <cell r="I199" t="str">
            <v>26.06.2024</v>
          </cell>
          <cell r="J199" t="str">
            <v>29.10.2024</v>
          </cell>
        </row>
        <row r="200">
          <cell r="D200" t="str">
            <v>805016107_FE24110</v>
          </cell>
          <cell r="E200">
            <v>1222505960</v>
          </cell>
          <cell r="F200">
            <v>4800065743</v>
          </cell>
          <cell r="G200">
            <v>41800</v>
          </cell>
          <cell r="H200" t="str">
            <v>31.08.2024</v>
          </cell>
          <cell r="I200" t="str">
            <v>26.06.2024</v>
          </cell>
          <cell r="J200" t="str">
            <v>29.10.2024</v>
          </cell>
        </row>
        <row r="201">
          <cell r="D201" t="str">
            <v>805016107_FE24112</v>
          </cell>
          <cell r="E201">
            <v>1222505961</v>
          </cell>
          <cell r="F201">
            <v>4800065743</v>
          </cell>
          <cell r="G201">
            <v>44645</v>
          </cell>
          <cell r="H201" t="str">
            <v>31.08.2024</v>
          </cell>
          <cell r="I201" t="str">
            <v>26.06.2024</v>
          </cell>
          <cell r="J201" t="str">
            <v>29.10.2024</v>
          </cell>
        </row>
        <row r="202">
          <cell r="D202" t="str">
            <v>805016107_FE24114</v>
          </cell>
          <cell r="E202">
            <v>1222505962</v>
          </cell>
          <cell r="F202">
            <v>4800065743</v>
          </cell>
          <cell r="G202">
            <v>20645</v>
          </cell>
          <cell r="H202" t="str">
            <v>31.08.2024</v>
          </cell>
          <cell r="I202" t="str">
            <v>26.06.2024</v>
          </cell>
          <cell r="J202" t="str">
            <v>29.10.2024</v>
          </cell>
        </row>
        <row r="203">
          <cell r="D203" t="str">
            <v>805016107_FE24116</v>
          </cell>
          <cell r="E203">
            <v>1222505963</v>
          </cell>
          <cell r="F203">
            <v>4800065743</v>
          </cell>
          <cell r="G203">
            <v>41800</v>
          </cell>
          <cell r="H203" t="str">
            <v>31.08.2024</v>
          </cell>
          <cell r="I203" t="str">
            <v>26.06.2024</v>
          </cell>
          <cell r="J203" t="str">
            <v>29.10.2024</v>
          </cell>
        </row>
        <row r="204">
          <cell r="D204" t="str">
            <v>805016107_FE24118</v>
          </cell>
          <cell r="E204">
            <v>1222505964</v>
          </cell>
          <cell r="F204">
            <v>4800065743</v>
          </cell>
          <cell r="G204">
            <v>29800</v>
          </cell>
          <cell r="H204" t="str">
            <v>31.08.2024</v>
          </cell>
          <cell r="I204" t="str">
            <v>26.06.2024</v>
          </cell>
          <cell r="J204" t="str">
            <v>29.10.2024</v>
          </cell>
        </row>
        <row r="205">
          <cell r="D205" t="str">
            <v>805016107_FE24120</v>
          </cell>
          <cell r="E205">
            <v>1222505965</v>
          </cell>
          <cell r="F205">
            <v>4800065743</v>
          </cell>
          <cell r="G205">
            <v>44645</v>
          </cell>
          <cell r="H205" t="str">
            <v>31.08.2024</v>
          </cell>
          <cell r="I205" t="str">
            <v>26.06.2024</v>
          </cell>
          <cell r="J205" t="str">
            <v>29.10.2024</v>
          </cell>
        </row>
        <row r="206">
          <cell r="D206" t="str">
            <v>805016107_FE24149</v>
          </cell>
          <cell r="E206">
            <v>1222505967</v>
          </cell>
          <cell r="F206">
            <v>4800065743</v>
          </cell>
          <cell r="G206">
            <v>18600</v>
          </cell>
          <cell r="H206" t="str">
            <v>31.08.2024</v>
          </cell>
          <cell r="I206" t="str">
            <v>27.06.2024</v>
          </cell>
          <cell r="J206" t="str">
            <v>29.10.2024</v>
          </cell>
        </row>
        <row r="207">
          <cell r="D207" t="str">
            <v>805016107_FE24183</v>
          </cell>
          <cell r="E207">
            <v>1222505969</v>
          </cell>
          <cell r="F207">
            <v>4800065743</v>
          </cell>
          <cell r="G207">
            <v>18600</v>
          </cell>
          <cell r="H207" t="str">
            <v>31.08.2024</v>
          </cell>
          <cell r="I207" t="str">
            <v>28.06.2024</v>
          </cell>
          <cell r="J207" t="str">
            <v>29.10.2024</v>
          </cell>
        </row>
        <row r="208">
          <cell r="D208" t="str">
            <v>805016107_FE24185</v>
          </cell>
          <cell r="E208">
            <v>1222505970</v>
          </cell>
          <cell r="F208">
            <v>4800065743</v>
          </cell>
          <cell r="G208">
            <v>44645</v>
          </cell>
          <cell r="H208" t="str">
            <v>31.08.2024</v>
          </cell>
          <cell r="I208" t="str">
            <v>28.06.2024</v>
          </cell>
          <cell r="J208" t="str">
            <v>29.10.2024</v>
          </cell>
        </row>
        <row r="209">
          <cell r="D209" t="str">
            <v>805016107_FE24187</v>
          </cell>
          <cell r="E209">
            <v>1222505971</v>
          </cell>
          <cell r="F209">
            <v>4800065743</v>
          </cell>
          <cell r="G209">
            <v>41800</v>
          </cell>
          <cell r="H209" t="str">
            <v>31.08.2024</v>
          </cell>
          <cell r="I209" t="str">
            <v>28.06.2024</v>
          </cell>
          <cell r="J209" t="str">
            <v>29.10.2024</v>
          </cell>
        </row>
        <row r="210">
          <cell r="D210" t="str">
            <v>805016107_FE24189</v>
          </cell>
          <cell r="E210">
            <v>1222505972</v>
          </cell>
          <cell r="F210">
            <v>4800065743</v>
          </cell>
          <cell r="G210">
            <v>44645</v>
          </cell>
          <cell r="H210" t="str">
            <v>31.08.2024</v>
          </cell>
          <cell r="I210" t="str">
            <v>28.06.2024</v>
          </cell>
          <cell r="J210" t="str">
            <v>29.10.2024</v>
          </cell>
        </row>
        <row r="211">
          <cell r="D211" t="str">
            <v>805016107_FE24243</v>
          </cell>
          <cell r="E211">
            <v>1222505974</v>
          </cell>
          <cell r="F211">
            <v>4800065743</v>
          </cell>
          <cell r="G211">
            <v>44645</v>
          </cell>
          <cell r="H211" t="str">
            <v>31.08.2024</v>
          </cell>
          <cell r="I211" t="str">
            <v>29.06.2024</v>
          </cell>
          <cell r="J211" t="str">
            <v>29.10.2024</v>
          </cell>
        </row>
        <row r="212">
          <cell r="D212" t="str">
            <v>805016107_FE24245</v>
          </cell>
          <cell r="E212">
            <v>1222505975</v>
          </cell>
          <cell r="F212">
            <v>4800065743</v>
          </cell>
          <cell r="G212">
            <v>49164</v>
          </cell>
          <cell r="H212" t="str">
            <v>31.08.2024</v>
          </cell>
          <cell r="I212" t="str">
            <v>29.06.2024</v>
          </cell>
          <cell r="J212" t="str">
            <v>29.10.2024</v>
          </cell>
        </row>
        <row r="213">
          <cell r="D213" t="str">
            <v>805016107_FE24269</v>
          </cell>
          <cell r="E213">
            <v>1222506930</v>
          </cell>
          <cell r="F213">
            <v>4800065743</v>
          </cell>
          <cell r="G213">
            <v>20645</v>
          </cell>
          <cell r="H213" t="str">
            <v>31.08.2024</v>
          </cell>
          <cell r="I213" t="str">
            <v>08.07.2024</v>
          </cell>
          <cell r="J213" t="str">
            <v>29.10.2024</v>
          </cell>
        </row>
        <row r="214">
          <cell r="D214" t="str">
            <v>805016107_FE24271</v>
          </cell>
          <cell r="E214">
            <v>1222506931</v>
          </cell>
          <cell r="F214">
            <v>4800065743</v>
          </cell>
          <cell r="G214">
            <v>18600</v>
          </cell>
          <cell r="H214" t="str">
            <v>31.08.2024</v>
          </cell>
          <cell r="I214" t="str">
            <v>08.07.2024</v>
          </cell>
          <cell r="J214" t="str">
            <v>29.10.2024</v>
          </cell>
        </row>
        <row r="215">
          <cell r="D215" t="str">
            <v>805016107_FE24273</v>
          </cell>
          <cell r="E215">
            <v>1222506932</v>
          </cell>
          <cell r="F215">
            <v>4800065743</v>
          </cell>
          <cell r="G215">
            <v>41800</v>
          </cell>
          <cell r="H215" t="str">
            <v>31.08.2024</v>
          </cell>
          <cell r="I215" t="str">
            <v>08.07.2024</v>
          </cell>
          <cell r="J215" t="str">
            <v>29.10.2024</v>
          </cell>
        </row>
        <row r="216">
          <cell r="D216" t="str">
            <v>805016107_FE24275</v>
          </cell>
          <cell r="E216">
            <v>1222506933</v>
          </cell>
          <cell r="F216">
            <v>4800065743</v>
          </cell>
          <cell r="G216">
            <v>22900</v>
          </cell>
          <cell r="H216" t="str">
            <v>31.08.2024</v>
          </cell>
          <cell r="I216" t="str">
            <v>08.07.2024</v>
          </cell>
          <cell r="J216" t="str">
            <v>29.10.2024</v>
          </cell>
        </row>
        <row r="217">
          <cell r="D217" t="str">
            <v>805016107_FE24276</v>
          </cell>
          <cell r="E217">
            <v>1222506934</v>
          </cell>
          <cell r="F217">
            <v>4800065743</v>
          </cell>
          <cell r="G217">
            <v>23000</v>
          </cell>
          <cell r="H217" t="str">
            <v>31.08.2024</v>
          </cell>
          <cell r="I217" t="str">
            <v>08.07.2024</v>
          </cell>
          <cell r="J217" t="str">
            <v>29.10.2024</v>
          </cell>
        </row>
        <row r="218">
          <cell r="D218" t="str">
            <v>805016107_FE24278</v>
          </cell>
          <cell r="E218">
            <v>1222506935</v>
          </cell>
          <cell r="F218">
            <v>4800065743</v>
          </cell>
          <cell r="G218">
            <v>18600</v>
          </cell>
          <cell r="H218" t="str">
            <v>31.08.2024</v>
          </cell>
          <cell r="I218" t="str">
            <v>08.07.2024</v>
          </cell>
          <cell r="J218" t="str">
            <v>29.10.2024</v>
          </cell>
        </row>
        <row r="219">
          <cell r="D219" t="str">
            <v>805016107_FE24280</v>
          </cell>
          <cell r="E219">
            <v>1222506936</v>
          </cell>
          <cell r="F219">
            <v>4800065743</v>
          </cell>
          <cell r="G219">
            <v>32645</v>
          </cell>
          <cell r="H219" t="str">
            <v>31.08.2024</v>
          </cell>
          <cell r="I219" t="str">
            <v>08.07.2024</v>
          </cell>
          <cell r="J219" t="str">
            <v>29.10.2024</v>
          </cell>
        </row>
        <row r="220">
          <cell r="D220" t="str">
            <v>805016107_FE24282</v>
          </cell>
          <cell r="E220">
            <v>1222506937</v>
          </cell>
          <cell r="F220">
            <v>4800065743</v>
          </cell>
          <cell r="G220">
            <v>6600</v>
          </cell>
          <cell r="H220" t="str">
            <v>31.08.2024</v>
          </cell>
          <cell r="I220" t="str">
            <v>08.07.2024</v>
          </cell>
          <cell r="J220" t="str">
            <v>29.10.2024</v>
          </cell>
        </row>
        <row r="221">
          <cell r="D221" t="str">
            <v>805016107_FE24283</v>
          </cell>
          <cell r="E221">
            <v>1222506938</v>
          </cell>
          <cell r="F221">
            <v>4800065743</v>
          </cell>
          <cell r="G221">
            <v>49045</v>
          </cell>
          <cell r="H221" t="str">
            <v>31.08.2024</v>
          </cell>
          <cell r="I221" t="str">
            <v>08.07.2024</v>
          </cell>
          <cell r="J221" t="str">
            <v>29.10.2024</v>
          </cell>
        </row>
        <row r="222">
          <cell r="D222" t="str">
            <v>805016107_FE24285</v>
          </cell>
          <cell r="E222">
            <v>1222506939</v>
          </cell>
          <cell r="F222">
            <v>4800065743</v>
          </cell>
          <cell r="G222">
            <v>32645</v>
          </cell>
          <cell r="H222" t="str">
            <v>31.08.2024</v>
          </cell>
          <cell r="I222" t="str">
            <v>08.07.2024</v>
          </cell>
          <cell r="J222" t="str">
            <v>29.10.2024</v>
          </cell>
        </row>
        <row r="223">
          <cell r="D223" t="str">
            <v>805016107_FE24287</v>
          </cell>
          <cell r="E223">
            <v>1222506940</v>
          </cell>
          <cell r="F223">
            <v>4800065743</v>
          </cell>
          <cell r="G223">
            <v>61164</v>
          </cell>
          <cell r="H223" t="str">
            <v>31.08.2024</v>
          </cell>
          <cell r="I223" t="str">
            <v>08.07.2024</v>
          </cell>
          <cell r="J223" t="str">
            <v>29.10.2024</v>
          </cell>
        </row>
        <row r="224">
          <cell r="D224" t="str">
            <v>805016107_FE24289</v>
          </cell>
          <cell r="E224">
            <v>1222506941</v>
          </cell>
          <cell r="F224">
            <v>4800065743</v>
          </cell>
          <cell r="G224">
            <v>32645</v>
          </cell>
          <cell r="H224" t="str">
            <v>31.08.2024</v>
          </cell>
          <cell r="I224" t="str">
            <v>08.07.2024</v>
          </cell>
          <cell r="J224" t="str">
            <v>29.10.2024</v>
          </cell>
        </row>
        <row r="225">
          <cell r="D225" t="str">
            <v>805016107_FE24405</v>
          </cell>
          <cell r="E225">
            <v>1222507081</v>
          </cell>
          <cell r="F225">
            <v>4800065743</v>
          </cell>
          <cell r="G225">
            <v>1759286</v>
          </cell>
          <cell r="H225" t="str">
            <v>31.08.2024</v>
          </cell>
          <cell r="I225" t="str">
            <v>13.07.2024</v>
          </cell>
          <cell r="J225" t="str">
            <v>29.10.2024</v>
          </cell>
        </row>
        <row r="226">
          <cell r="D226" t="str">
            <v>805016107_FE24406</v>
          </cell>
          <cell r="E226">
            <v>1222507082</v>
          </cell>
          <cell r="F226">
            <v>4800065743</v>
          </cell>
          <cell r="G226">
            <v>198984</v>
          </cell>
          <cell r="H226" t="str">
            <v>31.08.2024</v>
          </cell>
          <cell r="I226" t="str">
            <v>13.07.2024</v>
          </cell>
          <cell r="J226" t="str">
            <v>29.10.2024</v>
          </cell>
        </row>
        <row r="227">
          <cell r="D227" t="str">
            <v>805016107_FE24408</v>
          </cell>
          <cell r="E227">
            <v>1222507083</v>
          </cell>
          <cell r="F227">
            <v>4800065743</v>
          </cell>
          <cell r="G227">
            <v>29800</v>
          </cell>
          <cell r="H227" t="str">
            <v>31.08.2024</v>
          </cell>
          <cell r="I227" t="str">
            <v>13.07.2024</v>
          </cell>
          <cell r="J227" t="str">
            <v>29.10.2024</v>
          </cell>
        </row>
        <row r="228">
          <cell r="D228" t="str">
            <v>805016107_FE24410</v>
          </cell>
          <cell r="E228">
            <v>1222507084</v>
          </cell>
          <cell r="F228">
            <v>4800065743</v>
          </cell>
          <cell r="G228">
            <v>32645</v>
          </cell>
          <cell r="H228" t="str">
            <v>31.08.2024</v>
          </cell>
          <cell r="I228" t="str">
            <v>13.07.2024</v>
          </cell>
          <cell r="J228" t="str">
            <v>29.10.2024</v>
          </cell>
        </row>
        <row r="229">
          <cell r="D229" t="str">
            <v>805016107_FE24412</v>
          </cell>
          <cell r="E229">
            <v>1222507085</v>
          </cell>
          <cell r="F229">
            <v>4800065743</v>
          </cell>
          <cell r="G229">
            <v>32645</v>
          </cell>
          <cell r="H229" t="str">
            <v>31.08.2024</v>
          </cell>
          <cell r="I229" t="str">
            <v>13.07.2024</v>
          </cell>
          <cell r="J229" t="str">
            <v>29.10.2024</v>
          </cell>
        </row>
        <row r="230">
          <cell r="D230" t="str">
            <v>805016107_FE24414</v>
          </cell>
          <cell r="E230">
            <v>1222507086</v>
          </cell>
          <cell r="F230">
            <v>4800065743</v>
          </cell>
          <cell r="G230">
            <v>44645</v>
          </cell>
          <cell r="H230" t="str">
            <v>31.08.2024</v>
          </cell>
          <cell r="I230" t="str">
            <v>13.07.2024</v>
          </cell>
          <cell r="J230" t="str">
            <v>29.10.2024</v>
          </cell>
        </row>
        <row r="231">
          <cell r="D231" t="str">
            <v>805016107_FE24416</v>
          </cell>
          <cell r="E231">
            <v>1222507087</v>
          </cell>
          <cell r="F231">
            <v>4800065743</v>
          </cell>
          <cell r="G231">
            <v>18600</v>
          </cell>
          <cell r="H231" t="str">
            <v>31.08.2024</v>
          </cell>
          <cell r="I231" t="str">
            <v>13.07.2024</v>
          </cell>
          <cell r="J231" t="str">
            <v>29.10.2024</v>
          </cell>
        </row>
        <row r="232">
          <cell r="D232" t="str">
            <v>805016107_FE24418</v>
          </cell>
          <cell r="E232">
            <v>1222507088</v>
          </cell>
          <cell r="F232">
            <v>4800065743</v>
          </cell>
          <cell r="G232">
            <v>22900</v>
          </cell>
          <cell r="H232" t="str">
            <v>31.08.2024</v>
          </cell>
          <cell r="I232" t="str">
            <v>13.07.2024</v>
          </cell>
          <cell r="J232" t="str">
            <v>29.10.2024</v>
          </cell>
        </row>
        <row r="233">
          <cell r="D233" t="str">
            <v>805016107_FE24420</v>
          </cell>
          <cell r="E233">
            <v>1222507089</v>
          </cell>
          <cell r="F233">
            <v>4800065743</v>
          </cell>
          <cell r="G233">
            <v>44645</v>
          </cell>
          <cell r="H233" t="str">
            <v>31.08.2024</v>
          </cell>
          <cell r="I233" t="str">
            <v>13.07.2024</v>
          </cell>
          <cell r="J233" t="str">
            <v>29.10.2024</v>
          </cell>
        </row>
        <row r="234">
          <cell r="D234" t="str">
            <v>805016107_FE24422</v>
          </cell>
          <cell r="E234">
            <v>1222507090</v>
          </cell>
          <cell r="F234">
            <v>4800065743</v>
          </cell>
          <cell r="G234">
            <v>41800</v>
          </cell>
          <cell r="H234" t="str">
            <v>31.08.2024</v>
          </cell>
          <cell r="I234" t="str">
            <v>13.07.2024</v>
          </cell>
          <cell r="J234" t="str">
            <v>29.10.2024</v>
          </cell>
        </row>
        <row r="235">
          <cell r="D235" t="str">
            <v>805016107_FE24424</v>
          </cell>
          <cell r="E235">
            <v>1222507091</v>
          </cell>
          <cell r="F235">
            <v>4800065743</v>
          </cell>
          <cell r="G235">
            <v>44645</v>
          </cell>
          <cell r="H235" t="str">
            <v>31.08.2024</v>
          </cell>
          <cell r="I235" t="str">
            <v>13.07.2024</v>
          </cell>
          <cell r="J235" t="str">
            <v>29.10.2024</v>
          </cell>
        </row>
        <row r="236">
          <cell r="D236" t="str">
            <v>805016107_FE24426</v>
          </cell>
          <cell r="E236">
            <v>1222507092</v>
          </cell>
          <cell r="F236">
            <v>4800065743</v>
          </cell>
          <cell r="G236">
            <v>20645</v>
          </cell>
          <cell r="H236" t="str">
            <v>31.08.2024</v>
          </cell>
          <cell r="I236" t="str">
            <v>13.07.2024</v>
          </cell>
          <cell r="J236" t="str">
            <v>29.10.2024</v>
          </cell>
        </row>
        <row r="237">
          <cell r="D237" t="str">
            <v>805016107_FE24428</v>
          </cell>
          <cell r="E237">
            <v>1222507093</v>
          </cell>
          <cell r="F237">
            <v>4800065743</v>
          </cell>
          <cell r="G237">
            <v>6600</v>
          </cell>
          <cell r="H237" t="str">
            <v>31.08.2024</v>
          </cell>
          <cell r="I237" t="str">
            <v>13.07.2024</v>
          </cell>
          <cell r="J237" t="str">
            <v>29.10.2024</v>
          </cell>
        </row>
        <row r="238">
          <cell r="D238" t="str">
            <v>805016107_FE24430</v>
          </cell>
          <cell r="E238">
            <v>1222507094</v>
          </cell>
          <cell r="F238">
            <v>4800065743</v>
          </cell>
          <cell r="G238">
            <v>41800</v>
          </cell>
          <cell r="H238" t="str">
            <v>31.08.2024</v>
          </cell>
          <cell r="I238" t="str">
            <v>13.07.2024</v>
          </cell>
          <cell r="J238" t="str">
            <v>29.10.2024</v>
          </cell>
        </row>
        <row r="239">
          <cell r="D239" t="str">
            <v>805016107_FE24432</v>
          </cell>
          <cell r="E239">
            <v>1222507095</v>
          </cell>
          <cell r="F239">
            <v>4800065743</v>
          </cell>
          <cell r="G239">
            <v>44645</v>
          </cell>
          <cell r="H239" t="str">
            <v>31.08.2024</v>
          </cell>
          <cell r="I239" t="str">
            <v>13.07.2024</v>
          </cell>
          <cell r="J239" t="str">
            <v>29.10.2024</v>
          </cell>
        </row>
        <row r="240">
          <cell r="D240" t="str">
            <v>805016107_FE24434</v>
          </cell>
          <cell r="E240">
            <v>1222507096</v>
          </cell>
          <cell r="F240">
            <v>4800065743</v>
          </cell>
          <cell r="G240">
            <v>32645</v>
          </cell>
          <cell r="H240" t="str">
            <v>31.08.2024</v>
          </cell>
          <cell r="I240" t="str">
            <v>13.07.2024</v>
          </cell>
          <cell r="J240" t="str">
            <v>29.10.2024</v>
          </cell>
        </row>
        <row r="241">
          <cell r="D241" t="str">
            <v>805016107_FE24436</v>
          </cell>
          <cell r="E241">
            <v>1222507097</v>
          </cell>
          <cell r="F241">
            <v>4800065743</v>
          </cell>
          <cell r="G241">
            <v>22900</v>
          </cell>
          <cell r="H241" t="str">
            <v>31.08.2024</v>
          </cell>
          <cell r="I241" t="str">
            <v>13.07.2024</v>
          </cell>
          <cell r="J241" t="str">
            <v>29.10.2024</v>
          </cell>
        </row>
        <row r="242">
          <cell r="D242" t="str">
            <v>805016107_FE24437</v>
          </cell>
          <cell r="E242">
            <v>1222507098</v>
          </cell>
          <cell r="F242">
            <v>4800065743</v>
          </cell>
          <cell r="G242">
            <v>46200</v>
          </cell>
          <cell r="H242" t="str">
            <v>31.08.2024</v>
          </cell>
          <cell r="I242" t="str">
            <v>13.07.2024</v>
          </cell>
          <cell r="J242" t="str">
            <v>29.10.2024</v>
          </cell>
        </row>
        <row r="243">
          <cell r="D243" t="str">
            <v>805016107_FE24439</v>
          </cell>
          <cell r="E243">
            <v>1222507099</v>
          </cell>
          <cell r="F243">
            <v>4800065743</v>
          </cell>
          <cell r="G243">
            <v>20645</v>
          </cell>
          <cell r="H243" t="str">
            <v>31.08.2024</v>
          </cell>
          <cell r="I243" t="str">
            <v>13.07.2024</v>
          </cell>
          <cell r="J243" t="str">
            <v>29.10.2024</v>
          </cell>
        </row>
        <row r="244">
          <cell r="D244" t="str">
            <v>805016107_FE24441</v>
          </cell>
          <cell r="E244">
            <v>1222507100</v>
          </cell>
          <cell r="F244">
            <v>4800065743</v>
          </cell>
          <cell r="G244">
            <v>44645</v>
          </cell>
          <cell r="H244" t="str">
            <v>31.08.2024</v>
          </cell>
          <cell r="I244" t="str">
            <v>13.07.2024</v>
          </cell>
          <cell r="J244" t="str">
            <v>29.10.2024</v>
          </cell>
        </row>
        <row r="245">
          <cell r="D245" t="str">
            <v>805016107_FE24565</v>
          </cell>
          <cell r="E245">
            <v>1222507111</v>
          </cell>
          <cell r="F245">
            <v>4800065743</v>
          </cell>
          <cell r="G245">
            <v>61064</v>
          </cell>
          <cell r="H245" t="str">
            <v>31.08.2024</v>
          </cell>
          <cell r="I245" t="str">
            <v>16.07.2024</v>
          </cell>
          <cell r="J245" t="str">
            <v>29.10.2024</v>
          </cell>
        </row>
        <row r="246">
          <cell r="D246" t="str">
            <v>805016107_FE22393</v>
          </cell>
          <cell r="E246">
            <v>1222507215</v>
          </cell>
          <cell r="F246">
            <v>4800065743</v>
          </cell>
          <cell r="G246">
            <v>49045</v>
          </cell>
          <cell r="H246" t="str">
            <v>31.08.2024</v>
          </cell>
          <cell r="I246" t="str">
            <v>15.04.2024</v>
          </cell>
          <cell r="J246" t="str">
            <v>29.10.2024</v>
          </cell>
        </row>
        <row r="247">
          <cell r="D247" t="str">
            <v>805016107_FE24652</v>
          </cell>
          <cell r="E247">
            <v>1222507316</v>
          </cell>
          <cell r="F247">
            <v>4800065743</v>
          </cell>
          <cell r="G247">
            <v>1759286</v>
          </cell>
          <cell r="H247" t="str">
            <v>31.08.2024</v>
          </cell>
          <cell r="I247" t="str">
            <v>27.07.2024</v>
          </cell>
          <cell r="J247" t="str">
            <v>29.10.2024</v>
          </cell>
        </row>
        <row r="248">
          <cell r="D248" t="str">
            <v>805016107_FE24653</v>
          </cell>
          <cell r="E248">
            <v>1222507317</v>
          </cell>
          <cell r="F248">
            <v>4800065743</v>
          </cell>
          <cell r="G248">
            <v>3518572</v>
          </cell>
          <cell r="H248" t="str">
            <v>31.08.2024</v>
          </cell>
          <cell r="I248" t="str">
            <v>27.07.2024</v>
          </cell>
          <cell r="J248" t="str">
            <v>29.10.2024</v>
          </cell>
        </row>
        <row r="249">
          <cell r="D249" t="str">
            <v>805016107_FE24654</v>
          </cell>
          <cell r="E249">
            <v>1222507318</v>
          </cell>
          <cell r="F249">
            <v>4800065743</v>
          </cell>
          <cell r="G249">
            <v>1759286</v>
          </cell>
          <cell r="H249" t="str">
            <v>31.08.2024</v>
          </cell>
          <cell r="I249" t="str">
            <v>27.07.2024</v>
          </cell>
          <cell r="J249" t="str">
            <v>29.10.2024</v>
          </cell>
        </row>
        <row r="250">
          <cell r="D250" t="str">
            <v>805016107_FE24656</v>
          </cell>
          <cell r="E250">
            <v>1222507319</v>
          </cell>
          <cell r="F250">
            <v>4800065743</v>
          </cell>
          <cell r="G250">
            <v>20645</v>
          </cell>
          <cell r="H250" t="str">
            <v>31.08.2024</v>
          </cell>
          <cell r="I250" t="str">
            <v>27.07.2024</v>
          </cell>
          <cell r="J250" t="str">
            <v>29.10.2024</v>
          </cell>
        </row>
        <row r="251">
          <cell r="D251" t="str">
            <v>805016107_FE24658</v>
          </cell>
          <cell r="E251">
            <v>1222507320</v>
          </cell>
          <cell r="F251">
            <v>4800065743</v>
          </cell>
          <cell r="G251">
            <v>44645</v>
          </cell>
          <cell r="H251" t="str">
            <v>31.08.2024</v>
          </cell>
          <cell r="I251" t="str">
            <v>27.07.2024</v>
          </cell>
          <cell r="J251" t="str">
            <v>29.10.2024</v>
          </cell>
        </row>
        <row r="252">
          <cell r="D252" t="str">
            <v>805016107_FE24660</v>
          </cell>
          <cell r="E252">
            <v>1222507321</v>
          </cell>
          <cell r="F252">
            <v>4800065743</v>
          </cell>
          <cell r="G252">
            <v>44645</v>
          </cell>
          <cell r="H252" t="str">
            <v>31.08.2024</v>
          </cell>
          <cell r="I252" t="str">
            <v>27.07.2024</v>
          </cell>
          <cell r="J252" t="str">
            <v>29.10.2024</v>
          </cell>
        </row>
        <row r="253">
          <cell r="D253" t="str">
            <v>805016107_FE24662</v>
          </cell>
          <cell r="E253">
            <v>1222507322</v>
          </cell>
          <cell r="F253">
            <v>4800065743</v>
          </cell>
          <cell r="G253">
            <v>6600</v>
          </cell>
          <cell r="H253" t="str">
            <v>31.08.2024</v>
          </cell>
          <cell r="I253" t="str">
            <v>27.07.2024</v>
          </cell>
          <cell r="J253" t="str">
            <v>29.10.2024</v>
          </cell>
        </row>
        <row r="254">
          <cell r="D254" t="str">
            <v>805016107_FE24664</v>
          </cell>
          <cell r="E254">
            <v>1222507323</v>
          </cell>
          <cell r="F254">
            <v>4800065743</v>
          </cell>
          <cell r="G254">
            <v>18600</v>
          </cell>
          <cell r="H254" t="str">
            <v>31.08.2024</v>
          </cell>
          <cell r="I254" t="str">
            <v>27.07.2024</v>
          </cell>
          <cell r="J254" t="str">
            <v>29.10.2024</v>
          </cell>
        </row>
        <row r="255">
          <cell r="D255" t="str">
            <v>805016107_FE24666</v>
          </cell>
          <cell r="E255">
            <v>1222507324</v>
          </cell>
          <cell r="F255">
            <v>4800065743</v>
          </cell>
          <cell r="G255">
            <v>44645</v>
          </cell>
          <cell r="H255" t="str">
            <v>31.08.2024</v>
          </cell>
          <cell r="I255" t="str">
            <v>27.07.2024</v>
          </cell>
          <cell r="J255" t="str">
            <v>29.10.2024</v>
          </cell>
        </row>
        <row r="256">
          <cell r="D256" t="str">
            <v>805016107_FE24667</v>
          </cell>
          <cell r="E256">
            <v>1222507325</v>
          </cell>
          <cell r="F256">
            <v>4800065743</v>
          </cell>
          <cell r="G256">
            <v>49045</v>
          </cell>
          <cell r="H256" t="str">
            <v>31.08.2024</v>
          </cell>
          <cell r="I256" t="str">
            <v>27.07.2024</v>
          </cell>
          <cell r="J256" t="str">
            <v>29.10.2024</v>
          </cell>
        </row>
        <row r="257">
          <cell r="D257" t="str">
            <v>805016107_FE24669</v>
          </cell>
          <cell r="E257">
            <v>1222507326</v>
          </cell>
          <cell r="F257">
            <v>4800065743</v>
          </cell>
          <cell r="G257">
            <v>18600</v>
          </cell>
          <cell r="H257" t="str">
            <v>31.08.2024</v>
          </cell>
          <cell r="I257" t="str">
            <v>27.07.2024</v>
          </cell>
          <cell r="J257" t="str">
            <v>29.10.2024</v>
          </cell>
        </row>
        <row r="258">
          <cell r="D258" t="str">
            <v>805016107_FE24671</v>
          </cell>
          <cell r="E258">
            <v>1222507327</v>
          </cell>
          <cell r="F258">
            <v>4800065743</v>
          </cell>
          <cell r="G258">
            <v>6600</v>
          </cell>
          <cell r="H258" t="str">
            <v>31.08.2024</v>
          </cell>
          <cell r="I258" t="str">
            <v>27.07.2024</v>
          </cell>
          <cell r="J258" t="str">
            <v>29.10.2024</v>
          </cell>
        </row>
        <row r="259">
          <cell r="D259" t="str">
            <v>805016107_FE24673</v>
          </cell>
          <cell r="E259">
            <v>1222507328</v>
          </cell>
          <cell r="F259">
            <v>4800065743</v>
          </cell>
          <cell r="G259">
            <v>18600</v>
          </cell>
          <cell r="H259" t="str">
            <v>31.08.2024</v>
          </cell>
          <cell r="I259" t="str">
            <v>27.07.2024</v>
          </cell>
          <cell r="J259" t="str">
            <v>29.10.2024</v>
          </cell>
        </row>
        <row r="260">
          <cell r="D260" t="str">
            <v>805016107_FE24675</v>
          </cell>
          <cell r="E260">
            <v>1222507329</v>
          </cell>
          <cell r="F260">
            <v>4800065743</v>
          </cell>
          <cell r="G260">
            <v>44645</v>
          </cell>
          <cell r="H260" t="str">
            <v>31.08.2024</v>
          </cell>
          <cell r="I260" t="str">
            <v>27.07.2024</v>
          </cell>
          <cell r="J260" t="str">
            <v>29.10.2024</v>
          </cell>
        </row>
        <row r="261">
          <cell r="D261" t="str">
            <v>805016107_FE24677</v>
          </cell>
          <cell r="E261">
            <v>1222507330</v>
          </cell>
          <cell r="F261">
            <v>4800065743</v>
          </cell>
          <cell r="G261">
            <v>44645</v>
          </cell>
          <cell r="H261" t="str">
            <v>31.08.2024</v>
          </cell>
          <cell r="I261" t="str">
            <v>27.07.2024</v>
          </cell>
          <cell r="J261" t="str">
            <v>29.10.2024</v>
          </cell>
        </row>
        <row r="262">
          <cell r="D262" t="str">
            <v>805016107_FE24679</v>
          </cell>
          <cell r="E262">
            <v>1222507331</v>
          </cell>
          <cell r="F262">
            <v>4800065743</v>
          </cell>
          <cell r="G262">
            <v>44645</v>
          </cell>
          <cell r="H262" t="str">
            <v>31.08.2024</v>
          </cell>
          <cell r="I262" t="str">
            <v>27.07.2024</v>
          </cell>
          <cell r="J262" t="str">
            <v>29.10.2024</v>
          </cell>
        </row>
        <row r="263">
          <cell r="D263" t="str">
            <v>805016107_FE24681</v>
          </cell>
          <cell r="E263">
            <v>1222507332</v>
          </cell>
          <cell r="F263">
            <v>4800065743</v>
          </cell>
          <cell r="G263">
            <v>61164</v>
          </cell>
          <cell r="H263" t="str">
            <v>31.08.2024</v>
          </cell>
          <cell r="I263" t="str">
            <v>27.07.2024</v>
          </cell>
          <cell r="J263" t="str">
            <v>29.10.2024</v>
          </cell>
        </row>
        <row r="264">
          <cell r="D264" t="str">
            <v>805016107_FE24683</v>
          </cell>
          <cell r="E264">
            <v>1222507333</v>
          </cell>
          <cell r="F264">
            <v>4800065743</v>
          </cell>
          <cell r="G264">
            <v>18600</v>
          </cell>
          <cell r="H264" t="str">
            <v>31.08.2024</v>
          </cell>
          <cell r="I264" t="str">
            <v>27.07.2024</v>
          </cell>
          <cell r="J264" t="str">
            <v>29.10.2024</v>
          </cell>
        </row>
        <row r="265">
          <cell r="D265" t="str">
            <v>805016107_FE24685</v>
          </cell>
          <cell r="E265">
            <v>1222507334</v>
          </cell>
          <cell r="F265">
            <v>4800065743</v>
          </cell>
          <cell r="G265">
            <v>44645</v>
          </cell>
          <cell r="H265" t="str">
            <v>31.08.2024</v>
          </cell>
          <cell r="I265" t="str">
            <v>27.07.2024</v>
          </cell>
          <cell r="J265" t="str">
            <v>29.10.2024</v>
          </cell>
        </row>
        <row r="266">
          <cell r="D266" t="str">
            <v>805016107_FE24687</v>
          </cell>
          <cell r="E266">
            <v>1222507335</v>
          </cell>
          <cell r="F266">
            <v>4800065743</v>
          </cell>
          <cell r="G266">
            <v>41800</v>
          </cell>
          <cell r="H266" t="str">
            <v>31.08.2024</v>
          </cell>
          <cell r="I266" t="str">
            <v>27.07.2024</v>
          </cell>
          <cell r="J266" t="str">
            <v>29.10.2024</v>
          </cell>
        </row>
        <row r="267">
          <cell r="D267" t="str">
            <v>805016107_FE24689</v>
          </cell>
          <cell r="E267">
            <v>1222507336</v>
          </cell>
          <cell r="F267">
            <v>4800065743</v>
          </cell>
          <cell r="G267">
            <v>29800</v>
          </cell>
          <cell r="H267" t="str">
            <v>31.08.2024</v>
          </cell>
          <cell r="I267" t="str">
            <v>27.07.2024</v>
          </cell>
          <cell r="J267" t="str">
            <v>29.10.2024</v>
          </cell>
        </row>
        <row r="268">
          <cell r="D268" t="str">
            <v>805016107_FE24691</v>
          </cell>
          <cell r="E268">
            <v>1222507337</v>
          </cell>
          <cell r="F268">
            <v>4800065743</v>
          </cell>
          <cell r="G268">
            <v>18600</v>
          </cell>
          <cell r="H268" t="str">
            <v>31.08.2024</v>
          </cell>
          <cell r="I268" t="str">
            <v>27.07.2024</v>
          </cell>
          <cell r="J268" t="str">
            <v>29.10.2024</v>
          </cell>
        </row>
        <row r="269">
          <cell r="D269" t="str">
            <v>805016107_FE24693</v>
          </cell>
          <cell r="E269">
            <v>1222507338</v>
          </cell>
          <cell r="F269">
            <v>4800065743</v>
          </cell>
          <cell r="G269">
            <v>32645</v>
          </cell>
          <cell r="H269" t="str">
            <v>31.08.2024</v>
          </cell>
          <cell r="I269" t="str">
            <v>27.07.2024</v>
          </cell>
          <cell r="J269" t="str">
            <v>29.10.2024</v>
          </cell>
        </row>
        <row r="270">
          <cell r="D270" t="str">
            <v>805016107_FE24695</v>
          </cell>
          <cell r="E270">
            <v>1222507339</v>
          </cell>
          <cell r="F270">
            <v>4800065743</v>
          </cell>
          <cell r="G270">
            <v>44645</v>
          </cell>
          <cell r="H270" t="str">
            <v>31.08.2024</v>
          </cell>
          <cell r="I270" t="str">
            <v>27.07.2024</v>
          </cell>
          <cell r="J270" t="str">
            <v>29.10.2024</v>
          </cell>
        </row>
        <row r="271">
          <cell r="D271" t="str">
            <v>805016107_FE24697</v>
          </cell>
          <cell r="E271">
            <v>1222507340</v>
          </cell>
          <cell r="F271">
            <v>4800065743</v>
          </cell>
          <cell r="G271">
            <v>41800</v>
          </cell>
          <cell r="H271" t="str">
            <v>31.08.2024</v>
          </cell>
          <cell r="I271" t="str">
            <v>27.07.2024</v>
          </cell>
          <cell r="J271" t="str">
            <v>29.10.2024</v>
          </cell>
        </row>
        <row r="272">
          <cell r="D272" t="str">
            <v>805016107_FE24699</v>
          </cell>
          <cell r="E272">
            <v>1222507341</v>
          </cell>
          <cell r="F272">
            <v>4800065743</v>
          </cell>
          <cell r="G272">
            <v>44645</v>
          </cell>
          <cell r="H272" t="str">
            <v>31.08.2024</v>
          </cell>
          <cell r="I272" t="str">
            <v>27.07.2024</v>
          </cell>
          <cell r="J272" t="str">
            <v>29.10.2024</v>
          </cell>
        </row>
        <row r="273">
          <cell r="D273" t="str">
            <v>805016107_FE24701</v>
          </cell>
          <cell r="E273">
            <v>1222507342</v>
          </cell>
          <cell r="F273">
            <v>4800065743</v>
          </cell>
          <cell r="G273">
            <v>18600</v>
          </cell>
          <cell r="H273" t="str">
            <v>31.08.2024</v>
          </cell>
          <cell r="I273" t="str">
            <v>27.07.2024</v>
          </cell>
          <cell r="J273" t="str">
            <v>29.10.2024</v>
          </cell>
        </row>
        <row r="274">
          <cell r="D274" t="str">
            <v>805016107_FE24703</v>
          </cell>
          <cell r="E274">
            <v>1222507343</v>
          </cell>
          <cell r="F274">
            <v>4800065743</v>
          </cell>
          <cell r="G274">
            <v>6600</v>
          </cell>
          <cell r="H274" t="str">
            <v>31.08.2024</v>
          </cell>
          <cell r="I274" t="str">
            <v>27.07.2024</v>
          </cell>
          <cell r="J274" t="str">
            <v>29.10.2024</v>
          </cell>
        </row>
        <row r="275">
          <cell r="D275" t="str">
            <v>805016107_FE24705</v>
          </cell>
          <cell r="E275">
            <v>1222507344</v>
          </cell>
          <cell r="F275">
            <v>4800065743</v>
          </cell>
          <cell r="G275">
            <v>6600</v>
          </cell>
          <cell r="H275" t="str">
            <v>31.08.2024</v>
          </cell>
          <cell r="I275" t="str">
            <v>27.07.2024</v>
          </cell>
          <cell r="J275" t="str">
            <v>29.10.2024</v>
          </cell>
        </row>
        <row r="276">
          <cell r="D276" t="str">
            <v>805016107_FE24707</v>
          </cell>
          <cell r="E276">
            <v>1222507345</v>
          </cell>
          <cell r="F276">
            <v>4800065743</v>
          </cell>
          <cell r="G276">
            <v>44645</v>
          </cell>
          <cell r="H276" t="str">
            <v>31.08.2024</v>
          </cell>
          <cell r="I276" t="str">
            <v>27.07.2024</v>
          </cell>
          <cell r="J276" t="str">
            <v>29.10.2024</v>
          </cell>
        </row>
        <row r="277">
          <cell r="D277" t="str">
            <v>805016107_FE24709</v>
          </cell>
          <cell r="E277">
            <v>1222507346</v>
          </cell>
          <cell r="F277">
            <v>4800065743</v>
          </cell>
          <cell r="G277">
            <v>18600</v>
          </cell>
          <cell r="H277" t="str">
            <v>31.08.2024</v>
          </cell>
          <cell r="I277" t="str">
            <v>27.07.2024</v>
          </cell>
          <cell r="J277" t="str">
            <v>29.10.2024</v>
          </cell>
        </row>
        <row r="278">
          <cell r="D278" t="str">
            <v>805016107_FE24711</v>
          </cell>
          <cell r="E278">
            <v>1222507347</v>
          </cell>
          <cell r="F278">
            <v>4800065743</v>
          </cell>
          <cell r="G278">
            <v>32645</v>
          </cell>
          <cell r="H278" t="str">
            <v>31.08.2024</v>
          </cell>
          <cell r="I278" t="str">
            <v>27.07.2024</v>
          </cell>
          <cell r="J278" t="str">
            <v>29.10.2024</v>
          </cell>
        </row>
        <row r="279">
          <cell r="D279" t="str">
            <v>805016107_FE24712</v>
          </cell>
          <cell r="E279">
            <v>1222507348</v>
          </cell>
          <cell r="F279">
            <v>4800065743</v>
          </cell>
          <cell r="G279">
            <v>49045</v>
          </cell>
          <cell r="H279" t="str">
            <v>31.08.2024</v>
          </cell>
          <cell r="I279" t="str">
            <v>27.07.2024</v>
          </cell>
          <cell r="J279" t="str">
            <v>29.10.2024</v>
          </cell>
        </row>
        <row r="280">
          <cell r="D280" t="str">
            <v>805016107_FE24714</v>
          </cell>
          <cell r="E280">
            <v>1222507349</v>
          </cell>
          <cell r="F280">
            <v>4800065743</v>
          </cell>
          <cell r="G280">
            <v>44645</v>
          </cell>
          <cell r="H280" t="str">
            <v>31.08.2024</v>
          </cell>
          <cell r="I280" t="str">
            <v>27.07.2024</v>
          </cell>
          <cell r="J280" t="str">
            <v>29.10.2024</v>
          </cell>
        </row>
        <row r="281">
          <cell r="D281" t="str">
            <v>805016107_FE24715</v>
          </cell>
          <cell r="E281">
            <v>1222507350</v>
          </cell>
          <cell r="F281">
            <v>4800065743</v>
          </cell>
          <cell r="G281">
            <v>159187</v>
          </cell>
          <cell r="H281" t="str">
            <v>31.08.2024</v>
          </cell>
          <cell r="I281" t="str">
            <v>27.07.2024</v>
          </cell>
          <cell r="J281" t="str">
            <v>29.10.2024</v>
          </cell>
        </row>
        <row r="282">
          <cell r="D282" t="str">
            <v>805016107_FE24716</v>
          </cell>
          <cell r="E282">
            <v>1222507351</v>
          </cell>
          <cell r="F282">
            <v>4800065743</v>
          </cell>
          <cell r="G282">
            <v>159187</v>
          </cell>
          <cell r="H282" t="str">
            <v>31.08.2024</v>
          </cell>
          <cell r="I282" t="str">
            <v>27.07.2024</v>
          </cell>
          <cell r="J282" t="str">
            <v>29.10.2024</v>
          </cell>
        </row>
        <row r="283">
          <cell r="D283" t="str">
            <v>805016107_FE24721</v>
          </cell>
          <cell r="E283">
            <v>1222507355</v>
          </cell>
          <cell r="F283">
            <v>4800065743</v>
          </cell>
          <cell r="G283">
            <v>61064</v>
          </cell>
          <cell r="H283" t="str">
            <v>31.08.2024</v>
          </cell>
          <cell r="I283" t="str">
            <v>27.07.2024</v>
          </cell>
          <cell r="J283" t="str">
            <v>29.10.2024</v>
          </cell>
        </row>
        <row r="284">
          <cell r="D284" t="str">
            <v>805016107_FE24723</v>
          </cell>
          <cell r="E284">
            <v>1222507356</v>
          </cell>
          <cell r="F284">
            <v>4800065743</v>
          </cell>
          <cell r="G284">
            <v>61064</v>
          </cell>
          <cell r="H284" t="str">
            <v>31.08.2024</v>
          </cell>
          <cell r="I284" t="str">
            <v>27.07.2024</v>
          </cell>
          <cell r="J284" t="str">
            <v>29.10.2024</v>
          </cell>
        </row>
        <row r="285">
          <cell r="D285" t="str">
            <v>805016107_FE24972</v>
          </cell>
          <cell r="E285">
            <v>1222507388</v>
          </cell>
          <cell r="F285">
            <v>4800065743</v>
          </cell>
          <cell r="G285">
            <v>32645</v>
          </cell>
          <cell r="H285" t="str">
            <v>31.08.2024</v>
          </cell>
          <cell r="I285" t="str">
            <v>31.07.2024</v>
          </cell>
          <cell r="J285" t="str">
            <v>29.10.2024</v>
          </cell>
        </row>
        <row r="286">
          <cell r="D286" t="str">
            <v>805016107_FE24974</v>
          </cell>
          <cell r="E286">
            <v>1222507389</v>
          </cell>
          <cell r="F286">
            <v>4800065743</v>
          </cell>
          <cell r="G286">
            <v>18600</v>
          </cell>
          <cell r="H286" t="str">
            <v>31.08.2024</v>
          </cell>
          <cell r="I286" t="str">
            <v>31.07.2024</v>
          </cell>
          <cell r="J286" t="str">
            <v>29.10.2024</v>
          </cell>
        </row>
        <row r="287">
          <cell r="D287" t="str">
            <v>805016107_FE24975</v>
          </cell>
          <cell r="E287">
            <v>1222507390</v>
          </cell>
          <cell r="F287">
            <v>4800065743</v>
          </cell>
          <cell r="G287">
            <v>49045</v>
          </cell>
          <cell r="H287" t="str">
            <v>31.08.2024</v>
          </cell>
          <cell r="I287" t="str">
            <v>31.07.2024</v>
          </cell>
          <cell r="J287" t="str">
            <v>29.10.2024</v>
          </cell>
        </row>
        <row r="288">
          <cell r="D288" t="str">
            <v>805016107_FE24977</v>
          </cell>
          <cell r="E288">
            <v>1222507391</v>
          </cell>
          <cell r="F288">
            <v>4800065743</v>
          </cell>
          <cell r="G288">
            <v>44645</v>
          </cell>
          <cell r="H288" t="str">
            <v>31.08.2024</v>
          </cell>
          <cell r="I288" t="str">
            <v>31.07.2024</v>
          </cell>
          <cell r="J288" t="str">
            <v>29.10.2024</v>
          </cell>
        </row>
        <row r="289">
          <cell r="D289" t="str">
            <v>805016107_FE24979</v>
          </cell>
          <cell r="E289">
            <v>1222507392</v>
          </cell>
          <cell r="F289">
            <v>4800065743</v>
          </cell>
          <cell r="G289">
            <v>44645</v>
          </cell>
          <cell r="H289" t="str">
            <v>31.08.2024</v>
          </cell>
          <cell r="I289" t="str">
            <v>31.07.2024</v>
          </cell>
          <cell r="J289" t="str">
            <v>29.10.2024</v>
          </cell>
        </row>
        <row r="290">
          <cell r="D290" t="str">
            <v>805016107_FE24981</v>
          </cell>
          <cell r="E290">
            <v>1222507393</v>
          </cell>
          <cell r="F290">
            <v>4800065743</v>
          </cell>
          <cell r="G290">
            <v>44645</v>
          </cell>
          <cell r="H290" t="str">
            <v>31.08.2024</v>
          </cell>
          <cell r="I290" t="str">
            <v>31.07.2024</v>
          </cell>
          <cell r="J290" t="str">
            <v>29.10.2024</v>
          </cell>
        </row>
        <row r="291">
          <cell r="D291" t="str">
            <v>805016107_FE25360</v>
          </cell>
          <cell r="E291">
            <v>1913051767</v>
          </cell>
          <cell r="F291">
            <v>2201566752</v>
          </cell>
          <cell r="G291">
            <v>5094</v>
          </cell>
          <cell r="H291" t="str">
            <v>25.11.2024</v>
          </cell>
          <cell r="I291" t="str">
            <v>16.08.2024</v>
          </cell>
          <cell r="J291" t="str">
            <v>27.11.2024</v>
          </cell>
        </row>
        <row r="292">
          <cell r="D292" t="str">
            <v>805016107_FE25362</v>
          </cell>
          <cell r="E292">
            <v>1913051768</v>
          </cell>
          <cell r="F292">
            <v>2201566752</v>
          </cell>
          <cell r="G292">
            <v>9394</v>
          </cell>
          <cell r="H292" t="str">
            <v>25.11.2024</v>
          </cell>
          <cell r="I292" t="str">
            <v>16.08.2024</v>
          </cell>
          <cell r="J292" t="str">
            <v>27.11.2024</v>
          </cell>
        </row>
        <row r="293">
          <cell r="D293" t="str">
            <v>805016107_FE25364</v>
          </cell>
          <cell r="E293">
            <v>1913051769</v>
          </cell>
          <cell r="F293">
            <v>2201566752</v>
          </cell>
          <cell r="G293">
            <v>12891</v>
          </cell>
          <cell r="H293" t="str">
            <v>25.11.2024</v>
          </cell>
          <cell r="I293" t="str">
            <v>16.08.2024</v>
          </cell>
          <cell r="J293" t="str">
            <v>27.11.2024</v>
          </cell>
        </row>
        <row r="294">
          <cell r="D294" t="str">
            <v>805016107_FE25366</v>
          </cell>
          <cell r="E294">
            <v>1913051770</v>
          </cell>
          <cell r="F294">
            <v>2201566752</v>
          </cell>
          <cell r="G294">
            <v>9394</v>
          </cell>
          <cell r="H294" t="str">
            <v>25.11.2024</v>
          </cell>
          <cell r="I294" t="str">
            <v>16.08.2024</v>
          </cell>
          <cell r="J294" t="str">
            <v>27.11.2024</v>
          </cell>
        </row>
        <row r="295">
          <cell r="D295" t="str">
            <v>805016107_FE25368</v>
          </cell>
          <cell r="E295">
            <v>1913051771</v>
          </cell>
          <cell r="F295">
            <v>2201566752</v>
          </cell>
          <cell r="G295">
            <v>12891</v>
          </cell>
          <cell r="H295" t="str">
            <v>25.11.2024</v>
          </cell>
          <cell r="I295" t="str">
            <v>16.08.2024</v>
          </cell>
          <cell r="J295" t="str">
            <v>27.11.2024</v>
          </cell>
        </row>
        <row r="296">
          <cell r="D296" t="str">
            <v>805016107_FE25370</v>
          </cell>
          <cell r="E296">
            <v>1913051772</v>
          </cell>
          <cell r="F296">
            <v>2201566752</v>
          </cell>
          <cell r="G296">
            <v>9394</v>
          </cell>
          <cell r="H296" t="str">
            <v>25.11.2024</v>
          </cell>
          <cell r="I296" t="str">
            <v>16.08.2024</v>
          </cell>
          <cell r="J296" t="str">
            <v>27.11.2024</v>
          </cell>
        </row>
        <row r="297">
          <cell r="D297" t="str">
            <v>805016107_FE25372</v>
          </cell>
          <cell r="E297">
            <v>1913051773</v>
          </cell>
          <cell r="F297">
            <v>2201566752</v>
          </cell>
          <cell r="G297">
            <v>9394</v>
          </cell>
          <cell r="H297" t="str">
            <v>25.11.2024</v>
          </cell>
          <cell r="I297" t="str">
            <v>16.08.2024</v>
          </cell>
          <cell r="J297" t="str">
            <v>27.11.2024</v>
          </cell>
        </row>
        <row r="298">
          <cell r="D298" t="str">
            <v>805016107_FE25374</v>
          </cell>
          <cell r="E298">
            <v>1913051774</v>
          </cell>
          <cell r="F298">
            <v>2201566752</v>
          </cell>
          <cell r="G298">
            <v>15736</v>
          </cell>
          <cell r="H298" t="str">
            <v>25.11.2024</v>
          </cell>
          <cell r="I298" t="str">
            <v>16.08.2024</v>
          </cell>
          <cell r="J298" t="str">
            <v>27.11.2024</v>
          </cell>
        </row>
        <row r="299">
          <cell r="D299" t="str">
            <v>805016107_FE25376</v>
          </cell>
          <cell r="E299">
            <v>1913051775</v>
          </cell>
          <cell r="F299">
            <v>2201566752</v>
          </cell>
          <cell r="G299">
            <v>12891</v>
          </cell>
          <cell r="H299" t="str">
            <v>25.11.2024</v>
          </cell>
          <cell r="I299" t="str">
            <v>16.08.2024</v>
          </cell>
          <cell r="J299" t="str">
            <v>27.11.2024</v>
          </cell>
        </row>
        <row r="300">
          <cell r="D300" t="str">
            <v>805016107_FE25378</v>
          </cell>
          <cell r="E300">
            <v>1913051776</v>
          </cell>
          <cell r="F300">
            <v>2201566752</v>
          </cell>
          <cell r="G300">
            <v>12891</v>
          </cell>
          <cell r="H300" t="str">
            <v>25.11.2024</v>
          </cell>
          <cell r="I300" t="str">
            <v>16.08.2024</v>
          </cell>
          <cell r="J300" t="str">
            <v>27.11.2024</v>
          </cell>
        </row>
        <row r="301">
          <cell r="D301" t="str">
            <v>805016107_FE25380</v>
          </cell>
          <cell r="E301">
            <v>1913051777</v>
          </cell>
          <cell r="F301">
            <v>2201566752</v>
          </cell>
          <cell r="G301">
            <v>12891</v>
          </cell>
          <cell r="H301" t="str">
            <v>25.11.2024</v>
          </cell>
          <cell r="I301" t="str">
            <v>16.08.2024</v>
          </cell>
          <cell r="J301" t="str">
            <v>27.11.2024</v>
          </cell>
        </row>
        <row r="302">
          <cell r="D302" t="str">
            <v>805016107_FE25382</v>
          </cell>
          <cell r="E302">
            <v>1913051778</v>
          </cell>
          <cell r="F302">
            <v>2201566752</v>
          </cell>
          <cell r="G302">
            <v>15736</v>
          </cell>
          <cell r="H302" t="str">
            <v>25.11.2024</v>
          </cell>
          <cell r="I302" t="str">
            <v>16.08.2024</v>
          </cell>
          <cell r="J302" t="str">
            <v>27.11.2024</v>
          </cell>
        </row>
        <row r="303">
          <cell r="D303" t="str">
            <v>805016107_FE25384</v>
          </cell>
          <cell r="E303">
            <v>1913051779</v>
          </cell>
          <cell r="F303">
            <v>2201566752</v>
          </cell>
          <cell r="G303">
            <v>12891</v>
          </cell>
          <cell r="H303" t="str">
            <v>25.11.2024</v>
          </cell>
          <cell r="I303" t="str">
            <v>16.08.2024</v>
          </cell>
          <cell r="J303" t="str">
            <v>27.11.2024</v>
          </cell>
        </row>
        <row r="304">
          <cell r="D304" t="str">
            <v>805016107_FE25386</v>
          </cell>
          <cell r="E304">
            <v>1913051780</v>
          </cell>
          <cell r="F304">
            <v>2201566752</v>
          </cell>
          <cell r="G304">
            <v>12891</v>
          </cell>
          <cell r="H304" t="str">
            <v>25.11.2024</v>
          </cell>
          <cell r="I304" t="str">
            <v>16.08.2024</v>
          </cell>
          <cell r="J304" t="str">
            <v>27.11.2024</v>
          </cell>
        </row>
        <row r="305">
          <cell r="D305" t="str">
            <v>805016107_FE25388</v>
          </cell>
          <cell r="E305">
            <v>1913051781</v>
          </cell>
          <cell r="F305">
            <v>2201566752</v>
          </cell>
          <cell r="G305">
            <v>15736</v>
          </cell>
          <cell r="H305" t="str">
            <v>25.11.2024</v>
          </cell>
          <cell r="I305" t="str">
            <v>16.08.2024</v>
          </cell>
          <cell r="J305" t="str">
            <v>27.11.2024</v>
          </cell>
        </row>
        <row r="306">
          <cell r="D306" t="str">
            <v>805016107_FE25392</v>
          </cell>
          <cell r="E306">
            <v>1913051782</v>
          </cell>
          <cell r="F306">
            <v>2201566752</v>
          </cell>
          <cell r="G306">
            <v>12891</v>
          </cell>
          <cell r="H306" t="str">
            <v>25.11.2024</v>
          </cell>
          <cell r="I306" t="str">
            <v>16.08.2024</v>
          </cell>
          <cell r="J306" t="str">
            <v>27.11.2024</v>
          </cell>
        </row>
        <row r="307">
          <cell r="D307" t="str">
            <v>805016107_FE25402</v>
          </cell>
          <cell r="E307">
            <v>1913051783</v>
          </cell>
          <cell r="F307">
            <v>2201566752</v>
          </cell>
          <cell r="G307">
            <v>9394</v>
          </cell>
          <cell r="H307" t="str">
            <v>25.11.2024</v>
          </cell>
          <cell r="I307" t="str">
            <v>16.08.2024</v>
          </cell>
          <cell r="J307" t="str">
            <v>27.11.2024</v>
          </cell>
        </row>
        <row r="308">
          <cell r="D308" t="str">
            <v>805016107_FE25390</v>
          </cell>
          <cell r="E308">
            <v>1913051784</v>
          </cell>
          <cell r="F308">
            <v>2201566752</v>
          </cell>
          <cell r="G308">
            <v>9394</v>
          </cell>
          <cell r="H308" t="str">
            <v>25.11.2024</v>
          </cell>
          <cell r="I308" t="str">
            <v>16.08.2024</v>
          </cell>
          <cell r="J308" t="str">
            <v>27.11.2024</v>
          </cell>
        </row>
        <row r="309">
          <cell r="D309" t="str">
            <v>805016107_FE25394</v>
          </cell>
          <cell r="E309">
            <v>1913051785</v>
          </cell>
          <cell r="F309">
            <v>2201566752</v>
          </cell>
          <cell r="G309">
            <v>9394</v>
          </cell>
          <cell r="H309" t="str">
            <v>25.11.2024</v>
          </cell>
          <cell r="I309" t="str">
            <v>16.08.2024</v>
          </cell>
          <cell r="J309" t="str">
            <v>27.11.2024</v>
          </cell>
        </row>
        <row r="310">
          <cell r="D310" t="str">
            <v>805016107_FE25396</v>
          </cell>
          <cell r="E310">
            <v>1913051786</v>
          </cell>
          <cell r="F310">
            <v>2201566752</v>
          </cell>
          <cell r="G310">
            <v>9394</v>
          </cell>
          <cell r="H310" t="str">
            <v>25.11.2024</v>
          </cell>
          <cell r="I310" t="str">
            <v>16.08.2024</v>
          </cell>
          <cell r="J310" t="str">
            <v>27.11.2024</v>
          </cell>
        </row>
        <row r="311">
          <cell r="D311" t="str">
            <v>805016107_FE25398</v>
          </cell>
          <cell r="E311">
            <v>1913051787</v>
          </cell>
          <cell r="F311">
            <v>2201566752</v>
          </cell>
          <cell r="G311">
            <v>12891</v>
          </cell>
          <cell r="H311" t="str">
            <v>25.11.2024</v>
          </cell>
          <cell r="I311" t="str">
            <v>16.08.2024</v>
          </cell>
          <cell r="J311" t="str">
            <v>27.11.2024</v>
          </cell>
        </row>
        <row r="312">
          <cell r="D312" t="str">
            <v>805016107_FE25400</v>
          </cell>
          <cell r="E312">
            <v>1913051788</v>
          </cell>
          <cell r="F312">
            <v>2201566752</v>
          </cell>
          <cell r="G312">
            <v>9394</v>
          </cell>
          <cell r="H312" t="str">
            <v>25.11.2024</v>
          </cell>
          <cell r="I312" t="str">
            <v>16.08.2024</v>
          </cell>
          <cell r="J312" t="str">
            <v>27.11.2024</v>
          </cell>
        </row>
        <row r="313">
          <cell r="D313" t="str">
            <v>805016107_FE25404</v>
          </cell>
          <cell r="E313">
            <v>1913051789</v>
          </cell>
          <cell r="F313">
            <v>2201566752</v>
          </cell>
          <cell r="G313">
            <v>12891</v>
          </cell>
          <cell r="H313" t="str">
            <v>25.11.2024</v>
          </cell>
          <cell r="I313" t="str">
            <v>16.08.2024</v>
          </cell>
          <cell r="J313" t="str">
            <v>27.11.2024</v>
          </cell>
        </row>
        <row r="314">
          <cell r="D314" t="str">
            <v>805016107_FE25405</v>
          </cell>
          <cell r="E314">
            <v>1913051790</v>
          </cell>
          <cell r="F314">
            <v>2201566752</v>
          </cell>
          <cell r="G314">
            <v>189289</v>
          </cell>
          <cell r="H314" t="str">
            <v>25.11.2024</v>
          </cell>
          <cell r="I314" t="str">
            <v>16.08.2024</v>
          </cell>
          <cell r="J314" t="str">
            <v>27.11.2024</v>
          </cell>
        </row>
        <row r="315">
          <cell r="D315" t="str">
            <v>805016107_FE25464</v>
          </cell>
          <cell r="E315">
            <v>1913051791</v>
          </cell>
          <cell r="F315">
            <v>2201566752</v>
          </cell>
          <cell r="G315">
            <v>12891</v>
          </cell>
          <cell r="H315" t="str">
            <v>25.11.2024</v>
          </cell>
          <cell r="I315" t="str">
            <v>16.08.2024</v>
          </cell>
          <cell r="J315" t="str">
            <v>27.11.2024</v>
          </cell>
        </row>
        <row r="316">
          <cell r="D316" t="str">
            <v>805016107_FE25526</v>
          </cell>
          <cell r="E316">
            <v>1913051793</v>
          </cell>
          <cell r="F316">
            <v>2201566752</v>
          </cell>
          <cell r="G316">
            <v>189289</v>
          </cell>
          <cell r="H316" t="str">
            <v>25.11.2024</v>
          </cell>
          <cell r="I316" t="str">
            <v>26.08.2024</v>
          </cell>
          <cell r="J316" t="str">
            <v>27.11.2024</v>
          </cell>
        </row>
        <row r="317">
          <cell r="D317" t="str">
            <v>805016107_FE25528</v>
          </cell>
          <cell r="E317">
            <v>1913051794</v>
          </cell>
          <cell r="F317">
            <v>2201566752</v>
          </cell>
          <cell r="G317">
            <v>236611</v>
          </cell>
          <cell r="H317" t="str">
            <v>25.11.2024</v>
          </cell>
          <cell r="I317" t="str">
            <v>26.08.2024</v>
          </cell>
          <cell r="J317" t="str">
            <v>27.11.2024</v>
          </cell>
        </row>
        <row r="318">
          <cell r="D318" t="str">
            <v>805016107_FE25530</v>
          </cell>
          <cell r="E318">
            <v>1913051795</v>
          </cell>
          <cell r="F318">
            <v>2201566752</v>
          </cell>
          <cell r="G318">
            <v>9394</v>
          </cell>
          <cell r="H318" t="str">
            <v>25.11.2024</v>
          </cell>
          <cell r="I318" t="str">
            <v>26.08.2024</v>
          </cell>
          <cell r="J318" t="str">
            <v>27.11.2024</v>
          </cell>
        </row>
        <row r="319">
          <cell r="D319" t="str">
            <v>805016107_FE25532</v>
          </cell>
          <cell r="E319">
            <v>1913051796</v>
          </cell>
          <cell r="F319">
            <v>2201566752</v>
          </cell>
          <cell r="G319">
            <v>5094</v>
          </cell>
          <cell r="H319" t="str">
            <v>25.11.2024</v>
          </cell>
          <cell r="I319" t="str">
            <v>26.08.2024</v>
          </cell>
          <cell r="J319" t="str">
            <v>27.11.2024</v>
          </cell>
        </row>
        <row r="320">
          <cell r="D320" t="str">
            <v>805016107_FE25534</v>
          </cell>
          <cell r="E320">
            <v>1913051797</v>
          </cell>
          <cell r="F320">
            <v>2201566752</v>
          </cell>
          <cell r="G320">
            <v>9394</v>
          </cell>
          <cell r="H320" t="str">
            <v>25.11.2024</v>
          </cell>
          <cell r="I320" t="str">
            <v>26.08.2024</v>
          </cell>
          <cell r="J320" t="str">
            <v>27.11.2024</v>
          </cell>
        </row>
        <row r="321">
          <cell r="D321" t="str">
            <v>805016107_FE25536</v>
          </cell>
          <cell r="E321">
            <v>1913051798</v>
          </cell>
          <cell r="F321">
            <v>2201566752</v>
          </cell>
          <cell r="G321">
            <v>12891</v>
          </cell>
          <cell r="H321" t="str">
            <v>25.11.2024</v>
          </cell>
          <cell r="I321" t="str">
            <v>26.08.2024</v>
          </cell>
          <cell r="J321" t="str">
            <v>27.11.2024</v>
          </cell>
        </row>
        <row r="322">
          <cell r="D322" t="str">
            <v>805016107_FE25538</v>
          </cell>
          <cell r="E322">
            <v>1913051799</v>
          </cell>
          <cell r="F322">
            <v>2201566752</v>
          </cell>
          <cell r="G322">
            <v>12891</v>
          </cell>
          <cell r="H322" t="str">
            <v>25.11.2024</v>
          </cell>
          <cell r="I322" t="str">
            <v>26.08.2024</v>
          </cell>
          <cell r="J322" t="str">
            <v>27.11.2024</v>
          </cell>
        </row>
        <row r="323">
          <cell r="D323" t="str">
            <v>805016107_FE25540</v>
          </cell>
          <cell r="E323">
            <v>1913051800</v>
          </cell>
          <cell r="F323">
            <v>2201566752</v>
          </cell>
          <cell r="G323">
            <v>12891</v>
          </cell>
          <cell r="H323" t="str">
            <v>25.11.2024</v>
          </cell>
          <cell r="I323" t="str">
            <v>26.08.2024</v>
          </cell>
          <cell r="J323" t="str">
            <v>27.11.2024</v>
          </cell>
        </row>
        <row r="324">
          <cell r="D324" t="str">
            <v>805016107_FE25542</v>
          </cell>
          <cell r="E324">
            <v>1913051801</v>
          </cell>
          <cell r="F324">
            <v>2201566752</v>
          </cell>
          <cell r="G324">
            <v>12891</v>
          </cell>
          <cell r="H324" t="str">
            <v>25.11.2024</v>
          </cell>
          <cell r="I324" t="str">
            <v>26.08.2024</v>
          </cell>
          <cell r="J324" t="str">
            <v>27.11.2024</v>
          </cell>
        </row>
        <row r="325">
          <cell r="D325" t="str">
            <v>805016107_FE25659</v>
          </cell>
          <cell r="E325">
            <v>1913051804</v>
          </cell>
          <cell r="F325">
            <v>2201566752</v>
          </cell>
          <cell r="G325">
            <v>12891</v>
          </cell>
          <cell r="H325" t="str">
            <v>25.11.2024</v>
          </cell>
          <cell r="I325" t="str">
            <v>29.08.2024</v>
          </cell>
          <cell r="J325" t="str">
            <v>27.11.2024</v>
          </cell>
        </row>
        <row r="326">
          <cell r="D326" t="str">
            <v>805016107_FE25661</v>
          </cell>
          <cell r="E326">
            <v>1913051805</v>
          </cell>
          <cell r="F326">
            <v>2201566752</v>
          </cell>
          <cell r="G326">
            <v>12891</v>
          </cell>
          <cell r="H326" t="str">
            <v>25.11.2024</v>
          </cell>
          <cell r="I326" t="str">
            <v>29.08.2024</v>
          </cell>
          <cell r="J326" t="str">
            <v>27.11.2024</v>
          </cell>
        </row>
        <row r="327">
          <cell r="D327" t="str">
            <v>805016107_FE25663</v>
          </cell>
          <cell r="E327">
            <v>1913051806</v>
          </cell>
          <cell r="F327">
            <v>2201566752</v>
          </cell>
          <cell r="G327">
            <v>12891</v>
          </cell>
          <cell r="H327" t="str">
            <v>25.11.2024</v>
          </cell>
          <cell r="I327" t="str">
            <v>29.08.2024</v>
          </cell>
          <cell r="J327" t="str">
            <v>27.11.2024</v>
          </cell>
        </row>
        <row r="328">
          <cell r="D328" t="str">
            <v>805016107_FE25665</v>
          </cell>
          <cell r="E328">
            <v>1913051807</v>
          </cell>
          <cell r="F328">
            <v>2201566752</v>
          </cell>
          <cell r="G328">
            <v>3994</v>
          </cell>
          <cell r="H328" t="str">
            <v>25.11.2024</v>
          </cell>
          <cell r="I328" t="str">
            <v>29.08.2024</v>
          </cell>
          <cell r="J328" t="str">
            <v>27.11.2024</v>
          </cell>
        </row>
        <row r="329">
          <cell r="D329" t="str">
            <v>805016107_FE25667</v>
          </cell>
          <cell r="E329">
            <v>1913051808</v>
          </cell>
          <cell r="F329">
            <v>2201566752</v>
          </cell>
          <cell r="G329">
            <v>9394</v>
          </cell>
          <cell r="H329" t="str">
            <v>25.11.2024</v>
          </cell>
          <cell r="I329" t="str">
            <v>29.08.2024</v>
          </cell>
          <cell r="J329" t="str">
            <v>27.11.2024</v>
          </cell>
        </row>
        <row r="330">
          <cell r="D330" t="str">
            <v>805016107_FE25669</v>
          </cell>
          <cell r="E330">
            <v>1913051809</v>
          </cell>
          <cell r="F330">
            <v>2201566752</v>
          </cell>
          <cell r="G330">
            <v>9394</v>
          </cell>
          <cell r="H330" t="str">
            <v>25.11.2024</v>
          </cell>
          <cell r="I330" t="str">
            <v>29.08.2024</v>
          </cell>
          <cell r="J330" t="str">
            <v>27.11.2024</v>
          </cell>
        </row>
        <row r="331">
          <cell r="D331" t="str">
            <v>805016107_FE25671</v>
          </cell>
          <cell r="E331">
            <v>1913051810</v>
          </cell>
          <cell r="F331">
            <v>2201566752</v>
          </cell>
          <cell r="G331">
            <v>9394</v>
          </cell>
          <cell r="H331" t="str">
            <v>25.11.2024</v>
          </cell>
          <cell r="I331" t="str">
            <v>29.08.2024</v>
          </cell>
          <cell r="J331" t="str">
            <v>27.11.2024</v>
          </cell>
        </row>
        <row r="332">
          <cell r="D332" t="str">
            <v>805016107_FE25760</v>
          </cell>
          <cell r="E332">
            <v>1913051813</v>
          </cell>
          <cell r="F332">
            <v>2201566752</v>
          </cell>
          <cell r="G332">
            <v>236611</v>
          </cell>
          <cell r="H332" t="str">
            <v>25.11.2024</v>
          </cell>
          <cell r="I332" t="str">
            <v>30.08.2024</v>
          </cell>
          <cell r="J332" t="str">
            <v>27.11.2024</v>
          </cell>
        </row>
        <row r="333">
          <cell r="D333" t="str">
            <v>805016107_FE25762</v>
          </cell>
          <cell r="E333">
            <v>1913051814</v>
          </cell>
          <cell r="F333">
            <v>2201566752</v>
          </cell>
          <cell r="G333">
            <v>9394</v>
          </cell>
          <cell r="H333" t="str">
            <v>25.11.2024</v>
          </cell>
          <cell r="I333" t="str">
            <v>30.08.2024</v>
          </cell>
          <cell r="J333" t="str">
            <v>27.11.2024</v>
          </cell>
        </row>
        <row r="334">
          <cell r="D334" t="str">
            <v>805016107_FE25764</v>
          </cell>
          <cell r="E334">
            <v>1913051815</v>
          </cell>
          <cell r="F334">
            <v>2201566752</v>
          </cell>
          <cell r="G334">
            <v>12891</v>
          </cell>
          <cell r="H334" t="str">
            <v>25.11.2024</v>
          </cell>
          <cell r="I334" t="str">
            <v>30.08.2024</v>
          </cell>
          <cell r="J334" t="str">
            <v>27.11.2024</v>
          </cell>
        </row>
        <row r="335">
          <cell r="D335" t="str">
            <v>805016107_FE25766</v>
          </cell>
          <cell r="E335">
            <v>1913051816</v>
          </cell>
          <cell r="F335">
            <v>2201566752</v>
          </cell>
          <cell r="G335">
            <v>9394</v>
          </cell>
          <cell r="H335" t="str">
            <v>25.11.2024</v>
          </cell>
          <cell r="I335" t="str">
            <v>30.08.2024</v>
          </cell>
          <cell r="J335" t="str">
            <v>27.11.2024</v>
          </cell>
        </row>
        <row r="336">
          <cell r="D336" t="str">
            <v>805016107_FE25768</v>
          </cell>
          <cell r="E336">
            <v>1913051817</v>
          </cell>
          <cell r="F336">
            <v>2201566752</v>
          </cell>
          <cell r="G336">
            <v>12891</v>
          </cell>
          <cell r="H336" t="str">
            <v>25.11.2024</v>
          </cell>
          <cell r="I336" t="str">
            <v>30.08.2024</v>
          </cell>
          <cell r="J336" t="str">
            <v>27.11.2024</v>
          </cell>
        </row>
        <row r="337">
          <cell r="D337" t="str">
            <v>805016107_FE25770</v>
          </cell>
          <cell r="E337">
            <v>1913051818</v>
          </cell>
          <cell r="F337">
            <v>2201566752</v>
          </cell>
          <cell r="G337">
            <v>12891</v>
          </cell>
          <cell r="H337" t="str">
            <v>25.11.2024</v>
          </cell>
          <cell r="I337" t="str">
            <v>30.08.2024</v>
          </cell>
          <cell r="J337" t="str">
            <v>27.11.2024</v>
          </cell>
        </row>
        <row r="338">
          <cell r="D338" t="str">
            <v>805016107_FE25772</v>
          </cell>
          <cell r="E338">
            <v>1913051819</v>
          </cell>
          <cell r="F338">
            <v>2201566752</v>
          </cell>
          <cell r="G338">
            <v>12891</v>
          </cell>
          <cell r="H338" t="str">
            <v>25.11.2024</v>
          </cell>
          <cell r="I338" t="str">
            <v>30.08.2024</v>
          </cell>
          <cell r="J338" t="str">
            <v>27.11.2024</v>
          </cell>
        </row>
        <row r="339">
          <cell r="D339" t="str">
            <v>805016107_FE25774</v>
          </cell>
          <cell r="E339">
            <v>1913051820</v>
          </cell>
          <cell r="F339">
            <v>2201566752</v>
          </cell>
          <cell r="G339">
            <v>12891</v>
          </cell>
          <cell r="H339" t="str">
            <v>25.11.2024</v>
          </cell>
          <cell r="I339" t="str">
            <v>30.08.2024</v>
          </cell>
          <cell r="J339" t="str">
            <v>27.11.2024</v>
          </cell>
        </row>
        <row r="340">
          <cell r="D340" t="str">
            <v>805016107_FE25827</v>
          </cell>
          <cell r="E340">
            <v>1913052298</v>
          </cell>
          <cell r="F340">
            <v>2201566752</v>
          </cell>
          <cell r="G340">
            <v>12891</v>
          </cell>
          <cell r="H340" t="str">
            <v>25.11.2024</v>
          </cell>
          <cell r="I340" t="str">
            <v>07.09.2024</v>
          </cell>
          <cell r="J340" t="str">
            <v>27.11.2024</v>
          </cell>
        </row>
        <row r="341">
          <cell r="D341" t="str">
            <v>805016107_FE25829</v>
          </cell>
          <cell r="E341">
            <v>1913052299</v>
          </cell>
          <cell r="F341">
            <v>2201566752</v>
          </cell>
          <cell r="G341">
            <v>12891</v>
          </cell>
          <cell r="H341" t="str">
            <v>25.11.2024</v>
          </cell>
          <cell r="I341" t="str">
            <v>07.09.2024</v>
          </cell>
          <cell r="J341" t="str">
            <v>27.11.2024</v>
          </cell>
        </row>
        <row r="342">
          <cell r="D342" t="str">
            <v>805016107_FE25831</v>
          </cell>
          <cell r="E342">
            <v>1913052300</v>
          </cell>
          <cell r="F342">
            <v>2201566752</v>
          </cell>
          <cell r="G342">
            <v>12891</v>
          </cell>
          <cell r="H342" t="str">
            <v>25.11.2024</v>
          </cell>
          <cell r="I342" t="str">
            <v>07.09.2024</v>
          </cell>
          <cell r="J342" t="str">
            <v>27.11.2024</v>
          </cell>
        </row>
        <row r="343">
          <cell r="D343" t="str">
            <v>805016107_FE25833</v>
          </cell>
          <cell r="E343">
            <v>1913052301</v>
          </cell>
          <cell r="F343">
            <v>2201566752</v>
          </cell>
          <cell r="G343">
            <v>12891</v>
          </cell>
          <cell r="H343" t="str">
            <v>25.11.2024</v>
          </cell>
          <cell r="I343" t="str">
            <v>07.09.2024</v>
          </cell>
          <cell r="J343" t="str">
            <v>27.11.2024</v>
          </cell>
        </row>
        <row r="344">
          <cell r="D344" t="str">
            <v>805016107_FE25834</v>
          </cell>
          <cell r="E344">
            <v>1913052302</v>
          </cell>
          <cell r="F344">
            <v>2201566752</v>
          </cell>
          <cell r="G344">
            <v>9394</v>
          </cell>
          <cell r="H344" t="str">
            <v>25.11.2024</v>
          </cell>
          <cell r="I344" t="str">
            <v>07.09.2024</v>
          </cell>
          <cell r="J344" t="str">
            <v>27.11.2024</v>
          </cell>
        </row>
        <row r="345">
          <cell r="D345" t="str">
            <v>805016107_FE25836</v>
          </cell>
          <cell r="E345">
            <v>1913052303</v>
          </cell>
          <cell r="F345">
            <v>2201566752</v>
          </cell>
          <cell r="G345">
            <v>12891</v>
          </cell>
          <cell r="H345" t="str">
            <v>25.11.2024</v>
          </cell>
          <cell r="I345" t="str">
            <v>07.09.2024</v>
          </cell>
          <cell r="J345" t="str">
            <v>27.11.2024</v>
          </cell>
        </row>
        <row r="346">
          <cell r="D346" t="str">
            <v>805016107_FE25838</v>
          </cell>
          <cell r="E346">
            <v>1913052304</v>
          </cell>
          <cell r="F346">
            <v>2201566752</v>
          </cell>
          <cell r="G346">
            <v>12891</v>
          </cell>
          <cell r="H346" t="str">
            <v>25.11.2024</v>
          </cell>
          <cell r="I346" t="str">
            <v>07.09.2024</v>
          </cell>
          <cell r="J346" t="str">
            <v>27.11.2024</v>
          </cell>
        </row>
        <row r="347">
          <cell r="D347" t="str">
            <v>805016107_FE25840</v>
          </cell>
          <cell r="E347">
            <v>1913052305</v>
          </cell>
          <cell r="F347">
            <v>2201566752</v>
          </cell>
          <cell r="G347">
            <v>9394</v>
          </cell>
          <cell r="H347" t="str">
            <v>25.11.2024</v>
          </cell>
          <cell r="I347" t="str">
            <v>07.09.2024</v>
          </cell>
          <cell r="J347" t="str">
            <v>27.11.2024</v>
          </cell>
        </row>
        <row r="348">
          <cell r="D348" t="str">
            <v>805016107_FE25842</v>
          </cell>
          <cell r="E348">
            <v>1913052306</v>
          </cell>
          <cell r="F348">
            <v>2201566752</v>
          </cell>
          <cell r="G348">
            <v>9394</v>
          </cell>
          <cell r="H348" t="str">
            <v>25.11.2024</v>
          </cell>
          <cell r="I348" t="str">
            <v>07.09.2024</v>
          </cell>
          <cell r="J348" t="str">
            <v>27.11.2024</v>
          </cell>
        </row>
        <row r="349">
          <cell r="D349" t="str">
            <v>805016107_FE25844</v>
          </cell>
          <cell r="E349">
            <v>1913052307</v>
          </cell>
          <cell r="F349">
            <v>2201566752</v>
          </cell>
          <cell r="G349">
            <v>9394</v>
          </cell>
          <cell r="H349" t="str">
            <v>25.11.2024</v>
          </cell>
          <cell r="I349" t="str">
            <v>07.09.2024</v>
          </cell>
          <cell r="J349" t="str">
            <v>27.11.2024</v>
          </cell>
        </row>
        <row r="350">
          <cell r="D350" t="str">
            <v>805016107_FE25846</v>
          </cell>
          <cell r="E350">
            <v>1913052308</v>
          </cell>
          <cell r="F350">
            <v>2201566752</v>
          </cell>
          <cell r="G350">
            <v>12891</v>
          </cell>
          <cell r="H350" t="str">
            <v>25.11.2024</v>
          </cell>
          <cell r="I350" t="str">
            <v>07.09.2024</v>
          </cell>
          <cell r="J350" t="str">
            <v>27.11.2024</v>
          </cell>
        </row>
        <row r="351">
          <cell r="D351" t="str">
            <v>805016107_FE26295</v>
          </cell>
          <cell r="E351">
            <v>1913052309</v>
          </cell>
          <cell r="F351">
            <v>2201566752</v>
          </cell>
          <cell r="G351">
            <v>165747</v>
          </cell>
          <cell r="H351" t="str">
            <v>25.11.2024</v>
          </cell>
          <cell r="I351" t="str">
            <v>25.09.2024</v>
          </cell>
          <cell r="J351" t="str">
            <v>27.11.2024</v>
          </cell>
        </row>
        <row r="352">
          <cell r="D352" t="str">
            <v>805016107_FE26296</v>
          </cell>
          <cell r="E352">
            <v>1913052310</v>
          </cell>
          <cell r="F352">
            <v>2201566752</v>
          </cell>
          <cell r="G352">
            <v>165747</v>
          </cell>
          <cell r="H352" t="str">
            <v>25.11.2024</v>
          </cell>
          <cell r="I352" t="str">
            <v>25.09.2024</v>
          </cell>
          <cell r="J352" t="str">
            <v>27.11.2024</v>
          </cell>
        </row>
        <row r="353">
          <cell r="D353" t="str">
            <v>805016107_FE26297</v>
          </cell>
          <cell r="E353">
            <v>1913052311</v>
          </cell>
          <cell r="F353">
            <v>2201566752</v>
          </cell>
          <cell r="G353">
            <v>165747</v>
          </cell>
          <cell r="H353" t="str">
            <v>25.11.2024</v>
          </cell>
          <cell r="I353" t="str">
            <v>25.09.2024</v>
          </cell>
          <cell r="J353" t="str">
            <v>27.11.2024</v>
          </cell>
        </row>
        <row r="354">
          <cell r="D354" t="str">
            <v>805016107_FE26299</v>
          </cell>
          <cell r="E354">
            <v>1913052312</v>
          </cell>
          <cell r="F354">
            <v>2201566752</v>
          </cell>
          <cell r="G354">
            <v>12891</v>
          </cell>
          <cell r="H354" t="str">
            <v>25.11.2024</v>
          </cell>
          <cell r="I354" t="str">
            <v>25.09.2024</v>
          </cell>
          <cell r="J354" t="str">
            <v>27.11.2024</v>
          </cell>
        </row>
        <row r="355">
          <cell r="D355" t="str">
            <v>805016107_FE26301</v>
          </cell>
          <cell r="E355">
            <v>1913052313</v>
          </cell>
          <cell r="F355">
            <v>2201566752</v>
          </cell>
          <cell r="G355">
            <v>12891</v>
          </cell>
          <cell r="H355" t="str">
            <v>25.11.2024</v>
          </cell>
          <cell r="I355" t="str">
            <v>25.09.2024</v>
          </cell>
          <cell r="J355" t="str">
            <v>27.11.2024</v>
          </cell>
        </row>
        <row r="356">
          <cell r="D356" t="str">
            <v>805016107_FE26302</v>
          </cell>
          <cell r="E356">
            <v>1913052314</v>
          </cell>
          <cell r="F356">
            <v>2201566752</v>
          </cell>
          <cell r="G356">
            <v>12891</v>
          </cell>
          <cell r="H356" t="str">
            <v>25.11.2024</v>
          </cell>
          <cell r="I356" t="str">
            <v>25.09.2024</v>
          </cell>
          <cell r="J356" t="str">
            <v>27.11.2024</v>
          </cell>
        </row>
        <row r="357">
          <cell r="D357" t="str">
            <v>805016107_FE26304</v>
          </cell>
          <cell r="E357">
            <v>1913052315</v>
          </cell>
          <cell r="F357">
            <v>2201566752</v>
          </cell>
          <cell r="G357">
            <v>12891</v>
          </cell>
          <cell r="H357" t="str">
            <v>25.11.2024</v>
          </cell>
          <cell r="I357" t="str">
            <v>25.09.2024</v>
          </cell>
          <cell r="J357" t="str">
            <v>27.11.2024</v>
          </cell>
        </row>
        <row r="358">
          <cell r="D358" t="str">
            <v>805016107_FE26308</v>
          </cell>
          <cell r="E358">
            <v>1913052316</v>
          </cell>
          <cell r="F358">
            <v>2201566752</v>
          </cell>
          <cell r="G358">
            <v>15736</v>
          </cell>
          <cell r="H358" t="str">
            <v>25.11.2024</v>
          </cell>
          <cell r="I358" t="str">
            <v>25.09.2024</v>
          </cell>
          <cell r="J358" t="str">
            <v>27.11.2024</v>
          </cell>
        </row>
        <row r="359">
          <cell r="D359" t="str">
            <v>805016107_FE26310</v>
          </cell>
          <cell r="E359">
            <v>1913052317</v>
          </cell>
          <cell r="F359">
            <v>2201566752</v>
          </cell>
          <cell r="G359">
            <v>9394</v>
          </cell>
          <cell r="H359" t="str">
            <v>25.11.2024</v>
          </cell>
          <cell r="I359" t="str">
            <v>25.09.2024</v>
          </cell>
          <cell r="J359" t="str">
            <v>27.11.2024</v>
          </cell>
        </row>
        <row r="360">
          <cell r="D360" t="str">
            <v>805016107_FE26312</v>
          </cell>
          <cell r="E360">
            <v>1913052318</v>
          </cell>
          <cell r="F360">
            <v>2201566752</v>
          </cell>
          <cell r="G360">
            <v>9394</v>
          </cell>
          <cell r="H360" t="str">
            <v>25.11.2024</v>
          </cell>
          <cell r="I360" t="str">
            <v>25.09.2024</v>
          </cell>
          <cell r="J360" t="str">
            <v>27.11.2024</v>
          </cell>
        </row>
        <row r="361">
          <cell r="D361" t="str">
            <v>805016107_FE26314</v>
          </cell>
          <cell r="E361">
            <v>1913052319</v>
          </cell>
          <cell r="F361">
            <v>2201566752</v>
          </cell>
          <cell r="G361">
            <v>12891</v>
          </cell>
          <cell r="H361" t="str">
            <v>25.11.2024</v>
          </cell>
          <cell r="I361" t="str">
            <v>25.09.2024</v>
          </cell>
          <cell r="J361" t="str">
            <v>27.11.2024</v>
          </cell>
        </row>
        <row r="362">
          <cell r="D362" t="str">
            <v>805016107_FE26316</v>
          </cell>
          <cell r="E362">
            <v>1913052320</v>
          </cell>
          <cell r="F362">
            <v>2201566752</v>
          </cell>
          <cell r="G362">
            <v>15736</v>
          </cell>
          <cell r="H362" t="str">
            <v>25.11.2024</v>
          </cell>
          <cell r="I362" t="str">
            <v>25.09.2024</v>
          </cell>
          <cell r="J362" t="str">
            <v>27.11.2024</v>
          </cell>
        </row>
        <row r="363">
          <cell r="D363" t="str">
            <v>805016107_FE26318</v>
          </cell>
          <cell r="E363">
            <v>1913052321</v>
          </cell>
          <cell r="F363">
            <v>2201566752</v>
          </cell>
          <cell r="G363">
            <v>12891</v>
          </cell>
          <cell r="H363" t="str">
            <v>25.11.2024</v>
          </cell>
          <cell r="I363" t="str">
            <v>25.09.2024</v>
          </cell>
          <cell r="J363" t="str">
            <v>27.11.2024</v>
          </cell>
        </row>
        <row r="364">
          <cell r="D364" t="str">
            <v>805016107_FE26320</v>
          </cell>
          <cell r="E364">
            <v>1913052322</v>
          </cell>
          <cell r="F364">
            <v>2201566752</v>
          </cell>
          <cell r="G364">
            <v>12891</v>
          </cell>
          <cell r="H364" t="str">
            <v>25.11.2024</v>
          </cell>
          <cell r="I364" t="str">
            <v>25.09.2024</v>
          </cell>
          <cell r="J364" t="str">
            <v>27.11.2024</v>
          </cell>
        </row>
        <row r="365">
          <cell r="D365" t="str">
            <v>805016107_FE26322</v>
          </cell>
          <cell r="E365">
            <v>1913052323</v>
          </cell>
          <cell r="F365">
            <v>2201566752</v>
          </cell>
          <cell r="G365">
            <v>5094</v>
          </cell>
          <cell r="H365" t="str">
            <v>25.11.2024</v>
          </cell>
          <cell r="I365" t="str">
            <v>25.09.2024</v>
          </cell>
          <cell r="J365" t="str">
            <v>27.11.2024</v>
          </cell>
        </row>
        <row r="366">
          <cell r="D366" t="str">
            <v>805016107_FE26323</v>
          </cell>
          <cell r="E366">
            <v>1913052324</v>
          </cell>
          <cell r="F366">
            <v>2201566752</v>
          </cell>
          <cell r="G366">
            <v>12891</v>
          </cell>
          <cell r="H366" t="str">
            <v>25.11.2024</v>
          </cell>
          <cell r="I366" t="str">
            <v>25.09.2024</v>
          </cell>
          <cell r="J366" t="str">
            <v>27.11.2024</v>
          </cell>
        </row>
        <row r="367">
          <cell r="D367" t="str">
            <v>805016107_FE26325</v>
          </cell>
          <cell r="E367">
            <v>1913052325</v>
          </cell>
          <cell r="F367">
            <v>2201566752</v>
          </cell>
          <cell r="G367">
            <v>9394</v>
          </cell>
          <cell r="H367" t="str">
            <v>25.11.2024</v>
          </cell>
          <cell r="I367" t="str">
            <v>25.09.2024</v>
          </cell>
          <cell r="J367" t="str">
            <v>27.11.2024</v>
          </cell>
        </row>
        <row r="368">
          <cell r="D368" t="str">
            <v>805016107_FE26327</v>
          </cell>
          <cell r="E368">
            <v>1913052326</v>
          </cell>
          <cell r="F368">
            <v>2201566752</v>
          </cell>
          <cell r="G368">
            <v>12891</v>
          </cell>
          <cell r="H368" t="str">
            <v>25.11.2024</v>
          </cell>
          <cell r="I368" t="str">
            <v>25.09.2024</v>
          </cell>
          <cell r="J368" t="str">
            <v>27.11.2024</v>
          </cell>
        </row>
        <row r="369">
          <cell r="D369" t="str">
            <v>805016107_FE26329</v>
          </cell>
          <cell r="E369">
            <v>1913052327</v>
          </cell>
          <cell r="F369">
            <v>2201566752</v>
          </cell>
          <cell r="G369">
            <v>12891</v>
          </cell>
          <cell r="H369" t="str">
            <v>25.11.2024</v>
          </cell>
          <cell r="I369" t="str">
            <v>25.09.2024</v>
          </cell>
          <cell r="J369" t="str">
            <v>27.11.2024</v>
          </cell>
        </row>
        <row r="370">
          <cell r="D370" t="str">
            <v>805016107_FE26331</v>
          </cell>
          <cell r="E370">
            <v>1913052328</v>
          </cell>
          <cell r="F370">
            <v>2201566752</v>
          </cell>
          <cell r="G370">
            <v>15736</v>
          </cell>
          <cell r="H370" t="str">
            <v>25.11.2024</v>
          </cell>
          <cell r="I370" t="str">
            <v>25.09.2024</v>
          </cell>
          <cell r="J370" t="str">
            <v>27.11.2024</v>
          </cell>
        </row>
        <row r="371">
          <cell r="D371" t="str">
            <v>805016107_FE26333</v>
          </cell>
          <cell r="E371">
            <v>1913052329</v>
          </cell>
          <cell r="F371">
            <v>2201566752</v>
          </cell>
          <cell r="G371">
            <v>12891</v>
          </cell>
          <cell r="H371" t="str">
            <v>25.11.2024</v>
          </cell>
          <cell r="I371" t="str">
            <v>25.09.2024</v>
          </cell>
          <cell r="J371" t="str">
            <v>27.11.2024</v>
          </cell>
        </row>
        <row r="372">
          <cell r="D372" t="str">
            <v>805016107_FE26335</v>
          </cell>
          <cell r="E372">
            <v>1913052330</v>
          </cell>
          <cell r="F372">
            <v>2201566752</v>
          </cell>
          <cell r="G372">
            <v>12891</v>
          </cell>
          <cell r="H372" t="str">
            <v>25.11.2024</v>
          </cell>
          <cell r="I372" t="str">
            <v>25.09.2024</v>
          </cell>
          <cell r="J372" t="str">
            <v>27.11.2024</v>
          </cell>
        </row>
        <row r="373">
          <cell r="D373" t="str">
            <v>805016107_FE26336</v>
          </cell>
          <cell r="E373">
            <v>1913052331</v>
          </cell>
          <cell r="F373">
            <v>2201566752</v>
          </cell>
          <cell r="G373">
            <v>12891</v>
          </cell>
          <cell r="H373" t="str">
            <v>25.11.2024</v>
          </cell>
          <cell r="I373" t="str">
            <v>25.09.2024</v>
          </cell>
          <cell r="J373" t="str">
            <v>27.11.2024</v>
          </cell>
        </row>
        <row r="374">
          <cell r="D374" t="str">
            <v>805016107_FE26338</v>
          </cell>
          <cell r="E374">
            <v>1913052332</v>
          </cell>
          <cell r="F374">
            <v>2201566752</v>
          </cell>
          <cell r="G374">
            <v>12891</v>
          </cell>
          <cell r="H374" t="str">
            <v>25.11.2024</v>
          </cell>
          <cell r="I374" t="str">
            <v>25.09.2024</v>
          </cell>
          <cell r="J374" t="str">
            <v>27.11.2024</v>
          </cell>
        </row>
        <row r="375">
          <cell r="D375" t="str">
            <v>805016107_FE26339</v>
          </cell>
          <cell r="E375">
            <v>1913052333</v>
          </cell>
          <cell r="F375">
            <v>2201566752</v>
          </cell>
          <cell r="G375">
            <v>9394</v>
          </cell>
          <cell r="H375" t="str">
            <v>25.11.2024</v>
          </cell>
          <cell r="I375" t="str">
            <v>25.09.2024</v>
          </cell>
          <cell r="J375" t="str">
            <v>27.11.2024</v>
          </cell>
        </row>
        <row r="376">
          <cell r="D376" t="str">
            <v>805016107_FE26343</v>
          </cell>
          <cell r="E376">
            <v>1913052334</v>
          </cell>
          <cell r="F376">
            <v>2201566752</v>
          </cell>
          <cell r="G376">
            <v>9394</v>
          </cell>
          <cell r="H376" t="str">
            <v>25.11.2024</v>
          </cell>
          <cell r="I376" t="str">
            <v>25.09.2024</v>
          </cell>
          <cell r="J376" t="str">
            <v>27.11.2024</v>
          </cell>
        </row>
        <row r="377">
          <cell r="D377" t="str">
            <v>805016107_FE26344</v>
          </cell>
          <cell r="E377">
            <v>1913052335</v>
          </cell>
          <cell r="F377">
            <v>2201566752</v>
          </cell>
          <cell r="G377">
            <v>9394</v>
          </cell>
          <cell r="H377" t="str">
            <v>25.11.2024</v>
          </cell>
          <cell r="I377" t="str">
            <v>25.09.2024</v>
          </cell>
          <cell r="J377" t="str">
            <v>27.11.2024</v>
          </cell>
        </row>
        <row r="378">
          <cell r="D378" t="str">
            <v>805016107_FE26346</v>
          </cell>
          <cell r="E378">
            <v>1913052336</v>
          </cell>
          <cell r="F378">
            <v>2201566752</v>
          </cell>
          <cell r="G378">
            <v>12891</v>
          </cell>
          <cell r="H378" t="str">
            <v>25.11.2024</v>
          </cell>
          <cell r="I378" t="str">
            <v>25.09.2024</v>
          </cell>
          <cell r="J378" t="str">
            <v>27.11.2024</v>
          </cell>
        </row>
        <row r="379">
          <cell r="D379" t="str">
            <v>805016107_FE26348</v>
          </cell>
          <cell r="E379">
            <v>1913052337</v>
          </cell>
          <cell r="F379">
            <v>2201566752</v>
          </cell>
          <cell r="G379">
            <v>12891</v>
          </cell>
          <cell r="H379" t="str">
            <v>25.11.2024</v>
          </cell>
          <cell r="I379" t="str">
            <v>25.09.2024</v>
          </cell>
          <cell r="J379" t="str">
            <v>27.11.2024</v>
          </cell>
        </row>
        <row r="380">
          <cell r="D380" t="str">
            <v>805016107_FE26349</v>
          </cell>
          <cell r="E380">
            <v>1913052338</v>
          </cell>
          <cell r="F380">
            <v>2201566752</v>
          </cell>
          <cell r="G380">
            <v>15736</v>
          </cell>
          <cell r="H380" t="str">
            <v>25.11.2024</v>
          </cell>
          <cell r="I380" t="str">
            <v>25.09.2024</v>
          </cell>
          <cell r="J380" t="str">
            <v>27.11.2024</v>
          </cell>
        </row>
        <row r="381">
          <cell r="D381" t="str">
            <v>805016107_FE26351</v>
          </cell>
          <cell r="E381">
            <v>1913052339</v>
          </cell>
          <cell r="F381">
            <v>2201566752</v>
          </cell>
          <cell r="G381">
            <v>12891</v>
          </cell>
          <cell r="H381" t="str">
            <v>25.11.2024</v>
          </cell>
          <cell r="I381" t="str">
            <v>25.09.2024</v>
          </cell>
          <cell r="J381" t="str">
            <v>27.11.2024</v>
          </cell>
        </row>
        <row r="382">
          <cell r="D382" t="str">
            <v>805016107_FE26353</v>
          </cell>
          <cell r="E382">
            <v>1913052340</v>
          </cell>
          <cell r="F382">
            <v>2201566752</v>
          </cell>
          <cell r="G382">
            <v>12891</v>
          </cell>
          <cell r="H382" t="str">
            <v>25.11.2024</v>
          </cell>
          <cell r="I382" t="str">
            <v>25.09.2024</v>
          </cell>
          <cell r="J382" t="str">
            <v>27.11.2024</v>
          </cell>
        </row>
        <row r="383">
          <cell r="D383" t="str">
            <v>805016107_FE26355</v>
          </cell>
          <cell r="E383">
            <v>1913052341</v>
          </cell>
          <cell r="F383">
            <v>2201566752</v>
          </cell>
          <cell r="G383">
            <v>12891</v>
          </cell>
          <cell r="H383" t="str">
            <v>25.11.2024</v>
          </cell>
          <cell r="I383" t="str">
            <v>25.09.2024</v>
          </cell>
          <cell r="J383" t="str">
            <v>27.11.2024</v>
          </cell>
        </row>
        <row r="384">
          <cell r="D384" t="str">
            <v>805016107_FE26357</v>
          </cell>
          <cell r="E384">
            <v>1913052342</v>
          </cell>
          <cell r="F384">
            <v>2201566752</v>
          </cell>
          <cell r="G384">
            <v>12891</v>
          </cell>
          <cell r="H384" t="str">
            <v>25.11.2024</v>
          </cell>
          <cell r="I384" t="str">
            <v>25.09.2024</v>
          </cell>
          <cell r="J384" t="str">
            <v>27.11.2024</v>
          </cell>
        </row>
        <row r="385">
          <cell r="D385" t="str">
            <v>805016107_FE26359</v>
          </cell>
          <cell r="E385">
            <v>1913052343</v>
          </cell>
          <cell r="F385">
            <v>2201566752</v>
          </cell>
          <cell r="G385">
            <v>12891</v>
          </cell>
          <cell r="H385" t="str">
            <v>25.11.2024</v>
          </cell>
          <cell r="I385" t="str">
            <v>25.09.2024</v>
          </cell>
          <cell r="J385" t="str">
            <v>27.11.2024</v>
          </cell>
        </row>
        <row r="386">
          <cell r="D386" t="str">
            <v>805016107_FE26420</v>
          </cell>
          <cell r="E386">
            <v>1913052344</v>
          </cell>
          <cell r="F386">
            <v>2201566752</v>
          </cell>
          <cell r="G386">
            <v>15736</v>
          </cell>
          <cell r="H386" t="str">
            <v>25.11.2024</v>
          </cell>
          <cell r="I386" t="str">
            <v>28.09.2024</v>
          </cell>
          <cell r="J386" t="str">
            <v>27.11.2024</v>
          </cell>
        </row>
        <row r="387">
          <cell r="D387" t="str">
            <v>805016107_FE26422</v>
          </cell>
          <cell r="E387">
            <v>1913052345</v>
          </cell>
          <cell r="F387">
            <v>2201566752</v>
          </cell>
          <cell r="G387">
            <v>12891</v>
          </cell>
          <cell r="H387" t="str">
            <v>25.11.2024</v>
          </cell>
          <cell r="I387" t="str">
            <v>28.09.2024</v>
          </cell>
          <cell r="J387" t="str">
            <v>27.11.2024</v>
          </cell>
        </row>
        <row r="388">
          <cell r="D388" t="str">
            <v>805016107_FE26424</v>
          </cell>
          <cell r="E388">
            <v>1913052346</v>
          </cell>
          <cell r="F388">
            <v>2201566752</v>
          </cell>
          <cell r="G388">
            <v>9394</v>
          </cell>
          <cell r="H388" t="str">
            <v>25.11.2024</v>
          </cell>
          <cell r="I388" t="str">
            <v>28.09.2024</v>
          </cell>
          <cell r="J388" t="str">
            <v>27.11.2024</v>
          </cell>
        </row>
        <row r="389">
          <cell r="D389" t="str">
            <v>805016107_FE26426</v>
          </cell>
          <cell r="E389">
            <v>1913052347</v>
          </cell>
          <cell r="F389">
            <v>2201566752</v>
          </cell>
          <cell r="G389">
            <v>9394</v>
          </cell>
          <cell r="H389" t="str">
            <v>25.11.2024</v>
          </cell>
          <cell r="I389" t="str">
            <v>28.09.2024</v>
          </cell>
          <cell r="J389" t="str">
            <v>27.11.2024</v>
          </cell>
        </row>
        <row r="390">
          <cell r="D390" t="str">
            <v>805016107_FE26428</v>
          </cell>
          <cell r="E390">
            <v>1913052348</v>
          </cell>
          <cell r="F390">
            <v>2201566752</v>
          </cell>
          <cell r="G390">
            <v>12891</v>
          </cell>
          <cell r="H390" t="str">
            <v>25.11.2024</v>
          </cell>
          <cell r="I390" t="str">
            <v>28.09.2024</v>
          </cell>
          <cell r="J390" t="str">
            <v>27.11.2024</v>
          </cell>
        </row>
        <row r="391">
          <cell r="D391" t="str">
            <v>805016107_FE26430</v>
          </cell>
          <cell r="E391">
            <v>1913052349</v>
          </cell>
          <cell r="F391">
            <v>2201566752</v>
          </cell>
          <cell r="G391">
            <v>12891</v>
          </cell>
          <cell r="H391" t="str">
            <v>25.11.2024</v>
          </cell>
          <cell r="I391" t="str">
            <v>28.09.2024</v>
          </cell>
          <cell r="J391" t="str">
            <v>27.11.2024</v>
          </cell>
        </row>
        <row r="392">
          <cell r="D392" t="str">
            <v>805016107_FE26431</v>
          </cell>
          <cell r="E392">
            <v>1913052350</v>
          </cell>
          <cell r="F392">
            <v>2201566752</v>
          </cell>
          <cell r="G392">
            <v>15736</v>
          </cell>
          <cell r="H392" t="str">
            <v>25.11.2024</v>
          </cell>
          <cell r="I392" t="str">
            <v>28.09.2024</v>
          </cell>
          <cell r="J392" t="str">
            <v>27.11.2024</v>
          </cell>
        </row>
        <row r="393">
          <cell r="D393" t="str">
            <v>805016107_FE26433</v>
          </cell>
          <cell r="E393">
            <v>1913052351</v>
          </cell>
          <cell r="F393">
            <v>2201566752</v>
          </cell>
          <cell r="G393">
            <v>12891</v>
          </cell>
          <cell r="H393" t="str">
            <v>25.11.2024</v>
          </cell>
          <cell r="I393" t="str">
            <v>28.09.2024</v>
          </cell>
          <cell r="J393" t="str">
            <v>27.11.2024</v>
          </cell>
        </row>
        <row r="394">
          <cell r="D394" t="str">
            <v>805016107_FE26435</v>
          </cell>
          <cell r="E394">
            <v>1913052352</v>
          </cell>
          <cell r="F394">
            <v>2201566752</v>
          </cell>
          <cell r="G394">
            <v>12891</v>
          </cell>
          <cell r="H394" t="str">
            <v>25.11.2024</v>
          </cell>
          <cell r="I394" t="str">
            <v>28.09.2024</v>
          </cell>
          <cell r="J394" t="str">
            <v>27.11.2024</v>
          </cell>
        </row>
        <row r="395">
          <cell r="D395" t="str">
            <v>805016107_FE26437</v>
          </cell>
          <cell r="E395">
            <v>1913052353</v>
          </cell>
          <cell r="F395">
            <v>2201566752</v>
          </cell>
          <cell r="G395">
            <v>15736</v>
          </cell>
          <cell r="H395" t="str">
            <v>25.11.2024</v>
          </cell>
          <cell r="I395" t="str">
            <v>28.09.2024</v>
          </cell>
          <cell r="J395" t="str">
            <v>27.11.2024</v>
          </cell>
        </row>
        <row r="396">
          <cell r="D396" t="str">
            <v>805016107_FE26457</v>
          </cell>
          <cell r="E396">
            <v>1913052354</v>
          </cell>
          <cell r="F396">
            <v>2201566752</v>
          </cell>
          <cell r="G396">
            <v>12891</v>
          </cell>
          <cell r="H396" t="str">
            <v>25.11.2024</v>
          </cell>
          <cell r="I396" t="str">
            <v>30.09.2024</v>
          </cell>
          <cell r="J396" t="str">
            <v>27.11.2024</v>
          </cell>
        </row>
        <row r="397">
          <cell r="D397" t="str">
            <v>805016107_FE26460</v>
          </cell>
          <cell r="E397">
            <v>1913052355</v>
          </cell>
          <cell r="F397">
            <v>2201566752</v>
          </cell>
          <cell r="G397">
            <v>12891</v>
          </cell>
          <cell r="H397" t="str">
            <v>25.11.2024</v>
          </cell>
          <cell r="I397" t="str">
            <v>30.09.2024</v>
          </cell>
          <cell r="J397" t="str">
            <v>27.11.2024</v>
          </cell>
        </row>
        <row r="398">
          <cell r="D398" t="str">
            <v>805016107_FE26462</v>
          </cell>
          <cell r="E398">
            <v>1913052356</v>
          </cell>
          <cell r="F398">
            <v>2201566752</v>
          </cell>
          <cell r="G398">
            <v>15736</v>
          </cell>
          <cell r="H398" t="str">
            <v>25.11.2024</v>
          </cell>
          <cell r="I398" t="str">
            <v>30.09.2024</v>
          </cell>
          <cell r="J398" t="str">
            <v>27.11.2024</v>
          </cell>
        </row>
        <row r="399">
          <cell r="D399" t="str">
            <v>805016107_FE26466</v>
          </cell>
          <cell r="E399">
            <v>1913052357</v>
          </cell>
          <cell r="F399">
            <v>2201566752</v>
          </cell>
          <cell r="G399">
            <v>12891</v>
          </cell>
          <cell r="H399" t="str">
            <v>25.11.2024</v>
          </cell>
          <cell r="I399" t="str">
            <v>30.09.2024</v>
          </cell>
          <cell r="J399" t="str">
            <v>27.11.2024</v>
          </cell>
        </row>
        <row r="400">
          <cell r="D400" t="str">
            <v>805016107_FE26469</v>
          </cell>
          <cell r="E400">
            <v>1913052358</v>
          </cell>
          <cell r="F400">
            <v>2201566752</v>
          </cell>
          <cell r="G400">
            <v>12891</v>
          </cell>
          <cell r="H400" t="str">
            <v>25.11.2024</v>
          </cell>
          <cell r="I400" t="str">
            <v>30.09.2024</v>
          </cell>
          <cell r="J400" t="str">
            <v>27.11.2024</v>
          </cell>
        </row>
        <row r="401">
          <cell r="D401" t="str">
            <v>805016107_FE26471</v>
          </cell>
          <cell r="E401">
            <v>1913052359</v>
          </cell>
          <cell r="F401">
            <v>2201566752</v>
          </cell>
          <cell r="G401">
            <v>12891</v>
          </cell>
          <cell r="H401" t="str">
            <v>25.11.2024</v>
          </cell>
          <cell r="I401" t="str">
            <v>30.09.2024</v>
          </cell>
          <cell r="J401" t="str">
            <v>27.11.2024</v>
          </cell>
        </row>
        <row r="402">
          <cell r="D402" t="str">
            <v>805016107_FE26474</v>
          </cell>
          <cell r="E402">
            <v>1913052360</v>
          </cell>
          <cell r="F402">
            <v>2201566752</v>
          </cell>
          <cell r="G402">
            <v>12891</v>
          </cell>
          <cell r="H402" t="str">
            <v>25.11.2024</v>
          </cell>
          <cell r="I402" t="str">
            <v>30.09.2024</v>
          </cell>
          <cell r="J402" t="str">
            <v>27.11.2024</v>
          </cell>
        </row>
        <row r="403">
          <cell r="D403" t="str">
            <v>805016107_FE26476</v>
          </cell>
          <cell r="E403">
            <v>1913052361</v>
          </cell>
          <cell r="F403">
            <v>2201566752</v>
          </cell>
          <cell r="G403">
            <v>236611</v>
          </cell>
          <cell r="H403" t="str">
            <v>25.11.2024</v>
          </cell>
          <cell r="I403" t="str">
            <v>30.09.2024</v>
          </cell>
          <cell r="J403" t="str">
            <v>27.11.2024</v>
          </cell>
        </row>
        <row r="404">
          <cell r="D404" t="str">
            <v>805016107_FE26478</v>
          </cell>
          <cell r="E404">
            <v>1913052362</v>
          </cell>
          <cell r="F404">
            <v>2201566752</v>
          </cell>
          <cell r="G404">
            <v>12891</v>
          </cell>
          <cell r="H404" t="str">
            <v>25.11.2024</v>
          </cell>
          <cell r="I404" t="str">
            <v>30.09.2024</v>
          </cell>
          <cell r="J404" t="str">
            <v>27.11.2024</v>
          </cell>
        </row>
        <row r="405">
          <cell r="D405" t="str">
            <v>805016107_FE26480</v>
          </cell>
          <cell r="E405">
            <v>1913052363</v>
          </cell>
          <cell r="F405">
            <v>2201566752</v>
          </cell>
          <cell r="G405">
            <v>9394</v>
          </cell>
          <cell r="H405" t="str">
            <v>25.11.2024</v>
          </cell>
          <cell r="I405" t="str">
            <v>30.09.2024</v>
          </cell>
          <cell r="J405" t="str">
            <v>27.11.2024</v>
          </cell>
        </row>
        <row r="406">
          <cell r="D406" t="str">
            <v>805016107_FE26650</v>
          </cell>
          <cell r="E406">
            <v>1913052364</v>
          </cell>
          <cell r="F406">
            <v>2201566752</v>
          </cell>
          <cell r="G406">
            <v>9394</v>
          </cell>
          <cell r="H406" t="str">
            <v>25.11.2024</v>
          </cell>
          <cell r="I406" t="str">
            <v>09.10.2024</v>
          </cell>
          <cell r="J406" t="str">
            <v>27.11.2024</v>
          </cell>
        </row>
        <row r="407">
          <cell r="D407" t="str">
            <v>805016107_FE26652</v>
          </cell>
          <cell r="E407">
            <v>1913052365</v>
          </cell>
          <cell r="F407">
            <v>2201566752</v>
          </cell>
          <cell r="G407">
            <v>15736</v>
          </cell>
          <cell r="H407" t="str">
            <v>25.11.2024</v>
          </cell>
          <cell r="I407" t="str">
            <v>09.10.2024</v>
          </cell>
          <cell r="J407" t="str">
            <v>27.11.2024</v>
          </cell>
        </row>
        <row r="408">
          <cell r="D408" t="str">
            <v>805016107_FE26654</v>
          </cell>
          <cell r="E408">
            <v>1913052366</v>
          </cell>
          <cell r="F408">
            <v>2201566752</v>
          </cell>
          <cell r="G408">
            <v>12891</v>
          </cell>
          <cell r="H408" t="str">
            <v>25.11.2024</v>
          </cell>
          <cell r="I408" t="str">
            <v>09.10.2024</v>
          </cell>
          <cell r="J408" t="str">
            <v>27.11.2024</v>
          </cell>
        </row>
        <row r="409">
          <cell r="D409" t="str">
            <v>805016107_FE26656</v>
          </cell>
          <cell r="E409">
            <v>1913052367</v>
          </cell>
          <cell r="F409">
            <v>2201566752</v>
          </cell>
          <cell r="G409">
            <v>15736</v>
          </cell>
          <cell r="H409" t="str">
            <v>25.11.2024</v>
          </cell>
          <cell r="I409" t="str">
            <v>09.10.2024</v>
          </cell>
          <cell r="J409" t="str">
            <v>27.11.2024</v>
          </cell>
        </row>
        <row r="410">
          <cell r="D410" t="str">
            <v>805016107_FE26658</v>
          </cell>
          <cell r="E410">
            <v>1913052368</v>
          </cell>
          <cell r="F410">
            <v>2201566752</v>
          </cell>
          <cell r="G410">
            <v>9394</v>
          </cell>
          <cell r="H410" t="str">
            <v>25.11.2024</v>
          </cell>
          <cell r="I410" t="str">
            <v>09.10.2024</v>
          </cell>
          <cell r="J410" t="str">
            <v>27.11.2024</v>
          </cell>
        </row>
        <row r="411">
          <cell r="D411" t="str">
            <v>805016107_FE26660</v>
          </cell>
          <cell r="E411">
            <v>1913052369</v>
          </cell>
          <cell r="F411">
            <v>2201566752</v>
          </cell>
          <cell r="G411">
            <v>9394</v>
          </cell>
          <cell r="H411" t="str">
            <v>25.11.2024</v>
          </cell>
          <cell r="I411" t="str">
            <v>09.10.2024</v>
          </cell>
          <cell r="J411" t="str">
            <v>27.11.2024</v>
          </cell>
        </row>
        <row r="412">
          <cell r="D412" t="str">
            <v>805016107_FE26662</v>
          </cell>
          <cell r="E412">
            <v>1913052370</v>
          </cell>
          <cell r="F412">
            <v>2201566752</v>
          </cell>
          <cell r="G412">
            <v>9394</v>
          </cell>
          <cell r="H412" t="str">
            <v>25.11.2024</v>
          </cell>
          <cell r="I412" t="str">
            <v>09.10.2024</v>
          </cell>
          <cell r="J412" t="str">
            <v>27.11.2024</v>
          </cell>
        </row>
        <row r="413">
          <cell r="D413" t="str">
            <v>805016107_FE26664</v>
          </cell>
          <cell r="E413">
            <v>1913052371</v>
          </cell>
          <cell r="F413">
            <v>2201566752</v>
          </cell>
          <cell r="G413">
            <v>9394</v>
          </cell>
          <cell r="H413" t="str">
            <v>25.11.2024</v>
          </cell>
          <cell r="I413" t="str">
            <v>09.10.2024</v>
          </cell>
          <cell r="J413" t="str">
            <v>27.11.2024</v>
          </cell>
        </row>
        <row r="414">
          <cell r="D414" t="str">
            <v>805016107_FE26670</v>
          </cell>
          <cell r="E414">
            <v>1913052372</v>
          </cell>
          <cell r="F414">
            <v>2201566752</v>
          </cell>
          <cell r="G414">
            <v>12891</v>
          </cell>
          <cell r="H414" t="str">
            <v>25.11.2024</v>
          </cell>
          <cell r="I414" t="str">
            <v>09.10.2024</v>
          </cell>
          <cell r="J414" t="str">
            <v>27.11.2024</v>
          </cell>
        </row>
        <row r="415">
          <cell r="D415" t="str">
            <v>805016107_FE26672</v>
          </cell>
          <cell r="E415">
            <v>1913052373</v>
          </cell>
          <cell r="F415">
            <v>2201566752</v>
          </cell>
          <cell r="G415">
            <v>12891</v>
          </cell>
          <cell r="H415" t="str">
            <v>25.11.2024</v>
          </cell>
          <cell r="I415" t="str">
            <v>09.10.2024</v>
          </cell>
          <cell r="J415" t="str">
            <v>27.11.2024</v>
          </cell>
        </row>
        <row r="416">
          <cell r="D416" t="str">
            <v>805016107_FE26666</v>
          </cell>
          <cell r="E416">
            <v>1913052374</v>
          </cell>
          <cell r="F416">
            <v>2201566752</v>
          </cell>
          <cell r="G416">
            <v>9394</v>
          </cell>
          <cell r="H416" t="str">
            <v>25.11.2024</v>
          </cell>
          <cell r="I416" t="str">
            <v>09.10.2024</v>
          </cell>
          <cell r="J416" t="str">
            <v>27.11.2024</v>
          </cell>
        </row>
        <row r="417">
          <cell r="D417" t="str">
            <v>805016107_FE26668</v>
          </cell>
          <cell r="E417">
            <v>1913052375</v>
          </cell>
          <cell r="F417">
            <v>2201566752</v>
          </cell>
          <cell r="G417">
            <v>9394</v>
          </cell>
          <cell r="H417" t="str">
            <v>25.11.2024</v>
          </cell>
          <cell r="I417" t="str">
            <v>09.10.2024</v>
          </cell>
          <cell r="J417" t="str">
            <v>27.11.2024</v>
          </cell>
        </row>
        <row r="418">
          <cell r="D418" t="str">
            <v>805016107_FE26674</v>
          </cell>
          <cell r="E418">
            <v>1913052376</v>
          </cell>
          <cell r="F418">
            <v>2201566752</v>
          </cell>
          <cell r="G418">
            <v>12891</v>
          </cell>
          <cell r="H418" t="str">
            <v>25.11.2024</v>
          </cell>
          <cell r="I418" t="str">
            <v>09.10.2024</v>
          </cell>
          <cell r="J418" t="str">
            <v>27.11.2024</v>
          </cell>
        </row>
        <row r="419">
          <cell r="D419" t="str">
            <v>805016107_FE26676</v>
          </cell>
          <cell r="E419">
            <v>1913052377</v>
          </cell>
          <cell r="F419">
            <v>2201566752</v>
          </cell>
          <cell r="G419">
            <v>12891</v>
          </cell>
          <cell r="H419" t="str">
            <v>25.11.2024</v>
          </cell>
          <cell r="I419" t="str">
            <v>09.10.2024</v>
          </cell>
          <cell r="J419" t="str">
            <v>27.11.2024</v>
          </cell>
        </row>
        <row r="420">
          <cell r="D420" t="str">
            <v>805016107_FE26678</v>
          </cell>
          <cell r="E420">
            <v>1913052378</v>
          </cell>
          <cell r="F420">
            <v>2201566752</v>
          </cell>
          <cell r="G420">
            <v>12891</v>
          </cell>
          <cell r="H420" t="str">
            <v>25.11.2024</v>
          </cell>
          <cell r="I420" t="str">
            <v>09.10.2024</v>
          </cell>
          <cell r="J420" t="str">
            <v>27.11.2024</v>
          </cell>
        </row>
        <row r="421">
          <cell r="D421" t="str">
            <v>805016107_FE26680</v>
          </cell>
          <cell r="E421">
            <v>1913052379</v>
          </cell>
          <cell r="F421">
            <v>2201566752</v>
          </cell>
          <cell r="G421">
            <v>12891</v>
          </cell>
          <cell r="H421" t="str">
            <v>25.11.2024</v>
          </cell>
          <cell r="I421" t="str">
            <v>09.10.2024</v>
          </cell>
          <cell r="J421" t="str">
            <v>27.11.2024</v>
          </cell>
        </row>
        <row r="422">
          <cell r="D422" t="str">
            <v>805016107_FE26682</v>
          </cell>
          <cell r="E422">
            <v>1913052380</v>
          </cell>
          <cell r="F422">
            <v>2201566752</v>
          </cell>
          <cell r="G422">
            <v>12891</v>
          </cell>
          <cell r="H422" t="str">
            <v>25.11.2024</v>
          </cell>
          <cell r="I422" t="str">
            <v>09.10.2024</v>
          </cell>
          <cell r="J422" t="str">
            <v>27.11.2024</v>
          </cell>
        </row>
        <row r="423">
          <cell r="D423" t="str">
            <v>805016107_FE26684</v>
          </cell>
          <cell r="E423">
            <v>1913052381</v>
          </cell>
          <cell r="F423">
            <v>2201566752</v>
          </cell>
          <cell r="G423">
            <v>12891</v>
          </cell>
          <cell r="H423" t="str">
            <v>25.11.2024</v>
          </cell>
          <cell r="I423" t="str">
            <v>09.10.2024</v>
          </cell>
          <cell r="J423" t="str">
            <v>27.11.2024</v>
          </cell>
        </row>
        <row r="424">
          <cell r="D424" t="str">
            <v>805016107_FE26686</v>
          </cell>
          <cell r="E424">
            <v>1913052382</v>
          </cell>
          <cell r="F424">
            <v>2201566752</v>
          </cell>
          <cell r="G424">
            <v>12891</v>
          </cell>
          <cell r="H424" t="str">
            <v>25.11.2024</v>
          </cell>
          <cell r="I424" t="str">
            <v>09.10.2024</v>
          </cell>
          <cell r="J424" t="str">
            <v>27.11.2024</v>
          </cell>
        </row>
        <row r="425">
          <cell r="D425" t="str">
            <v>805016107_FE26688</v>
          </cell>
          <cell r="E425">
            <v>1913052383</v>
          </cell>
          <cell r="F425">
            <v>2201566752</v>
          </cell>
          <cell r="G425">
            <v>15736</v>
          </cell>
          <cell r="H425" t="str">
            <v>25.11.2024</v>
          </cell>
          <cell r="I425" t="str">
            <v>09.10.2024</v>
          </cell>
          <cell r="J425" t="str">
            <v>27.11.2024</v>
          </cell>
        </row>
        <row r="426">
          <cell r="D426" t="str">
            <v>805016107_FE26690</v>
          </cell>
          <cell r="E426">
            <v>1913052384</v>
          </cell>
          <cell r="F426">
            <v>2201566752</v>
          </cell>
          <cell r="G426">
            <v>12891</v>
          </cell>
          <cell r="H426" t="str">
            <v>25.11.2024</v>
          </cell>
          <cell r="I426" t="str">
            <v>09.10.2024</v>
          </cell>
          <cell r="J426" t="str">
            <v>27.11.2024</v>
          </cell>
        </row>
        <row r="427">
          <cell r="D427" t="str">
            <v>805016107_FE26692</v>
          </cell>
          <cell r="E427">
            <v>1913052385</v>
          </cell>
          <cell r="F427">
            <v>2201566752</v>
          </cell>
          <cell r="G427">
            <v>12891</v>
          </cell>
          <cell r="H427" t="str">
            <v>25.11.2024</v>
          </cell>
          <cell r="I427" t="str">
            <v>09.10.2024</v>
          </cell>
          <cell r="J427" t="str">
            <v>27.11.2024</v>
          </cell>
        </row>
        <row r="428">
          <cell r="D428" t="str">
            <v>805016107_FE26707</v>
          </cell>
          <cell r="E428">
            <v>1913052386</v>
          </cell>
          <cell r="F428">
            <v>2201566752</v>
          </cell>
          <cell r="G428">
            <v>165747</v>
          </cell>
          <cell r="H428" t="str">
            <v>25.11.2024</v>
          </cell>
          <cell r="I428" t="str">
            <v>09.10.2024</v>
          </cell>
          <cell r="J428" t="str">
            <v>27.11.2024</v>
          </cell>
        </row>
        <row r="429">
          <cell r="D429" t="str">
            <v>805016107_FE26306</v>
          </cell>
          <cell r="E429">
            <v>1913052388</v>
          </cell>
          <cell r="F429">
            <v>2201566752</v>
          </cell>
          <cell r="G429">
            <v>12891</v>
          </cell>
          <cell r="H429" t="str">
            <v>25.11.2024</v>
          </cell>
          <cell r="I429" t="str">
            <v>25.09.2024</v>
          </cell>
          <cell r="J429" t="str">
            <v>27.11.2024</v>
          </cell>
        </row>
        <row r="430">
          <cell r="D430" t="str">
            <v>805016107_FE26341</v>
          </cell>
          <cell r="E430">
            <v>1913052389</v>
          </cell>
          <cell r="F430">
            <v>2201566752</v>
          </cell>
          <cell r="G430">
            <v>9394</v>
          </cell>
          <cell r="H430" t="str">
            <v>25.11.2024</v>
          </cell>
          <cell r="I430" t="str">
            <v>25.09.2024</v>
          </cell>
          <cell r="J430" t="str">
            <v>27.11.2024</v>
          </cell>
        </row>
        <row r="431">
          <cell r="D431" t="str">
            <v>805016107_FE26362</v>
          </cell>
          <cell r="E431">
            <v>1913052911</v>
          </cell>
          <cell r="F431">
            <v>2201566752</v>
          </cell>
          <cell r="G431">
            <v>2831327</v>
          </cell>
          <cell r="H431" t="str">
            <v>25.11.2024</v>
          </cell>
          <cell r="I431" t="str">
            <v>25.09.2024</v>
          </cell>
          <cell r="J431" t="str">
            <v>27.11.2024</v>
          </cell>
        </row>
        <row r="432">
          <cell r="D432" t="str">
            <v>805016107_FE26648</v>
          </cell>
          <cell r="E432">
            <v>1913052912</v>
          </cell>
          <cell r="F432">
            <v>2201566752</v>
          </cell>
          <cell r="G432">
            <v>2098011</v>
          </cell>
          <cell r="H432" t="str">
            <v>25.11.2024</v>
          </cell>
          <cell r="I432" t="str">
            <v>09.10.2024</v>
          </cell>
          <cell r="J432" t="str">
            <v>27.11.2024</v>
          </cell>
        </row>
        <row r="433">
          <cell r="D433" t="str">
            <v>805016107_FE26880</v>
          </cell>
          <cell r="E433">
            <v>1913052913</v>
          </cell>
          <cell r="F433">
            <v>2201566752</v>
          </cell>
          <cell r="G433">
            <v>165747</v>
          </cell>
          <cell r="H433" t="str">
            <v>25.11.2024</v>
          </cell>
          <cell r="I433" t="str">
            <v>23.10.2024</v>
          </cell>
          <cell r="J433" t="str">
            <v>27.11.2024</v>
          </cell>
        </row>
        <row r="434">
          <cell r="D434" t="str">
            <v>805016107_FE26882</v>
          </cell>
          <cell r="E434">
            <v>1913052914</v>
          </cell>
          <cell r="F434">
            <v>2201566752</v>
          </cell>
          <cell r="G434">
            <v>12891</v>
          </cell>
          <cell r="H434" t="str">
            <v>25.11.2024</v>
          </cell>
          <cell r="I434" t="str">
            <v>23.10.2024</v>
          </cell>
          <cell r="J434" t="str">
            <v>27.11.2024</v>
          </cell>
        </row>
        <row r="435">
          <cell r="D435" t="str">
            <v>805016107_FE26884</v>
          </cell>
          <cell r="E435">
            <v>1913052915</v>
          </cell>
          <cell r="F435">
            <v>2201566752</v>
          </cell>
          <cell r="G435">
            <v>12891</v>
          </cell>
          <cell r="H435" t="str">
            <v>25.11.2024</v>
          </cell>
          <cell r="I435" t="str">
            <v>23.10.2024</v>
          </cell>
          <cell r="J435" t="str">
            <v>27.11.2024</v>
          </cell>
        </row>
        <row r="436">
          <cell r="D436" t="str">
            <v>805016107_FE26886</v>
          </cell>
          <cell r="E436">
            <v>1913052916</v>
          </cell>
          <cell r="F436">
            <v>2201566752</v>
          </cell>
          <cell r="G436">
            <v>12891</v>
          </cell>
          <cell r="H436" t="str">
            <v>25.11.2024</v>
          </cell>
          <cell r="I436" t="str">
            <v>23.10.2024</v>
          </cell>
          <cell r="J436" t="str">
            <v>27.11.2024</v>
          </cell>
        </row>
        <row r="437">
          <cell r="D437" t="str">
            <v>805016107_FE26888</v>
          </cell>
          <cell r="E437">
            <v>1913052917</v>
          </cell>
          <cell r="F437">
            <v>2201566752</v>
          </cell>
          <cell r="G437">
            <v>15736</v>
          </cell>
          <cell r="H437" t="str">
            <v>25.11.2024</v>
          </cell>
          <cell r="I437" t="str">
            <v>23.10.2024</v>
          </cell>
          <cell r="J437" t="str">
            <v>27.11.2024</v>
          </cell>
        </row>
        <row r="438">
          <cell r="D438" t="str">
            <v>805016107_FE26890</v>
          </cell>
          <cell r="E438">
            <v>1913052918</v>
          </cell>
          <cell r="F438">
            <v>2201566752</v>
          </cell>
          <cell r="G438">
            <v>12891</v>
          </cell>
          <cell r="H438" t="str">
            <v>25.11.2024</v>
          </cell>
          <cell r="I438" t="str">
            <v>23.10.2024</v>
          </cell>
          <cell r="J438" t="str">
            <v>27.11.2024</v>
          </cell>
        </row>
        <row r="439">
          <cell r="D439" t="str">
            <v>805016107_FE26892</v>
          </cell>
          <cell r="E439">
            <v>1913052919</v>
          </cell>
          <cell r="F439">
            <v>2201566752</v>
          </cell>
          <cell r="G439">
            <v>5094</v>
          </cell>
          <cell r="H439" t="str">
            <v>25.11.2024</v>
          </cell>
          <cell r="I439" t="str">
            <v>23.10.2024</v>
          </cell>
          <cell r="J439" t="str">
            <v>27.11.2024</v>
          </cell>
        </row>
        <row r="440">
          <cell r="D440" t="str">
            <v>805016107_FE26894</v>
          </cell>
          <cell r="E440">
            <v>1913052920</v>
          </cell>
          <cell r="F440">
            <v>2201566752</v>
          </cell>
          <cell r="G440">
            <v>5094</v>
          </cell>
          <cell r="H440" t="str">
            <v>25.11.2024</v>
          </cell>
          <cell r="I440" t="str">
            <v>23.10.2024</v>
          </cell>
          <cell r="J440" t="str">
            <v>27.11.2024</v>
          </cell>
        </row>
        <row r="441">
          <cell r="D441" t="str">
            <v>805016107_FE26896</v>
          </cell>
          <cell r="E441">
            <v>1913052921</v>
          </cell>
          <cell r="F441">
            <v>2201566752</v>
          </cell>
          <cell r="G441">
            <v>15736</v>
          </cell>
          <cell r="H441" t="str">
            <v>25.11.2024</v>
          </cell>
          <cell r="I441" t="str">
            <v>23.10.2024</v>
          </cell>
          <cell r="J441" t="str">
            <v>27.11.2024</v>
          </cell>
        </row>
        <row r="442">
          <cell r="D442" t="str">
            <v>805016107_FE26898</v>
          </cell>
          <cell r="E442">
            <v>1913052922</v>
          </cell>
          <cell r="F442">
            <v>2201566752</v>
          </cell>
          <cell r="G442">
            <v>12891</v>
          </cell>
          <cell r="H442" t="str">
            <v>25.11.2024</v>
          </cell>
          <cell r="I442" t="str">
            <v>23.10.2024</v>
          </cell>
          <cell r="J442" t="str">
            <v>27.11.2024</v>
          </cell>
        </row>
        <row r="443">
          <cell r="D443" t="str">
            <v>805016107_FE26900</v>
          </cell>
          <cell r="E443">
            <v>1913052923</v>
          </cell>
          <cell r="F443">
            <v>2201566752</v>
          </cell>
          <cell r="G443">
            <v>12891</v>
          </cell>
          <cell r="H443" t="str">
            <v>25.11.2024</v>
          </cell>
          <cell r="I443" t="str">
            <v>23.10.2024</v>
          </cell>
          <cell r="J443" t="str">
            <v>27.11.2024</v>
          </cell>
        </row>
        <row r="444">
          <cell r="D444" t="str">
            <v>805016107_FE26902</v>
          </cell>
          <cell r="E444">
            <v>1913052924</v>
          </cell>
          <cell r="F444">
            <v>2201566752</v>
          </cell>
          <cell r="G444">
            <v>12891</v>
          </cell>
          <cell r="H444" t="str">
            <v>25.11.2024</v>
          </cell>
          <cell r="I444" t="str">
            <v>23.10.2024</v>
          </cell>
          <cell r="J444" t="str">
            <v>27.11.2024</v>
          </cell>
        </row>
        <row r="445">
          <cell r="D445" t="str">
            <v>805016107_FE26904</v>
          </cell>
          <cell r="E445">
            <v>1913052925</v>
          </cell>
          <cell r="F445">
            <v>2201566752</v>
          </cell>
          <cell r="G445">
            <v>15736</v>
          </cell>
          <cell r="H445" t="str">
            <v>25.11.2024</v>
          </cell>
          <cell r="I445" t="str">
            <v>23.10.2024</v>
          </cell>
          <cell r="J445" t="str">
            <v>27.11.2024</v>
          </cell>
        </row>
        <row r="446">
          <cell r="D446" t="str">
            <v>805016107_FE26906</v>
          </cell>
          <cell r="E446">
            <v>1913052926</v>
          </cell>
          <cell r="F446">
            <v>2201566752</v>
          </cell>
          <cell r="G446">
            <v>12891</v>
          </cell>
          <cell r="H446" t="str">
            <v>25.11.2024</v>
          </cell>
          <cell r="I446" t="str">
            <v>23.10.2024</v>
          </cell>
          <cell r="J446" t="str">
            <v>27.11.2024</v>
          </cell>
        </row>
        <row r="447">
          <cell r="D447" t="str">
            <v>805016107_FE26908</v>
          </cell>
          <cell r="E447">
            <v>1913052927</v>
          </cell>
          <cell r="F447">
            <v>2201566752</v>
          </cell>
          <cell r="G447">
            <v>9394</v>
          </cell>
          <cell r="H447" t="str">
            <v>25.11.2024</v>
          </cell>
          <cell r="I447" t="str">
            <v>23.10.2024</v>
          </cell>
          <cell r="J447" t="str">
            <v>27.11.2024</v>
          </cell>
        </row>
        <row r="448">
          <cell r="D448" t="str">
            <v>805016107_FE26910</v>
          </cell>
          <cell r="E448">
            <v>1913052928</v>
          </cell>
          <cell r="F448">
            <v>2201566752</v>
          </cell>
          <cell r="G448">
            <v>15736</v>
          </cell>
          <cell r="H448" t="str">
            <v>25.11.2024</v>
          </cell>
          <cell r="I448" t="str">
            <v>23.10.2024</v>
          </cell>
          <cell r="J448" t="str">
            <v>27.11.2024</v>
          </cell>
        </row>
        <row r="449">
          <cell r="D449" t="str">
            <v>805016107_FE26912</v>
          </cell>
          <cell r="E449">
            <v>1913052929</v>
          </cell>
          <cell r="F449">
            <v>2201566752</v>
          </cell>
          <cell r="G449">
            <v>9394</v>
          </cell>
          <cell r="H449" t="str">
            <v>25.11.2024</v>
          </cell>
          <cell r="I449" t="str">
            <v>23.10.2024</v>
          </cell>
          <cell r="J449" t="str">
            <v>27.11.2024</v>
          </cell>
        </row>
        <row r="450">
          <cell r="D450" t="str">
            <v>805016107_FE26914</v>
          </cell>
          <cell r="E450">
            <v>1913052930</v>
          </cell>
          <cell r="F450">
            <v>2201566752</v>
          </cell>
          <cell r="G450">
            <v>3994</v>
          </cell>
          <cell r="H450" t="str">
            <v>25.11.2024</v>
          </cell>
          <cell r="I450" t="str">
            <v>23.10.2024</v>
          </cell>
          <cell r="J450" t="str">
            <v>27.11.2024</v>
          </cell>
        </row>
        <row r="451">
          <cell r="D451" t="str">
            <v>805016107_FE26916</v>
          </cell>
          <cell r="E451">
            <v>1913052931</v>
          </cell>
          <cell r="F451">
            <v>2201566752</v>
          </cell>
          <cell r="G451">
            <v>5094</v>
          </cell>
          <cell r="H451" t="str">
            <v>25.11.2024</v>
          </cell>
          <cell r="I451" t="str">
            <v>23.10.2024</v>
          </cell>
          <cell r="J451" t="str">
            <v>27.11.2024</v>
          </cell>
        </row>
        <row r="452">
          <cell r="D452" t="str">
            <v>805016107_FE26918</v>
          </cell>
          <cell r="E452">
            <v>1913052939</v>
          </cell>
          <cell r="F452">
            <v>2201566752</v>
          </cell>
          <cell r="G452">
            <v>12891</v>
          </cell>
          <cell r="H452" t="str">
            <v>25.11.2024</v>
          </cell>
          <cell r="I452" t="str">
            <v>23.10.2024</v>
          </cell>
          <cell r="J452" t="str">
            <v>27.11.2024</v>
          </cell>
        </row>
        <row r="453">
          <cell r="D453" t="str">
            <v>805016107_FE26920</v>
          </cell>
          <cell r="E453">
            <v>1913052940</v>
          </cell>
          <cell r="F453">
            <v>2201566752</v>
          </cell>
          <cell r="G453">
            <v>12891</v>
          </cell>
          <cell r="H453" t="str">
            <v>25.11.2024</v>
          </cell>
          <cell r="I453" t="str">
            <v>23.10.2024</v>
          </cell>
          <cell r="J453" t="str">
            <v>27.11.2024</v>
          </cell>
        </row>
        <row r="454">
          <cell r="D454" t="str">
            <v>805016107_FE26922</v>
          </cell>
          <cell r="E454">
            <v>1913052941</v>
          </cell>
          <cell r="F454">
            <v>2201566752</v>
          </cell>
          <cell r="G454">
            <v>9394</v>
          </cell>
          <cell r="H454" t="str">
            <v>25.11.2024</v>
          </cell>
          <cell r="I454" t="str">
            <v>23.10.2024</v>
          </cell>
          <cell r="J454" t="str">
            <v>27.11.2024</v>
          </cell>
        </row>
        <row r="455">
          <cell r="D455" t="str">
            <v>805016107_FE26924</v>
          </cell>
          <cell r="E455">
            <v>1913052942</v>
          </cell>
          <cell r="F455">
            <v>2201566752</v>
          </cell>
          <cell r="G455">
            <v>9394</v>
          </cell>
          <cell r="H455" t="str">
            <v>25.11.2024</v>
          </cell>
          <cell r="I455" t="str">
            <v>23.10.2024</v>
          </cell>
          <cell r="J455" t="str">
            <v>27.11.2024</v>
          </cell>
        </row>
        <row r="456">
          <cell r="D456" t="str">
            <v>805016107_FE26928</v>
          </cell>
          <cell r="E456">
            <v>1913052947</v>
          </cell>
          <cell r="F456">
            <v>2201566752</v>
          </cell>
          <cell r="G456">
            <v>12891</v>
          </cell>
          <cell r="H456" t="str">
            <v>25.11.2024</v>
          </cell>
          <cell r="I456" t="str">
            <v>23.10.2024</v>
          </cell>
          <cell r="J456" t="str">
            <v>27.11.2024</v>
          </cell>
        </row>
        <row r="457">
          <cell r="D457" t="str">
            <v>805016107_FE26930</v>
          </cell>
          <cell r="E457">
            <v>1913052948</v>
          </cell>
          <cell r="F457">
            <v>2201566752</v>
          </cell>
          <cell r="G457">
            <v>15736</v>
          </cell>
          <cell r="H457" t="str">
            <v>25.11.2024</v>
          </cell>
          <cell r="I457" t="str">
            <v>23.10.2024</v>
          </cell>
          <cell r="J457" t="str">
            <v>27.11.2024</v>
          </cell>
        </row>
        <row r="458">
          <cell r="D458" t="str">
            <v>805016107_FE26932</v>
          </cell>
          <cell r="E458">
            <v>1913052950</v>
          </cell>
          <cell r="F458">
            <v>2201566752</v>
          </cell>
          <cell r="G458">
            <v>12891</v>
          </cell>
          <cell r="H458" t="str">
            <v>25.11.2024</v>
          </cell>
          <cell r="I458" t="str">
            <v>23.10.2024</v>
          </cell>
          <cell r="J458" t="str">
            <v>27.11.2024</v>
          </cell>
        </row>
        <row r="459">
          <cell r="D459" t="str">
            <v>805016107_FE26934</v>
          </cell>
          <cell r="E459">
            <v>1913052951</v>
          </cell>
          <cell r="F459">
            <v>2201566752</v>
          </cell>
          <cell r="G459">
            <v>15736</v>
          </cell>
          <cell r="H459" t="str">
            <v>25.11.2024</v>
          </cell>
          <cell r="I459" t="str">
            <v>23.10.2024</v>
          </cell>
          <cell r="J459" t="str">
            <v>27.11.2024</v>
          </cell>
        </row>
        <row r="460">
          <cell r="D460" t="str">
            <v>805016107_FE26936</v>
          </cell>
          <cell r="E460">
            <v>1913052952</v>
          </cell>
          <cell r="F460">
            <v>2201566752</v>
          </cell>
          <cell r="G460">
            <v>15736</v>
          </cell>
          <cell r="H460" t="str">
            <v>25.11.2024</v>
          </cell>
          <cell r="I460" t="str">
            <v>23.10.2024</v>
          </cell>
          <cell r="J460" t="str">
            <v>27.11.2024</v>
          </cell>
        </row>
        <row r="461">
          <cell r="D461" t="str">
            <v>805016107_FE26938</v>
          </cell>
          <cell r="E461">
            <v>1913052953</v>
          </cell>
          <cell r="F461">
            <v>2201566752</v>
          </cell>
          <cell r="G461">
            <v>12891</v>
          </cell>
          <cell r="H461" t="str">
            <v>25.11.2024</v>
          </cell>
          <cell r="I461" t="str">
            <v>23.10.2024</v>
          </cell>
          <cell r="J461" t="str">
            <v>27.11.2024</v>
          </cell>
        </row>
        <row r="462">
          <cell r="D462" t="str">
            <v>805016107_FE26940</v>
          </cell>
          <cell r="E462">
            <v>1913052954</v>
          </cell>
          <cell r="F462">
            <v>2201566752</v>
          </cell>
          <cell r="G462">
            <v>15736</v>
          </cell>
          <cell r="H462" t="str">
            <v>25.11.2024</v>
          </cell>
          <cell r="I462" t="str">
            <v>23.10.2024</v>
          </cell>
          <cell r="J462" t="str">
            <v>27.11.2024</v>
          </cell>
        </row>
        <row r="463">
          <cell r="D463" t="str">
            <v>805016107_FE26942</v>
          </cell>
          <cell r="E463">
            <v>1913052955</v>
          </cell>
          <cell r="F463">
            <v>2201566752</v>
          </cell>
          <cell r="G463">
            <v>12891</v>
          </cell>
          <cell r="H463" t="str">
            <v>25.11.2024</v>
          </cell>
          <cell r="I463" t="str">
            <v>23.10.2024</v>
          </cell>
          <cell r="J463" t="str">
            <v>27.11.2024</v>
          </cell>
        </row>
        <row r="464">
          <cell r="D464" t="str">
            <v>805016107_FE26944</v>
          </cell>
          <cell r="E464">
            <v>1913052956</v>
          </cell>
          <cell r="F464">
            <v>2201566752</v>
          </cell>
          <cell r="G464">
            <v>12891</v>
          </cell>
          <cell r="H464" t="str">
            <v>25.11.2024</v>
          </cell>
          <cell r="I464" t="str">
            <v>23.10.2024</v>
          </cell>
          <cell r="J464" t="str">
            <v>27.11.2024</v>
          </cell>
        </row>
        <row r="465">
          <cell r="D465" t="str">
            <v>805016107_FE26946</v>
          </cell>
          <cell r="E465">
            <v>1913052957</v>
          </cell>
          <cell r="F465">
            <v>2201566752</v>
          </cell>
          <cell r="G465">
            <v>9394</v>
          </cell>
          <cell r="H465" t="str">
            <v>25.11.2024</v>
          </cell>
          <cell r="I465" t="str">
            <v>23.10.2024</v>
          </cell>
          <cell r="J465" t="str">
            <v>27.11.2024</v>
          </cell>
        </row>
        <row r="466">
          <cell r="D466" t="str">
            <v>805016107_FE26948</v>
          </cell>
          <cell r="E466">
            <v>1913052958</v>
          </cell>
          <cell r="F466">
            <v>2201566752</v>
          </cell>
          <cell r="G466">
            <v>12891</v>
          </cell>
          <cell r="H466" t="str">
            <v>25.11.2024</v>
          </cell>
          <cell r="I466" t="str">
            <v>23.10.2024</v>
          </cell>
          <cell r="J466" t="str">
            <v>27.11.2024</v>
          </cell>
        </row>
        <row r="467">
          <cell r="D467" t="str">
            <v>805016107_FE26950</v>
          </cell>
          <cell r="E467">
            <v>1913052959</v>
          </cell>
          <cell r="F467">
            <v>2201566752</v>
          </cell>
          <cell r="G467">
            <v>9394</v>
          </cell>
          <cell r="H467" t="str">
            <v>25.11.2024</v>
          </cell>
          <cell r="I467" t="str">
            <v>23.10.2024</v>
          </cell>
          <cell r="J467" t="str">
            <v>27.11.2024</v>
          </cell>
        </row>
        <row r="468">
          <cell r="D468" t="str">
            <v>805016107_FE27166</v>
          </cell>
          <cell r="E468">
            <v>1913052960</v>
          </cell>
          <cell r="F468">
            <v>2201566752</v>
          </cell>
          <cell r="G468">
            <v>362194</v>
          </cell>
          <cell r="H468" t="str">
            <v>25.11.2024</v>
          </cell>
          <cell r="I468" t="str">
            <v>28.10.2024</v>
          </cell>
          <cell r="J468" t="str">
            <v>27.11.2024</v>
          </cell>
        </row>
        <row r="469">
          <cell r="D469" t="str">
            <v>805016107_FE27167</v>
          </cell>
          <cell r="E469">
            <v>1913052961</v>
          </cell>
          <cell r="F469">
            <v>2201566752</v>
          </cell>
          <cell r="G469">
            <v>16750</v>
          </cell>
          <cell r="H469" t="str">
            <v>25.11.2024</v>
          </cell>
          <cell r="I469" t="str">
            <v>28.10.2024</v>
          </cell>
          <cell r="J469" t="str">
            <v>27.11.2024</v>
          </cell>
        </row>
        <row r="470">
          <cell r="D470" t="str">
            <v>805016107_FE27169</v>
          </cell>
          <cell r="E470">
            <v>1913052965</v>
          </cell>
          <cell r="F470">
            <v>2201566752</v>
          </cell>
          <cell r="G470">
            <v>12891</v>
          </cell>
          <cell r="H470" t="str">
            <v>25.11.2024</v>
          </cell>
          <cell r="I470" t="str">
            <v>28.10.2024</v>
          </cell>
          <cell r="J470" t="str">
            <v>27.11.2024</v>
          </cell>
        </row>
        <row r="471">
          <cell r="D471" t="str">
            <v>805016107_FE27171</v>
          </cell>
          <cell r="E471">
            <v>1913052966</v>
          </cell>
          <cell r="F471">
            <v>2201566752</v>
          </cell>
          <cell r="G471">
            <v>12891</v>
          </cell>
          <cell r="H471" t="str">
            <v>25.11.2024</v>
          </cell>
          <cell r="I471" t="str">
            <v>28.10.2024</v>
          </cell>
          <cell r="J471" t="str">
            <v>27.11.2024</v>
          </cell>
        </row>
        <row r="472">
          <cell r="D472" t="str">
            <v>805016107_FE27172</v>
          </cell>
          <cell r="E472">
            <v>1913052967</v>
          </cell>
          <cell r="F472">
            <v>2201566752</v>
          </cell>
          <cell r="G472">
            <v>9394</v>
          </cell>
          <cell r="H472" t="str">
            <v>25.11.2024</v>
          </cell>
          <cell r="I472" t="str">
            <v>28.10.2024</v>
          </cell>
          <cell r="J472" t="str">
            <v>27.11.2024</v>
          </cell>
        </row>
        <row r="473">
          <cell r="D473" t="str">
            <v>805016107_FE27217</v>
          </cell>
          <cell r="E473">
            <v>1913052968</v>
          </cell>
          <cell r="F473">
            <v>2201566752</v>
          </cell>
          <cell r="G473">
            <v>9394</v>
          </cell>
          <cell r="H473" t="str">
            <v>25.11.2024</v>
          </cell>
          <cell r="I473" t="str">
            <v>30.10.2024</v>
          </cell>
          <cell r="J473" t="str">
            <v>27.11.2024</v>
          </cell>
        </row>
        <row r="474">
          <cell r="D474" t="str">
            <v>805016107_FE27219</v>
          </cell>
          <cell r="E474">
            <v>1913052983</v>
          </cell>
          <cell r="F474">
            <v>2201566752</v>
          </cell>
          <cell r="G474">
            <v>12891</v>
          </cell>
          <cell r="H474" t="str">
            <v>25.11.2024</v>
          </cell>
          <cell r="I474" t="str">
            <v>30.10.2024</v>
          </cell>
          <cell r="J474" t="str">
            <v>27.11.2024</v>
          </cell>
        </row>
        <row r="475">
          <cell r="D475" t="str">
            <v>805016107_FE27221</v>
          </cell>
          <cell r="E475">
            <v>1913052984</v>
          </cell>
          <cell r="F475">
            <v>2201566752</v>
          </cell>
          <cell r="G475">
            <v>12891</v>
          </cell>
          <cell r="H475" t="str">
            <v>25.11.2024</v>
          </cell>
          <cell r="I475" t="str">
            <v>30.10.2024</v>
          </cell>
          <cell r="J475" t="str">
            <v>27.11.2024</v>
          </cell>
        </row>
        <row r="476">
          <cell r="D476" t="str">
            <v>805016107_FE27223</v>
          </cell>
          <cell r="E476">
            <v>1913052985</v>
          </cell>
          <cell r="F476">
            <v>2201566752</v>
          </cell>
          <cell r="G476">
            <v>12891</v>
          </cell>
          <cell r="H476" t="str">
            <v>25.11.2024</v>
          </cell>
          <cell r="I476" t="str">
            <v>30.10.2024</v>
          </cell>
          <cell r="J476" t="str">
            <v>27.11.2024</v>
          </cell>
        </row>
        <row r="477">
          <cell r="D477" t="str">
            <v>805016107_FE27225</v>
          </cell>
          <cell r="E477">
            <v>1913052986</v>
          </cell>
          <cell r="F477">
            <v>2201566752</v>
          </cell>
          <cell r="G477">
            <v>12891</v>
          </cell>
          <cell r="H477" t="str">
            <v>25.11.2024</v>
          </cell>
          <cell r="I477" t="str">
            <v>30.10.2024</v>
          </cell>
          <cell r="J477" t="str">
            <v>27.11.2024</v>
          </cell>
        </row>
        <row r="478">
          <cell r="D478" t="str">
            <v>805016107_FE27226</v>
          </cell>
          <cell r="E478">
            <v>1913052987</v>
          </cell>
          <cell r="F478">
            <v>2201566752</v>
          </cell>
          <cell r="G478">
            <v>12891</v>
          </cell>
          <cell r="H478" t="str">
            <v>25.11.2024</v>
          </cell>
          <cell r="I478" t="str">
            <v>30.10.2024</v>
          </cell>
          <cell r="J478" t="str">
            <v>27.11.2024</v>
          </cell>
        </row>
        <row r="479">
          <cell r="D479" t="str">
            <v>805016107_FE27228</v>
          </cell>
          <cell r="E479">
            <v>1913052988</v>
          </cell>
          <cell r="F479">
            <v>2201566752</v>
          </cell>
          <cell r="G479">
            <v>12891</v>
          </cell>
          <cell r="H479" t="str">
            <v>25.11.2024</v>
          </cell>
          <cell r="I479" t="str">
            <v>30.10.2024</v>
          </cell>
          <cell r="J479" t="str">
            <v>27.11.2024</v>
          </cell>
        </row>
        <row r="480">
          <cell r="D480" t="str">
            <v>805016107_FE27230</v>
          </cell>
          <cell r="E480">
            <v>1913052989</v>
          </cell>
          <cell r="F480">
            <v>2201566752</v>
          </cell>
          <cell r="G480">
            <v>9394</v>
          </cell>
          <cell r="H480" t="str">
            <v>25.11.2024</v>
          </cell>
          <cell r="I480" t="str">
            <v>30.10.2024</v>
          </cell>
          <cell r="J480" t="str">
            <v>27.11.2024</v>
          </cell>
        </row>
        <row r="481">
          <cell r="D481" t="str">
            <v>805016107_FE27232</v>
          </cell>
          <cell r="E481">
            <v>1913052990</v>
          </cell>
          <cell r="F481">
            <v>2201566752</v>
          </cell>
          <cell r="G481">
            <v>9394</v>
          </cell>
          <cell r="H481" t="str">
            <v>25.11.2024</v>
          </cell>
          <cell r="I481" t="str">
            <v>30.10.2024</v>
          </cell>
          <cell r="J481" t="str">
            <v>27.11.2024</v>
          </cell>
        </row>
        <row r="482">
          <cell r="D482" t="str">
            <v>805016107_FE27234</v>
          </cell>
          <cell r="E482">
            <v>1913052991</v>
          </cell>
          <cell r="F482">
            <v>2201566752</v>
          </cell>
          <cell r="G482">
            <v>12891</v>
          </cell>
          <cell r="H482" t="str">
            <v>25.11.2024</v>
          </cell>
          <cell r="I482" t="str">
            <v>30.10.2024</v>
          </cell>
          <cell r="J482" t="str">
            <v>27.11.2024</v>
          </cell>
        </row>
        <row r="483">
          <cell r="D483" t="str">
            <v>805016107_FE27236</v>
          </cell>
          <cell r="E483">
            <v>1913052992</v>
          </cell>
          <cell r="F483">
            <v>2201566752</v>
          </cell>
          <cell r="G483">
            <v>12891</v>
          </cell>
          <cell r="H483" t="str">
            <v>25.11.2024</v>
          </cell>
          <cell r="I483" t="str">
            <v>30.10.2024</v>
          </cell>
          <cell r="J483" t="str">
            <v>27.11.2024</v>
          </cell>
        </row>
        <row r="484">
          <cell r="D484" t="str">
            <v>805016107_FE27293</v>
          </cell>
          <cell r="E484">
            <v>1913053006</v>
          </cell>
          <cell r="F484">
            <v>2201566752</v>
          </cell>
          <cell r="G484">
            <v>5094</v>
          </cell>
          <cell r="H484" t="str">
            <v>25.11.2024</v>
          </cell>
          <cell r="I484" t="str">
            <v>30.10.2024</v>
          </cell>
          <cell r="J484" t="str">
            <v>27.11.2024</v>
          </cell>
        </row>
        <row r="485">
          <cell r="D485" t="str">
            <v>805016107_FE27295</v>
          </cell>
          <cell r="E485">
            <v>1913053007</v>
          </cell>
          <cell r="F485">
            <v>2201566752</v>
          </cell>
          <cell r="G485">
            <v>12891</v>
          </cell>
          <cell r="H485" t="str">
            <v>25.11.2024</v>
          </cell>
          <cell r="I485" t="str">
            <v>30.10.2024</v>
          </cell>
          <cell r="J485" t="str">
            <v>27.11.2024</v>
          </cell>
        </row>
        <row r="486">
          <cell r="D486" t="str">
            <v>805016107_FE27304</v>
          </cell>
          <cell r="E486">
            <v>1913053008</v>
          </cell>
          <cell r="F486">
            <v>2201566752</v>
          </cell>
          <cell r="G486">
            <v>9394</v>
          </cell>
          <cell r="H486" t="str">
            <v>25.11.2024</v>
          </cell>
          <cell r="I486" t="str">
            <v>31.10.2024</v>
          </cell>
          <cell r="J486" t="str">
            <v>27.11.2024</v>
          </cell>
        </row>
        <row r="487">
          <cell r="D487" t="str">
            <v>805016107_FE27306</v>
          </cell>
          <cell r="E487">
            <v>1913053009</v>
          </cell>
          <cell r="F487">
            <v>2201566752</v>
          </cell>
          <cell r="G487">
            <v>12891</v>
          </cell>
          <cell r="H487" t="str">
            <v>25.11.2024</v>
          </cell>
          <cell r="I487" t="str">
            <v>31.10.2024</v>
          </cell>
          <cell r="J487" t="str">
            <v>27.11.2024</v>
          </cell>
        </row>
        <row r="488">
          <cell r="D488" t="str">
            <v>805016107_FE27322</v>
          </cell>
          <cell r="E488">
            <v>1913053010</v>
          </cell>
          <cell r="F488">
            <v>2201566752</v>
          </cell>
          <cell r="G488">
            <v>12891</v>
          </cell>
          <cell r="H488" t="str">
            <v>25.11.2024</v>
          </cell>
          <cell r="I488" t="str">
            <v>31.10.2024</v>
          </cell>
          <cell r="J488" t="str">
            <v>27.11.2024</v>
          </cell>
        </row>
        <row r="489">
          <cell r="D489" t="str">
            <v>805016107_FE27339</v>
          </cell>
          <cell r="E489">
            <v>1913053011</v>
          </cell>
          <cell r="F489">
            <v>2201566752</v>
          </cell>
          <cell r="G489">
            <v>9394</v>
          </cell>
          <cell r="H489" t="str">
            <v>25.11.2024</v>
          </cell>
          <cell r="I489" t="str">
            <v>31.10.2024</v>
          </cell>
          <cell r="J489" t="str">
            <v>27.11.2024</v>
          </cell>
        </row>
        <row r="490">
          <cell r="D490" t="str">
            <v>805016107_FE27341</v>
          </cell>
          <cell r="E490">
            <v>1913053012</v>
          </cell>
          <cell r="F490">
            <v>2201566752</v>
          </cell>
          <cell r="G490">
            <v>12891</v>
          </cell>
          <cell r="H490" t="str">
            <v>25.11.2024</v>
          </cell>
          <cell r="I490" t="str">
            <v>31.10.2024</v>
          </cell>
          <cell r="J490" t="str">
            <v>27.11.2024</v>
          </cell>
        </row>
        <row r="491">
          <cell r="G491" t="str">
            <v xml:space="preserve"> -   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26.591043865737" createdVersion="5" refreshedVersion="5" minRefreshableVersion="3" recordCount="234">
  <cacheSource type="worksheet">
    <worksheetSource ref="A2:AW236" sheet="ESTADO DE CADA FACTURA"/>
  </cacheSource>
  <cacheFields count="49">
    <cacheField name="NIT IPS" numFmtId="0">
      <sharedItems containsSemiMixedTypes="0" containsString="0" containsNumber="1" containsInteger="1" minValue="805016107" maxValue="805016107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7-13T00:00:00" maxDate="2024-11-01T00:00:00"/>
    </cacheField>
    <cacheField name="IPS Fecha radicado" numFmtId="14">
      <sharedItems containsSemiMixedTypes="0" containsNonDate="0" containsDate="1" containsString="0" minDate="2024-07-23T00:00:00" maxDate="2024-11-02T00:00:00"/>
    </cacheField>
    <cacheField name="Fecha de radicación EPS " numFmtId="14">
      <sharedItems containsDate="1" containsMixedTypes="1" minDate="2024-08-01T07:00:00" maxDate="2024-12-02T07:00:00"/>
    </cacheField>
    <cacheField name="IPS Valor Factura" numFmtId="166">
      <sharedItems containsSemiMixedTypes="0" containsString="0" containsNumber="1" containsInteger="1" minValue="3994" maxValue="8864411"/>
    </cacheField>
    <cacheField name="IPS Saldo Factura" numFmtId="166">
      <sharedItems containsSemiMixedTypes="0" containsString="0" containsNumber="1" containsInteger="1" minValue="3994" maxValue="886441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30/11/2024" numFmtId="0">
      <sharedItems count="5">
        <s v="FACTURA PENDIENTE EN PROGRAMACION DE PAGO "/>
        <s v="FACTURA CANCELADA PARCIALMENTE - SALDO PENDIENTE EN PROGRAMACION DE PAGO "/>
        <s v="FACTURA CANCELADA"/>
        <s v="FACTURA EN PROCESO INTERNO"/>
        <s v="FACTURA NO RADICADA"/>
      </sharedItems>
    </cacheField>
    <cacheField name="Boxalud" numFmtId="0">
      <sharedItems/>
    </cacheField>
    <cacheField name="Devolucion Aceptada IPS" numFmtId="0">
      <sharedItems/>
    </cacheField>
    <cacheField name="Estado de Factura EPS Octubre 22" numFmtId="0">
      <sharedItems/>
    </cacheField>
    <cacheField name="Por pagar SAP" numFmtId="168">
      <sharedItems containsSemiMixedTypes="0" containsString="0" containsNumber="1" containsInteger="1" minValue="0" maxValue="8687123"/>
    </cacheField>
    <cacheField name="P. abiertas doc" numFmtId="0">
      <sharedItems containsString="0" containsBlank="1" containsNumber="1" containsInteger="1" minValue="136690030" maxValue="1222530875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8">
      <sharedItems containsSemiMixedTypes="0" containsString="0" containsNumber="1" containsInteger="1" minValue="0" maxValue="2831327"/>
    </cacheField>
    <cacheField name="Valor devuelto " numFmtId="168">
      <sharedItems containsSemiMixedTypes="0" containsString="0" containsNumber="1" containsInteger="1" minValue="0" maxValue="0"/>
    </cacheField>
    <cacheField name="Valor no radicado" numFmtId="168">
      <sharedItems containsSemiMixedTypes="0" containsString="0" containsNumber="1" containsInteger="1" minValue="0" maxValue="0"/>
    </cacheField>
    <cacheField name="Valor aceptado IPS " numFmtId="168">
      <sharedItems containsSemiMixedTypes="0" containsString="0" containsNumber="1" containsInteger="1" minValue="0" maxValue="0"/>
    </cacheField>
    <cacheField name="Valor extemporaneo" numFmtId="168">
      <sharedItems containsSemiMixedTypes="0" containsString="0" containsNumber="1" containsInteger="1" minValue="0" maxValue="0"/>
    </cacheField>
    <cacheField name="Valor glosa por contestar " numFmtId="168">
      <sharedItems containsSemiMixedTypes="0" containsString="0" containsNumber="1" containsInteger="1" minValue="0" maxValue="0"/>
    </cacheField>
    <cacheField name="Valor pendiente de pago " numFmtId="168">
      <sharedItems containsSemiMixedTypes="0" containsString="0" containsNumber="1" containsInteger="1" minValue="0" maxValue="8864411"/>
    </cacheField>
    <cacheField name="Valor proceso interno" numFmtId="168">
      <sharedItems containsSemiMixedTypes="0" containsString="0" containsNumber="1" containsInteger="1" minValue="0" maxValue="0"/>
    </cacheField>
    <cacheField name="Valor Covid-19" numFmtId="168">
      <sharedItems containsSemiMixedTypes="0" containsString="0" containsNumber="1" containsInteger="1" minValue="0" maxValue="0"/>
    </cacheField>
    <cacheField name="Valor Total Bruto" numFmtId="168">
      <sharedItems containsSemiMixedTypes="0" containsString="0" containsNumber="1" containsInteger="1" minValue="0" maxValue="8864411"/>
    </cacheField>
    <cacheField name="Valor Radicado" numFmtId="168">
      <sharedItems containsSemiMixedTypes="0" containsString="0" containsNumber="1" containsInteger="1" minValue="0" maxValue="8864411"/>
    </cacheField>
    <cacheField name="Valor Glosa Aceptada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Devolucion" numFmtId="168">
      <sharedItems containsSemiMixedTypes="0" containsString="0" containsNumber="1" containsInteger="1" minValue="0" maxValue="0"/>
    </cacheField>
    <cacheField name="Valor Glosa Pendiente" numFmtId="168">
      <sharedItems containsSemiMixedTypes="0" containsString="0" containsNumber="1" containsInteger="1" minValue="0" maxValue="0"/>
    </cacheField>
    <cacheField name="Observación objeccion " numFmtId="168">
      <sharedItems containsNonDate="0" containsString="0" containsBlank="1"/>
    </cacheField>
    <cacheField name="Tipificación objección " numFmtId="168">
      <sharedItems containsNonDate="0" containsString="0" containsBlank="1"/>
    </cacheField>
    <cacheField name="Tipo servicio" numFmtId="168">
      <sharedItems containsNonDate="0" containsString="0" containsBlank="1"/>
    </cacheField>
    <cacheField name="Ambito " numFmtId="168">
      <sharedItems containsNonDate="0" containsString="0" containsBlank="1"/>
    </cacheField>
    <cacheField name="Valor Pagar" numFmtId="168">
      <sharedItems containsSemiMixedTypes="0" containsString="0" containsNumber="1" containsInteger="1" minValue="0" maxValue="8687123"/>
    </cacheField>
    <cacheField name="Valor compensacion SAP " numFmtId="168">
      <sharedItems containsSemiMixedTypes="0" containsString="0" containsNumber="1" containsInteger="1" minValue="0" maxValue="2831327"/>
    </cacheField>
    <cacheField name="Retención " numFmtId="0">
      <sharedItems containsNonDate="0" containsString="0" containsBlank="1"/>
    </cacheField>
    <cacheField name="Doc compensacion SAP" numFmtId="0">
      <sharedItems containsString="0" containsBlank="1" containsNumber="1" containsInteger="1" minValue="2201566752" maxValue="2201566752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">
  <r>
    <n v="805016107"/>
    <s v="CLÍNICA BASILIA S.A.S."/>
    <s v="FE"/>
    <s v="FE24404"/>
    <s v="FE24404"/>
    <s v="805016107_FE24404"/>
    <d v="2024-07-13T00:00:00"/>
    <d v="2024-07-23T00:00:00"/>
    <d v="2024-10-15T07:00:00"/>
    <n v="1964320"/>
    <n v="1964320"/>
    <s v="EVENTO"/>
    <s v="CALI"/>
    <s v="EVENTO"/>
    <x v="0"/>
    <s v="Finalizada"/>
    <b v="0"/>
    <s v="FACTURA DEVUELTA"/>
    <n v="1925033"/>
    <n v="136690030"/>
    <m/>
    <m/>
    <n v="0"/>
    <n v="0"/>
    <n v="0"/>
    <n v="0"/>
    <n v="0"/>
    <n v="0"/>
    <n v="1964320"/>
    <n v="0"/>
    <n v="0"/>
    <n v="1964320"/>
    <n v="1964320"/>
    <n v="0"/>
    <n v="0"/>
    <n v="0"/>
    <n v="0"/>
    <m/>
    <m/>
    <m/>
    <m/>
    <n v="1925033"/>
    <n v="0"/>
    <m/>
    <m/>
    <m/>
    <m/>
    <m/>
    <d v="2024-10-31T00:00:00"/>
  </r>
  <r>
    <n v="805016107"/>
    <s v="CLÍNICA BASILIA S.A.S."/>
    <s v="FE"/>
    <s v="FE24566"/>
    <s v="FE24566"/>
    <s v="805016107_FE24566"/>
    <d v="2024-07-16T00:00:00"/>
    <d v="2024-07-30T00:00:00"/>
    <d v="2024-08-01T07:00:00"/>
    <n v="65564"/>
    <n v="65564"/>
    <s v="EVENTO"/>
    <s v="CALI"/>
    <s v="EVENTO"/>
    <x v="0"/>
    <s v="Finalizada"/>
    <b v="0"/>
    <s v="FACTURA PENDIENTE EN PROGRAMACION DE PAGO "/>
    <n v="65564"/>
    <n v="1222507113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4717"/>
    <s v="FE24717"/>
    <s v="805016107_FE24717"/>
    <d v="2024-07-27T00:00:00"/>
    <d v="2024-07-30T00:00:00"/>
    <d v="2024-08-01T07:00:00"/>
    <n v="65564"/>
    <n v="65564"/>
    <s v="EVENTO"/>
    <s v="CALI"/>
    <s v="EVENTO"/>
    <x v="0"/>
    <s v="Finalizada"/>
    <b v="0"/>
    <s v="FACTURA PENDIENTE EN PROGRAMACION DE PAGO "/>
    <n v="65564"/>
    <n v="1222507352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4718"/>
    <s v="FE24718"/>
    <s v="805016107_FE24718"/>
    <d v="2024-07-27T00:00:00"/>
    <d v="2024-07-30T00:00:00"/>
    <d v="2024-08-01T07:00:00"/>
    <n v="65564"/>
    <n v="65564"/>
    <s v="EVENTO"/>
    <s v="CALI"/>
    <s v="EVENTO"/>
    <x v="0"/>
    <s v="Finalizada"/>
    <b v="0"/>
    <s v="FACTURA PENDIENTE EN PROGRAMACION DE PAGO "/>
    <n v="65564"/>
    <n v="1222507353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4719"/>
    <s v="FE24719"/>
    <s v="805016107_FE24719"/>
    <d v="2024-07-27T00:00:00"/>
    <d v="2024-07-30T00:00:00"/>
    <d v="2024-08-01T07:00:00"/>
    <n v="65564"/>
    <n v="65564"/>
    <s v="EVENTO"/>
    <s v="CALI"/>
    <s v="EVENTO"/>
    <x v="0"/>
    <s v="Finalizada"/>
    <b v="0"/>
    <s v="FACTURA PENDIENTE EN PROGRAMACION DE PAGO "/>
    <n v="65564"/>
    <n v="1222507354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4969"/>
    <s v="FE24969"/>
    <s v="805016107_FE24969"/>
    <d v="2024-07-31T00:00:00"/>
    <d v="2024-08-05T00:00:00"/>
    <d v="2024-08-05T11:14:14"/>
    <n v="2946480"/>
    <n v="2697859"/>
    <s v="EVENTO"/>
    <s v="CALI"/>
    <s v="EVENTO"/>
    <x v="0"/>
    <s v="Finalizada"/>
    <b v="0"/>
    <s v="FACTURA PENDIENTE EN PROGRAMACION DE PAGO "/>
    <n v="2638929"/>
    <n v="1222507386"/>
    <m/>
    <m/>
    <n v="0"/>
    <n v="0"/>
    <n v="0"/>
    <n v="0"/>
    <n v="0"/>
    <n v="0"/>
    <n v="2697859"/>
    <n v="0"/>
    <n v="0"/>
    <n v="2946480"/>
    <n v="2946480"/>
    <n v="0"/>
    <n v="0"/>
    <n v="0"/>
    <n v="0"/>
    <m/>
    <m/>
    <m/>
    <m/>
    <n v="2887550"/>
    <n v="0"/>
    <m/>
    <m/>
    <m/>
    <m/>
    <m/>
    <d v="2024-10-31T00:00:00"/>
  </r>
  <r>
    <n v="805016107"/>
    <s v="CLÍNICA BASILIA S.A.S."/>
    <s v="FE"/>
    <s v="FE24970"/>
    <s v="FE24970"/>
    <s v="805016107_FE24970"/>
    <d v="2024-07-31T00:00:00"/>
    <d v="2024-08-05T00:00:00"/>
    <d v="2024-08-05T11:15:03"/>
    <n v="1964320"/>
    <n v="1798573"/>
    <s v="EVENTO"/>
    <s v="CALI"/>
    <s v="EVENTO"/>
    <x v="0"/>
    <s v="Finalizada"/>
    <b v="0"/>
    <s v="FACTURA PENDIENTE EN PROGRAMACION DE PAGO "/>
    <n v="1759286"/>
    <n v="1222507387"/>
    <m/>
    <m/>
    <n v="0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0"/>
    <m/>
    <m/>
    <m/>
    <m/>
    <m/>
    <d v="2024-10-31T00:00:00"/>
  </r>
  <r>
    <n v="805016107"/>
    <s v="CLÍNICA BASILIA S.A.S."/>
    <s v="FE"/>
    <s v="FE24983"/>
    <s v="FE24983"/>
    <s v="805016107_FE24983"/>
    <d v="2024-07-31T00:00:00"/>
    <d v="2024-08-05T00:00:00"/>
    <d v="2024-08-05T11:22:20"/>
    <n v="33536"/>
    <n v="20645"/>
    <s v="EVENTO"/>
    <s v="CALI"/>
    <s v="EVENTO"/>
    <x v="0"/>
    <s v="Finalizada"/>
    <b v="0"/>
    <s v="FACTURA PENDIENTE EN PROGRAMACION DE PAGO "/>
    <n v="20645"/>
    <n v="1222507394"/>
    <m/>
    <m/>
    <n v="0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0"/>
    <m/>
    <m/>
    <m/>
    <m/>
    <m/>
    <d v="2024-10-31T00:00:00"/>
  </r>
  <r>
    <n v="805016107"/>
    <s v="CLÍNICA BASILIA S.A.S."/>
    <s v="FE"/>
    <s v="FE24985"/>
    <s v="FE24985"/>
    <s v="805016107_FE24985"/>
    <d v="2024-07-31T00:00:00"/>
    <d v="2024-08-05T00:00:00"/>
    <d v="2024-08-05T11:23:15"/>
    <n v="45536"/>
    <n v="32645"/>
    <s v="EVENTO"/>
    <s v="CALI"/>
    <s v="EVENTO"/>
    <x v="0"/>
    <s v="Finalizada"/>
    <b v="0"/>
    <s v="FACTURA PENDIENTE EN PROGRAMACION DE PAGO "/>
    <n v="32645"/>
    <n v="1222507395"/>
    <m/>
    <m/>
    <n v="0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0"/>
    <m/>
    <m/>
    <m/>
    <m/>
    <m/>
    <d v="2024-10-31T00:00:00"/>
  </r>
  <r>
    <n v="805016107"/>
    <s v="CLÍNICA BASILIA S.A.S."/>
    <s v="FE"/>
    <s v="FE24986"/>
    <s v="FE24986"/>
    <s v="805016107_FE24986"/>
    <d v="2024-07-31T00:00:00"/>
    <d v="2024-08-05T00:00:00"/>
    <d v="2024-08-05T11:24:14"/>
    <n v="61936"/>
    <n v="49045"/>
    <s v="EVENTO"/>
    <s v="CALI"/>
    <s v="EVENTO"/>
    <x v="0"/>
    <s v="Finalizada"/>
    <b v="0"/>
    <s v="FACTURA PENDIENTE EN PROGRAMACION DE PAGO "/>
    <n v="49045"/>
    <n v="1222507396"/>
    <m/>
    <m/>
    <n v="0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0"/>
    <m/>
    <m/>
    <m/>
    <m/>
    <m/>
    <d v="2024-10-31T00:00:00"/>
  </r>
  <r>
    <n v="805016107"/>
    <s v="CLÍNICA BASILIA S.A.S."/>
    <s v="FE"/>
    <s v="FE25038"/>
    <s v="FE25038"/>
    <s v="805016107_FE25038"/>
    <d v="2024-07-31T00:00:00"/>
    <d v="2024-08-05T00:00:00"/>
    <d v="2024-08-05T11:25:15"/>
    <n v="57536"/>
    <n v="44645"/>
    <s v="EVENTO"/>
    <s v="CALI"/>
    <s v="EVENTO"/>
    <x v="0"/>
    <s v="Finalizada"/>
    <b v="0"/>
    <s v="FACTURA PENDIENTE EN PROGRAMACION DE PAGO "/>
    <n v="44645"/>
    <n v="1222507397"/>
    <m/>
    <m/>
    <n v="0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0"/>
    <m/>
    <m/>
    <m/>
    <m/>
    <m/>
    <d v="2024-10-31T00:00:00"/>
  </r>
  <r>
    <n v="805016107"/>
    <s v="CLÍNICA BASILIA S.A.S."/>
    <s v="FE"/>
    <s v="FE25040"/>
    <s v="FE25040"/>
    <s v="805016107_FE25040"/>
    <d v="2024-07-31T00:00:00"/>
    <d v="2024-08-05T00:00:00"/>
    <d v="2024-08-05T11:26:42"/>
    <n v="45536"/>
    <n v="29800"/>
    <s v="EVENTO"/>
    <s v="CALI"/>
    <s v="EVENTO"/>
    <x v="0"/>
    <s v="Finalizada"/>
    <b v="0"/>
    <s v="FACTURA PENDIENTE EN PROGRAMACION DE PAGO "/>
    <n v="29800"/>
    <n v="1222507398"/>
    <m/>
    <m/>
    <n v="0"/>
    <n v="0"/>
    <n v="0"/>
    <n v="0"/>
    <n v="0"/>
    <n v="0"/>
    <n v="29800"/>
    <n v="0"/>
    <n v="0"/>
    <n v="61936"/>
    <n v="61936"/>
    <n v="0"/>
    <n v="0"/>
    <n v="0"/>
    <n v="0"/>
    <m/>
    <m/>
    <m/>
    <m/>
    <n v="45536"/>
    <n v="0"/>
    <m/>
    <m/>
    <m/>
    <m/>
    <m/>
    <d v="2024-10-31T00:00:00"/>
  </r>
  <r>
    <n v="805016107"/>
    <s v="CLÍNICA BASILIA S.A.S."/>
    <s v="FE"/>
    <s v="FE25042"/>
    <s v="FE25042"/>
    <s v="805016107_FE25042"/>
    <d v="2024-07-31T00:00:00"/>
    <d v="2024-08-05T00:00:00"/>
    <d v="2024-08-05T11:28:07"/>
    <n v="57536"/>
    <n v="44645"/>
    <s v="EVENTO"/>
    <s v="CALI"/>
    <s v="EVENTO"/>
    <x v="0"/>
    <s v="Finalizada"/>
    <b v="0"/>
    <s v="FACTURA PENDIENTE EN PROGRAMACION DE PAGO "/>
    <n v="44645"/>
    <n v="1222507399"/>
    <m/>
    <m/>
    <n v="0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0"/>
    <m/>
    <m/>
    <m/>
    <m/>
    <m/>
    <d v="2024-10-31T00:00:00"/>
  </r>
  <r>
    <n v="805016107"/>
    <s v="CLÍNICA BASILIA S.A.S."/>
    <s v="FE"/>
    <s v="FE25059"/>
    <s v="FE25059"/>
    <s v="805016107_FE25059"/>
    <d v="2024-07-31T00:00:00"/>
    <d v="2024-08-05T00:00:00"/>
    <d v="2024-08-05T11:29:08"/>
    <n v="32394"/>
    <n v="23000"/>
    <s v="EVENTO"/>
    <s v="CALI"/>
    <s v="EVENTO"/>
    <x v="0"/>
    <s v="Finalizada"/>
    <b v="0"/>
    <s v="FACTURA PENDIENTE EN PROGRAMACION DE PAGO "/>
    <n v="23000"/>
    <n v="1222507426"/>
    <m/>
    <m/>
    <n v="0"/>
    <n v="0"/>
    <n v="0"/>
    <n v="0"/>
    <n v="0"/>
    <n v="0"/>
    <n v="23000"/>
    <n v="0"/>
    <n v="0"/>
    <n v="32394"/>
    <n v="32394"/>
    <n v="0"/>
    <n v="0"/>
    <n v="0"/>
    <n v="0"/>
    <m/>
    <m/>
    <m/>
    <m/>
    <n v="32394"/>
    <n v="0"/>
    <m/>
    <m/>
    <m/>
    <m/>
    <m/>
    <d v="2024-10-31T00:00:00"/>
  </r>
  <r>
    <n v="805016107"/>
    <s v="CLÍNICA BASILIA S.A.S."/>
    <s v="FE"/>
    <s v="FE25089"/>
    <s v="FE25089"/>
    <s v="805016107_FE25089"/>
    <d v="2024-08-03T00:00:00"/>
    <d v="2024-08-15T00:00:00"/>
    <d v="2024-10-15T07:00:00"/>
    <n v="2357184"/>
    <n v="2357184"/>
    <s v="EVENTO"/>
    <s v="CALI"/>
    <s v="EVENTO"/>
    <x v="0"/>
    <s v="Finalizada"/>
    <b v="0"/>
    <s v="FACTURA DEVUELTA"/>
    <n v="2310040"/>
    <n v="136690031"/>
    <m/>
    <m/>
    <n v="0"/>
    <n v="0"/>
    <n v="0"/>
    <n v="0"/>
    <n v="0"/>
    <n v="0"/>
    <n v="2357184"/>
    <n v="0"/>
    <n v="0"/>
    <n v="2357184"/>
    <n v="2357184"/>
    <n v="0"/>
    <n v="0"/>
    <n v="0"/>
    <n v="0"/>
    <m/>
    <m/>
    <m/>
    <m/>
    <n v="2310040"/>
    <n v="0"/>
    <m/>
    <m/>
    <m/>
    <m/>
    <m/>
    <d v="2024-10-31T00:00:00"/>
  </r>
  <r>
    <n v="805016107"/>
    <s v="CLÍNICA BASILIA S.A.S."/>
    <s v="FE"/>
    <s v="FE25090"/>
    <s v="FE25090"/>
    <s v="805016107_FE25090"/>
    <d v="2024-08-03T00:00:00"/>
    <d v="2024-08-15T00:00:00"/>
    <d v="2024-10-15T07:00:00"/>
    <n v="5500096"/>
    <n v="5500096"/>
    <s v="EVENTO"/>
    <s v="CALI"/>
    <s v="EVENTO"/>
    <x v="0"/>
    <s v="Finalizada"/>
    <b v="0"/>
    <s v="FACTURA DEVUELTA"/>
    <n v="5390094"/>
    <n v="1222530875"/>
    <m/>
    <m/>
    <n v="0"/>
    <n v="0"/>
    <n v="0"/>
    <n v="0"/>
    <n v="0"/>
    <n v="0"/>
    <n v="5500096"/>
    <n v="0"/>
    <n v="0"/>
    <n v="5500096"/>
    <n v="5500096"/>
    <n v="0"/>
    <n v="0"/>
    <n v="0"/>
    <n v="0"/>
    <m/>
    <m/>
    <m/>
    <m/>
    <n v="5390094"/>
    <n v="0"/>
    <m/>
    <m/>
    <m/>
    <m/>
    <m/>
    <d v="2024-10-31T00:00:00"/>
  </r>
  <r>
    <n v="805016107"/>
    <s v="CLÍNICA BASILIA S.A.S."/>
    <s v="FE"/>
    <s v="FE25092"/>
    <s v="FE25092"/>
    <s v="805016107_FE25092"/>
    <d v="2024-08-03T00:00:00"/>
    <d v="2024-08-15T00:00:00"/>
    <d v="2024-08-15T09:46:03"/>
    <n v="45536"/>
    <n v="32645"/>
    <s v="EVENTO"/>
    <s v="CALI"/>
    <s v="EVENTO"/>
    <x v="0"/>
    <s v="Finalizada"/>
    <b v="0"/>
    <s v="FACTURA PENDIENTE EN PROGRAMACION DE PAGO "/>
    <n v="32645"/>
    <n v="1222507946"/>
    <m/>
    <m/>
    <n v="0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0"/>
    <m/>
    <m/>
    <m/>
    <m/>
    <m/>
    <d v="2024-10-31T00:00:00"/>
  </r>
  <r>
    <n v="805016107"/>
    <s v="CLÍNICA BASILIA S.A.S."/>
    <s v="FE"/>
    <s v="FE25094"/>
    <s v="FE25094"/>
    <s v="805016107_FE25094"/>
    <d v="2024-08-03T00:00:00"/>
    <d v="2024-08-15T00:00:00"/>
    <d v="2024-08-15T09:43:48"/>
    <n v="27994"/>
    <n v="18600"/>
    <s v="EVENTO"/>
    <s v="CALI"/>
    <s v="EVENTO"/>
    <x v="0"/>
    <s v="Finalizada"/>
    <b v="0"/>
    <s v="FACTURA PENDIENTE EN PROGRAMACION DE PAGO "/>
    <n v="18600"/>
    <n v="1222507949"/>
    <m/>
    <m/>
    <n v="0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0"/>
    <m/>
    <m/>
    <m/>
    <m/>
    <m/>
    <d v="2024-10-31T00:00:00"/>
  </r>
  <r>
    <n v="805016107"/>
    <s v="CLÍNICA BASILIA S.A.S."/>
    <s v="FE"/>
    <s v="FE25096"/>
    <s v="FE25096"/>
    <s v="805016107_FE25096"/>
    <d v="2024-08-03T00:00:00"/>
    <d v="2024-08-15T00:00:00"/>
    <d v="2024-08-15T09:47:07"/>
    <n v="27994"/>
    <n v="18600"/>
    <s v="EVENTO"/>
    <s v="CALI"/>
    <s v="EVENTO"/>
    <x v="0"/>
    <s v="Finalizada"/>
    <b v="0"/>
    <s v="FACTURA PENDIENTE EN PROGRAMACION DE PAGO "/>
    <n v="18600"/>
    <n v="1222507948"/>
    <m/>
    <m/>
    <n v="0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0"/>
    <m/>
    <m/>
    <m/>
    <m/>
    <m/>
    <d v="2024-10-31T00:00:00"/>
  </r>
  <r>
    <n v="805016107"/>
    <s v="CLÍNICA BASILIA S.A.S."/>
    <s v="FE"/>
    <s v="FE25098"/>
    <s v="FE25098"/>
    <s v="805016107_FE25098"/>
    <d v="2024-08-03T00:00:00"/>
    <d v="2024-08-15T00:00:00"/>
    <d v="2024-08-15T09:47:59"/>
    <n v="27994"/>
    <n v="18600"/>
    <s v="EVENTO"/>
    <s v="CALI"/>
    <s v="EVENTO"/>
    <x v="0"/>
    <s v="Finalizada"/>
    <b v="0"/>
    <s v="FACTURA PENDIENTE EN PROGRAMACION DE PAGO "/>
    <n v="18600"/>
    <n v="1222507947"/>
    <m/>
    <m/>
    <n v="0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0"/>
    <m/>
    <m/>
    <m/>
    <m/>
    <m/>
    <d v="2024-10-31T00:00:00"/>
  </r>
  <r>
    <n v="805016107"/>
    <s v="CLÍNICA BASILIA S.A.S."/>
    <s v="FE"/>
    <s v="FE25100"/>
    <s v="FE25100"/>
    <s v="805016107_FE25100"/>
    <d v="2024-08-03T00:00:00"/>
    <d v="2024-08-15T00:00:00"/>
    <d v="2024-08-15T09:39:31"/>
    <n v="15994"/>
    <n v="10900"/>
    <s v="EVENTO"/>
    <s v="CALI"/>
    <s v="EVENTO"/>
    <x v="0"/>
    <s v="Finalizada"/>
    <b v="0"/>
    <s v="FACTURA PENDIENTE EN PROGRAMACION DE PAGO "/>
    <n v="10900"/>
    <n v="1222507951"/>
    <m/>
    <m/>
    <n v="0"/>
    <n v="0"/>
    <n v="0"/>
    <n v="0"/>
    <n v="0"/>
    <n v="0"/>
    <n v="10900"/>
    <n v="0"/>
    <n v="0"/>
    <n v="32394"/>
    <n v="32394"/>
    <n v="0"/>
    <n v="0"/>
    <n v="0"/>
    <n v="0"/>
    <m/>
    <m/>
    <m/>
    <m/>
    <n v="15994"/>
    <n v="0"/>
    <m/>
    <m/>
    <m/>
    <m/>
    <m/>
    <d v="2024-10-31T00:00:00"/>
  </r>
  <r>
    <n v="805016107"/>
    <s v="CLÍNICA BASILIA S.A.S."/>
    <s v="FE"/>
    <s v="FE25102"/>
    <s v="FE25102"/>
    <s v="805016107_FE25102"/>
    <d v="2024-08-03T00:00:00"/>
    <d v="2024-08-15T00:00:00"/>
    <d v="2024-08-15T09:42:50"/>
    <n v="27994"/>
    <n v="18600"/>
    <s v="EVENTO"/>
    <s v="CALI"/>
    <s v="EVENTO"/>
    <x v="0"/>
    <s v="Finalizada"/>
    <b v="0"/>
    <s v="FACTURA PENDIENTE EN PROGRAMACION DE PAGO "/>
    <n v="18600"/>
    <n v="1222507950"/>
    <m/>
    <m/>
    <n v="0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0"/>
    <m/>
    <m/>
    <m/>
    <m/>
    <m/>
    <d v="2024-10-31T00:00:00"/>
  </r>
  <r>
    <n v="805016107"/>
    <s v="CLÍNICA BASILIA S.A.S."/>
    <s v="FE"/>
    <s v="FE25104"/>
    <s v="FE25104"/>
    <s v="805016107_FE25104"/>
    <d v="2024-08-03T00:00:00"/>
    <d v="2024-08-15T00:00:00"/>
    <d v="2024-08-15T09:38:07"/>
    <n v="15994"/>
    <n v="6600"/>
    <s v="EVENTO"/>
    <s v="CALI"/>
    <s v="EVENTO"/>
    <x v="0"/>
    <s v="Finalizada"/>
    <b v="0"/>
    <s v="FACTURA PENDIENTE EN PROGRAMACION DE PAGO "/>
    <n v="6600"/>
    <n v="1222507952"/>
    <m/>
    <m/>
    <n v="0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0"/>
    <m/>
    <m/>
    <m/>
    <m/>
    <m/>
    <d v="2024-10-31T00:00:00"/>
  </r>
  <r>
    <n v="805016107"/>
    <s v="CLÍNICA BASILIA S.A.S."/>
    <s v="FE"/>
    <s v="FE25105"/>
    <s v="FE25105"/>
    <s v="805016107_FE25105"/>
    <d v="2024-08-03T00:00:00"/>
    <d v="2024-08-15T00:00:00"/>
    <d v="2024-08-15T09:48:57"/>
    <n v="61936"/>
    <n v="49045"/>
    <s v="EVENTO"/>
    <s v="CALI"/>
    <s v="EVENTO"/>
    <x v="0"/>
    <s v="Finalizada"/>
    <b v="0"/>
    <s v="FACTURA PENDIENTE EN PROGRAMACION DE PAGO "/>
    <n v="49045"/>
    <n v="1222507945"/>
    <m/>
    <m/>
    <n v="0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0"/>
    <m/>
    <m/>
    <m/>
    <m/>
    <m/>
    <d v="2024-10-31T00:00:00"/>
  </r>
  <r>
    <n v="805016107"/>
    <s v="CLÍNICA BASILIA S.A.S."/>
    <s v="FE"/>
    <s v="FE25360"/>
    <s v="FE25360"/>
    <s v="805016107_FE25360"/>
    <d v="2024-08-16T00:00:00"/>
    <d v="2024-08-24T00:00:00"/>
    <d v="2024-09-02T07:00:00"/>
    <n v="15994"/>
    <n v="15994"/>
    <s v="EVENTO"/>
    <s v="CALI"/>
    <s v="EVENTO"/>
    <x v="1"/>
    <s v="Finalizada"/>
    <b v="0"/>
    <s v="FACTURA PENDIENTE EN PROGRAMACION DE PAGO "/>
    <n v="0"/>
    <m/>
    <m/>
    <m/>
    <n v="5094"/>
    <n v="0"/>
    <n v="0"/>
    <n v="0"/>
    <n v="0"/>
    <n v="0"/>
    <n v="10900"/>
    <n v="0"/>
    <n v="0"/>
    <n v="32394"/>
    <n v="32394"/>
    <n v="0"/>
    <n v="0"/>
    <n v="0"/>
    <n v="0"/>
    <m/>
    <m/>
    <m/>
    <m/>
    <n v="15994"/>
    <n v="5094"/>
    <m/>
    <n v="2201566752"/>
    <m/>
    <s v="27.11.2024"/>
    <m/>
    <d v="2024-10-31T00:00:00"/>
  </r>
  <r>
    <n v="805016107"/>
    <s v="CLÍNICA BASILIA S.A.S."/>
    <s v="FE"/>
    <s v="FE25362"/>
    <s v="FE25362"/>
    <s v="805016107_FE25362"/>
    <d v="2024-08-16T00:00:00"/>
    <d v="2024-08-24T00:00:00"/>
    <d v="2024-09-02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364"/>
    <s v="FE25364"/>
    <s v="805016107_FE25364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366"/>
    <s v="FE25366"/>
    <s v="805016107_FE25366"/>
    <d v="2024-08-16T00:00:00"/>
    <d v="2024-08-24T00:00:00"/>
    <d v="2024-09-02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368"/>
    <s v="FE25368"/>
    <s v="805016107_FE25368"/>
    <d v="2024-08-16T00:00:00"/>
    <d v="2024-08-24T00:00:00"/>
    <d v="2024-09-02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370"/>
    <s v="FE25370"/>
    <s v="805016107_FE25370"/>
    <d v="2024-08-16T00:00:00"/>
    <d v="2024-08-24T00:00:00"/>
    <d v="2024-09-02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372"/>
    <s v="FE25372"/>
    <s v="805016107_FE25372"/>
    <d v="2024-08-16T00:00:00"/>
    <d v="2024-08-24T00:00:00"/>
    <d v="2024-09-02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374"/>
    <s v="FE25374"/>
    <s v="805016107_FE25374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5376"/>
    <s v="FE25376"/>
    <s v="805016107_FE25376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378"/>
    <s v="FE25378"/>
    <s v="805016107_FE25378"/>
    <d v="2024-08-16T00:00:00"/>
    <d v="2024-08-24T00:00:00"/>
    <d v="2024-09-02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380"/>
    <s v="FE25380"/>
    <s v="805016107_FE25380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382"/>
    <s v="FE25382"/>
    <s v="805016107_FE25382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5384"/>
    <s v="FE25384"/>
    <s v="805016107_FE25384"/>
    <d v="2024-08-16T00:00:00"/>
    <d v="2024-08-24T00:00:00"/>
    <d v="2024-09-02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5386"/>
    <s v="FE25386"/>
    <s v="805016107_FE25386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388"/>
    <s v="FE25388"/>
    <s v="805016107_FE25388"/>
    <d v="2024-08-16T00:00:00"/>
    <d v="2024-08-24T00:00:00"/>
    <d v="2024-09-02T07:00:00"/>
    <n v="45536"/>
    <n v="45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29800"/>
    <n v="0"/>
    <n v="0"/>
    <n v="61936"/>
    <n v="61936"/>
    <n v="0"/>
    <n v="0"/>
    <n v="0"/>
    <n v="0"/>
    <m/>
    <m/>
    <m/>
    <m/>
    <n v="45536"/>
    <n v="15736"/>
    <m/>
    <n v="2201566752"/>
    <m/>
    <s v="27.11.2024"/>
    <m/>
    <d v="2024-10-31T00:00:00"/>
  </r>
  <r>
    <n v="805016107"/>
    <s v="CLÍNICA BASILIA S.A.S."/>
    <s v="FE"/>
    <s v="FE25390"/>
    <s v="FE25390"/>
    <s v="805016107_FE25390"/>
    <d v="2024-08-16T00:00:00"/>
    <d v="2024-08-24T00:00:00"/>
    <d v="2024-09-02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392"/>
    <s v="FE25392"/>
    <s v="805016107_FE25392"/>
    <d v="2024-08-16T00:00:00"/>
    <d v="2024-08-24T00:00:00"/>
    <d v="2024-09-02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394"/>
    <s v="FE25394"/>
    <s v="805016107_FE25394"/>
    <d v="2024-08-16T00:00:00"/>
    <d v="2024-08-24T00:00:00"/>
    <d v="2024-09-02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396"/>
    <s v="FE25396"/>
    <s v="805016107_FE25396"/>
    <d v="2024-08-16T00:00:00"/>
    <d v="2024-08-24T00:00:00"/>
    <d v="2024-09-02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398"/>
    <s v="FE25398"/>
    <s v="805016107_FE25398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400"/>
    <s v="FE25400"/>
    <s v="805016107_FE25400"/>
    <d v="2024-08-16T00:00:00"/>
    <d v="2024-08-24T00:00:00"/>
    <d v="2024-09-02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402"/>
    <s v="FE25402"/>
    <s v="805016107_FE25402"/>
    <d v="2024-08-16T00:00:00"/>
    <d v="2024-08-24T00:00:00"/>
    <d v="2024-09-02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404"/>
    <s v="FE25404"/>
    <s v="805016107_FE25404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405"/>
    <s v="FE25405"/>
    <s v="805016107_FE25405"/>
    <d v="2024-08-16T00:00:00"/>
    <d v="2024-08-24T00:00:00"/>
    <d v="2024-09-02T07:00:00"/>
    <n v="355588"/>
    <n v="355588"/>
    <s v="EVENTO"/>
    <s v="CALI"/>
    <s v="EVENTO"/>
    <x v="1"/>
    <s v="Finalizada"/>
    <b v="0"/>
    <s v="FACTURA PENDIENTE EN PROGRAMACION DE PAGO "/>
    <n v="0"/>
    <m/>
    <m/>
    <m/>
    <n v="189289"/>
    <n v="0"/>
    <n v="0"/>
    <n v="0"/>
    <n v="0"/>
    <n v="0"/>
    <n v="166299"/>
    <n v="0"/>
    <n v="0"/>
    <n v="355588"/>
    <n v="355588"/>
    <n v="0"/>
    <n v="0"/>
    <n v="0"/>
    <n v="0"/>
    <m/>
    <m/>
    <m/>
    <m/>
    <n v="348476"/>
    <n v="189289"/>
    <m/>
    <n v="2201566752"/>
    <m/>
    <s v="27.11.2024"/>
    <m/>
    <d v="2024-10-31T00:00:00"/>
  </r>
  <r>
    <n v="805016107"/>
    <s v="CLÍNICA BASILIA S.A.S."/>
    <s v="FE"/>
    <s v="FE25406"/>
    <s v="FE25406"/>
    <s v="805016107_FE25406"/>
    <d v="2024-08-16T00:00:00"/>
    <d v="2024-08-24T00:00:00"/>
    <d v="2024-09-12T10:36:21"/>
    <n v="65564"/>
    <n v="65564"/>
    <s v="EVENTO"/>
    <s v="CALI"/>
    <s v="EVENTO"/>
    <x v="0"/>
    <s v="Finalizada"/>
    <b v="0"/>
    <s v="FACTURA PENDIENTE EN PROGRAMACION DE PAGO "/>
    <n v="65564"/>
    <n v="1222517785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5407"/>
    <s v="FE25407"/>
    <s v="805016107_FE25407"/>
    <d v="2024-08-16T00:00:00"/>
    <d v="2024-08-24T00:00:00"/>
    <d v="2024-09-12T10:36:21"/>
    <n v="65564"/>
    <n v="65564"/>
    <s v="EVENTO"/>
    <s v="CALI"/>
    <s v="EVENTO"/>
    <x v="0"/>
    <s v="Finalizada"/>
    <b v="0"/>
    <s v="FACTURA PENDIENTE EN PROGRAMACION DE PAGO "/>
    <n v="65564"/>
    <n v="1222517786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5464"/>
    <s v="FE25464"/>
    <s v="805016107_FE25464"/>
    <d v="2024-08-16T00:00:00"/>
    <d v="2024-08-24T00:00:00"/>
    <d v="2024-09-02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526"/>
    <s v="FE25526"/>
    <s v="805016107_FE25526"/>
    <d v="2024-08-26T00:00:00"/>
    <d v="2024-09-10T00:00:00"/>
    <d v="2024-09-12T10:01:41"/>
    <n v="355588"/>
    <n v="355588"/>
    <s v="EVENTO"/>
    <s v="CALI"/>
    <s v="EVENTO"/>
    <x v="1"/>
    <s v="Finalizada"/>
    <b v="0"/>
    <s v="FACTURA PENDIENTE EN PROGRAMACION DE PAGO "/>
    <n v="0"/>
    <m/>
    <m/>
    <m/>
    <n v="189289"/>
    <n v="0"/>
    <n v="0"/>
    <n v="0"/>
    <n v="0"/>
    <n v="0"/>
    <n v="166299"/>
    <n v="0"/>
    <n v="0"/>
    <n v="355588"/>
    <n v="355588"/>
    <n v="0"/>
    <n v="0"/>
    <n v="0"/>
    <n v="0"/>
    <m/>
    <m/>
    <m/>
    <m/>
    <n v="348476"/>
    <n v="189289"/>
    <m/>
    <n v="2201566752"/>
    <m/>
    <s v="27.11.2024"/>
    <m/>
    <d v="2024-10-31T00:00:00"/>
  </r>
  <r>
    <n v="805016107"/>
    <s v="CLÍNICA BASILIA S.A.S."/>
    <s v="FE"/>
    <s v="FE25528"/>
    <s v="FE25528"/>
    <s v="805016107_FE25528"/>
    <d v="2024-08-26T00:00:00"/>
    <d v="2024-09-10T00:00:00"/>
    <d v="2024-09-12T10:02:34"/>
    <n v="427285"/>
    <n v="427285"/>
    <s v="EVENTO"/>
    <s v="CALI"/>
    <s v="EVENTO"/>
    <x v="1"/>
    <s v="Finalizada"/>
    <b v="0"/>
    <s v="FACTURA PENDIENTE EN PROGRAMACION DE PAGO "/>
    <n v="0"/>
    <m/>
    <m/>
    <m/>
    <n v="236611"/>
    <n v="0"/>
    <n v="0"/>
    <n v="0"/>
    <n v="0"/>
    <n v="0"/>
    <n v="190674"/>
    <n v="0"/>
    <n v="0"/>
    <n v="444485"/>
    <n v="444485"/>
    <n v="0"/>
    <n v="0"/>
    <n v="0"/>
    <n v="0"/>
    <m/>
    <m/>
    <m/>
    <m/>
    <n v="418395"/>
    <n v="236611"/>
    <m/>
    <n v="2201566752"/>
    <m/>
    <s v="27.11.2024"/>
    <m/>
    <d v="2024-10-31T00:00:00"/>
  </r>
  <r>
    <n v="805016107"/>
    <s v="CLÍNICA BASILIA S.A.S."/>
    <s v="FE"/>
    <s v="FE25530"/>
    <s v="FE25530"/>
    <s v="805016107_FE25530"/>
    <d v="2024-08-26T00:00:00"/>
    <d v="2024-09-10T00:00:00"/>
    <d v="2024-09-12T10:07:46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532"/>
    <s v="FE25532"/>
    <s v="805016107_FE25532"/>
    <d v="2024-08-26T00:00:00"/>
    <d v="2024-09-10T00:00:00"/>
    <d v="2024-09-12T10:08:59"/>
    <n v="27994"/>
    <n v="27994"/>
    <s v="EVENTO"/>
    <s v="CALI"/>
    <s v="EVENTO"/>
    <x v="1"/>
    <s v="Finalizada"/>
    <b v="0"/>
    <s v="FACTURA PENDIENTE EN PROGRAMACION DE PAGO "/>
    <n v="0"/>
    <m/>
    <m/>
    <m/>
    <n v="5094"/>
    <n v="0"/>
    <n v="0"/>
    <n v="0"/>
    <n v="0"/>
    <n v="0"/>
    <n v="22900"/>
    <n v="0"/>
    <n v="0"/>
    <n v="32394"/>
    <n v="32394"/>
    <n v="0"/>
    <n v="0"/>
    <n v="0"/>
    <n v="0"/>
    <m/>
    <m/>
    <m/>
    <m/>
    <n v="27994"/>
    <n v="5094"/>
    <m/>
    <n v="2201566752"/>
    <m/>
    <s v="27.11.2024"/>
    <m/>
    <d v="2024-10-31T00:00:00"/>
  </r>
  <r>
    <n v="805016107"/>
    <s v="CLÍNICA BASILIA S.A.S."/>
    <s v="FE"/>
    <s v="FE25534"/>
    <s v="FE25534"/>
    <s v="805016107_FE25534"/>
    <d v="2024-08-26T00:00:00"/>
    <d v="2024-09-10T00:00:00"/>
    <d v="2024-09-12T10:10:16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536"/>
    <s v="FE25536"/>
    <s v="805016107_FE25536"/>
    <d v="2024-08-26T00:00:00"/>
    <d v="2024-09-10T00:00:00"/>
    <d v="2024-09-12T10:12:19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538"/>
    <s v="FE25538"/>
    <s v="805016107_FE25538"/>
    <d v="2024-08-26T00:00:00"/>
    <d v="2024-09-10T00:00:00"/>
    <d v="2024-09-12T10:18:54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540"/>
    <s v="FE25540"/>
    <s v="805016107_FE25540"/>
    <d v="2024-08-26T00:00:00"/>
    <d v="2024-09-10T00:00:00"/>
    <d v="2024-09-12T10:28:55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542"/>
    <s v="FE25542"/>
    <s v="805016107_FE25542"/>
    <d v="2024-08-26T00:00:00"/>
    <d v="2024-09-10T00:00:00"/>
    <d v="2024-09-12T10:30:35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659"/>
    <s v="FE25659"/>
    <s v="805016107_FE25659"/>
    <d v="2024-08-29T00:00:00"/>
    <d v="2024-09-10T00:00:00"/>
    <d v="2024-09-12T10:34:2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661"/>
    <s v="FE25661"/>
    <s v="805016107_FE25661"/>
    <d v="2024-08-29T00:00:00"/>
    <d v="2024-09-10T00:00:00"/>
    <d v="2024-09-12T10:35:3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663"/>
    <s v="FE25663"/>
    <s v="805016107_FE25663"/>
    <d v="2024-08-29T00:00:00"/>
    <d v="2024-09-10T00:00:00"/>
    <d v="2024-09-12T10:36:59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665"/>
    <s v="FE25665"/>
    <s v="805016107_FE25665"/>
    <d v="2024-08-29T00:00:00"/>
    <d v="2024-09-10T00:00:00"/>
    <d v="2024-09-12T10:38:07"/>
    <n v="3994"/>
    <n v="3994"/>
    <s v="EVENTO"/>
    <s v="CALI"/>
    <s v="EVENTO"/>
    <x v="2"/>
    <s v="Finalizada"/>
    <b v="0"/>
    <s v="FACTURA PENDIENTE EN PROGRAMACION DE PAGO "/>
    <n v="0"/>
    <m/>
    <m/>
    <m/>
    <n v="3994"/>
    <n v="0"/>
    <n v="0"/>
    <n v="0"/>
    <n v="0"/>
    <n v="0"/>
    <n v="0"/>
    <n v="0"/>
    <n v="0"/>
    <n v="32394"/>
    <n v="32394"/>
    <n v="0"/>
    <n v="0"/>
    <n v="0"/>
    <n v="0"/>
    <m/>
    <m/>
    <m/>
    <m/>
    <n v="3994"/>
    <n v="3994"/>
    <m/>
    <n v="2201566752"/>
    <m/>
    <s v="27.11.2024"/>
    <m/>
    <d v="2024-10-31T00:00:00"/>
  </r>
  <r>
    <n v="805016107"/>
    <s v="CLÍNICA BASILIA S.A.S."/>
    <s v="FE"/>
    <s v="FE25667"/>
    <s v="FE25667"/>
    <s v="805016107_FE25667"/>
    <d v="2024-08-29T00:00:00"/>
    <d v="2024-09-10T00:00:00"/>
    <d v="2024-09-12T10:39:13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669"/>
    <s v="FE25669"/>
    <s v="805016107_FE25669"/>
    <d v="2024-08-29T00:00:00"/>
    <d v="2024-09-10T00:00:00"/>
    <d v="2024-09-12T10:40:2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671"/>
    <s v="FE25671"/>
    <s v="805016107_FE25671"/>
    <d v="2024-08-29T00:00:00"/>
    <d v="2024-09-10T00:00:00"/>
    <d v="2024-09-12T10:41:29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698"/>
    <s v="FE25698"/>
    <s v="805016107_FE25698"/>
    <d v="2024-08-29T00:00:00"/>
    <d v="2024-09-10T00:00:00"/>
    <d v="2024-10-07T16:33:21"/>
    <n v="8864411"/>
    <n v="8864411"/>
    <s v="EVENTO"/>
    <s v="CALI"/>
    <s v="EVENTO"/>
    <x v="0"/>
    <s v="Finalizada"/>
    <b v="0"/>
    <s v="FACTURA EN PROCESO INTERNO"/>
    <n v="8687123"/>
    <n v="1222530293"/>
    <m/>
    <m/>
    <n v="0"/>
    <n v="0"/>
    <n v="0"/>
    <n v="0"/>
    <n v="0"/>
    <n v="0"/>
    <n v="8864411"/>
    <n v="0"/>
    <n v="0"/>
    <n v="8864411"/>
    <n v="8864411"/>
    <n v="0"/>
    <n v="0"/>
    <n v="0"/>
    <n v="0"/>
    <m/>
    <m/>
    <m/>
    <m/>
    <n v="8687123"/>
    <n v="0"/>
    <m/>
    <m/>
    <m/>
    <m/>
    <m/>
    <d v="2024-10-31T00:00:00"/>
  </r>
  <r>
    <n v="805016107"/>
    <s v="CLÍNICA BASILIA S.A.S."/>
    <s v="FE"/>
    <s v="FE25760"/>
    <s v="FE25760"/>
    <s v="805016107_FE25760"/>
    <d v="2024-08-30T00:00:00"/>
    <d v="2024-09-10T00:00:00"/>
    <d v="2024-09-12T10:46:17"/>
    <n v="427285"/>
    <n v="427285"/>
    <s v="EVENTO"/>
    <s v="CALI"/>
    <s v="EVENTO"/>
    <x v="1"/>
    <s v="Finalizada"/>
    <b v="0"/>
    <s v="FACTURA PENDIENTE EN PROGRAMACION DE PAGO "/>
    <n v="0"/>
    <m/>
    <m/>
    <m/>
    <n v="236611"/>
    <n v="0"/>
    <n v="0"/>
    <n v="0"/>
    <n v="0"/>
    <n v="0"/>
    <n v="190674"/>
    <n v="0"/>
    <n v="0"/>
    <n v="444485"/>
    <n v="444485"/>
    <n v="0"/>
    <n v="0"/>
    <n v="0"/>
    <n v="0"/>
    <m/>
    <m/>
    <m/>
    <m/>
    <n v="418395"/>
    <n v="236611"/>
    <m/>
    <n v="2201566752"/>
    <m/>
    <s v="27.11.2024"/>
    <m/>
    <d v="2024-10-31T00:00:00"/>
  </r>
  <r>
    <n v="805016107"/>
    <s v="CLÍNICA BASILIA S.A.S."/>
    <s v="FE"/>
    <s v="FE25762"/>
    <s v="FE25762"/>
    <s v="805016107_FE25762"/>
    <d v="2024-08-30T00:00:00"/>
    <d v="2024-09-10T00:00:00"/>
    <d v="2024-09-12T10:47:26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764"/>
    <s v="FE25764"/>
    <s v="805016107_FE25764"/>
    <d v="2024-08-30T00:00:00"/>
    <d v="2024-09-10T00:00:00"/>
    <d v="2024-09-12T10:48:37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766"/>
    <s v="FE25766"/>
    <s v="805016107_FE25766"/>
    <d v="2024-08-30T00:00:00"/>
    <d v="2024-09-10T00:00:00"/>
    <d v="2024-09-12T10:49:44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768"/>
    <s v="FE25768"/>
    <s v="805016107_FE25768"/>
    <d v="2024-08-30T00:00:00"/>
    <d v="2024-09-10T00:00:00"/>
    <d v="2024-09-12T10:51:21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770"/>
    <s v="FE25770"/>
    <s v="805016107_FE25770"/>
    <d v="2024-08-30T00:00:00"/>
    <d v="2024-09-10T00:00:00"/>
    <d v="2024-09-12T10:53:14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772"/>
    <s v="FE25772"/>
    <s v="805016107_FE25772"/>
    <d v="2024-08-30T00:00:00"/>
    <d v="2024-09-10T00:00:00"/>
    <d v="2024-09-12T10:54:55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774"/>
    <s v="FE25774"/>
    <s v="805016107_FE25774"/>
    <d v="2024-08-30T00:00:00"/>
    <d v="2024-09-10T00:00:00"/>
    <d v="2024-09-12T10:56:45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775"/>
    <s v="FE25775"/>
    <s v="805016107_FE25775"/>
    <d v="2024-08-30T00:00:00"/>
    <d v="2024-09-10T00:00:00"/>
    <d v="2024-09-12T10:36:21"/>
    <n v="65564"/>
    <n v="65564"/>
    <s v="EVENTO"/>
    <s v="CALI"/>
    <s v="EVENTO"/>
    <x v="0"/>
    <s v="Finalizada"/>
    <b v="0"/>
    <s v="FACTURA PENDIENTE EN PROGRAMACION DE PAGO "/>
    <n v="65564"/>
    <n v="1222517806"/>
    <m/>
    <m/>
    <n v="0"/>
    <n v="0"/>
    <n v="0"/>
    <n v="0"/>
    <n v="0"/>
    <n v="0"/>
    <n v="65564"/>
    <n v="0"/>
    <n v="0"/>
    <n v="65564"/>
    <n v="65564"/>
    <n v="0"/>
    <n v="0"/>
    <n v="0"/>
    <n v="0"/>
    <m/>
    <m/>
    <m/>
    <m/>
    <n v="65564"/>
    <n v="0"/>
    <m/>
    <m/>
    <m/>
    <m/>
    <m/>
    <d v="2024-10-31T00:00:00"/>
  </r>
  <r>
    <n v="805016107"/>
    <s v="CLÍNICA BASILIA S.A.S."/>
    <s v="FE"/>
    <s v="FE25777"/>
    <s v="FE25777"/>
    <s v="805016107_FE25777"/>
    <d v="2024-08-30T00:00:00"/>
    <d v="2024-09-10T00:00:00"/>
    <d v="2024-09-12T10:24:39"/>
    <n v="61064"/>
    <n v="61064"/>
    <s v="EVENTO"/>
    <s v="CALI"/>
    <s v="EVENTO"/>
    <x v="0"/>
    <s v="Finalizada"/>
    <b v="0"/>
    <s v="FACTURA PENDIENTE EN PROGRAMACION DE PAGO "/>
    <n v="0"/>
    <m/>
    <m/>
    <m/>
    <n v="0"/>
    <n v="0"/>
    <n v="0"/>
    <n v="0"/>
    <n v="0"/>
    <n v="0"/>
    <n v="61064"/>
    <n v="0"/>
    <n v="0"/>
    <n v="65564"/>
    <n v="65564"/>
    <n v="0"/>
    <n v="0"/>
    <n v="0"/>
    <n v="0"/>
    <m/>
    <m/>
    <m/>
    <m/>
    <n v="61064"/>
    <n v="0"/>
    <m/>
    <m/>
    <m/>
    <m/>
    <m/>
    <d v="2024-10-31T00:00:00"/>
  </r>
  <r>
    <n v="805016107"/>
    <s v="CLÍNICA BASILIA S.A.S."/>
    <s v="FE"/>
    <s v="FE25779"/>
    <s v="FE25779"/>
    <s v="805016107_FE25779"/>
    <d v="2024-08-30T00:00:00"/>
    <d v="2024-09-10T00:00:00"/>
    <d v="2024-09-12T10:24:39"/>
    <n v="43736"/>
    <n v="43736"/>
    <s v="EVENTO"/>
    <s v="CALI"/>
    <s v="EVENTO"/>
    <x v="0"/>
    <s v="Finalizada"/>
    <b v="0"/>
    <s v="FACTURA PENDIENTE EN PROGRAMACION DE PAGO "/>
    <n v="0"/>
    <m/>
    <m/>
    <m/>
    <n v="0"/>
    <n v="0"/>
    <n v="0"/>
    <n v="0"/>
    <n v="0"/>
    <n v="0"/>
    <n v="43736"/>
    <n v="0"/>
    <n v="0"/>
    <n v="61936"/>
    <n v="61936"/>
    <n v="0"/>
    <n v="0"/>
    <n v="0"/>
    <n v="0"/>
    <m/>
    <m/>
    <m/>
    <m/>
    <n v="43736"/>
    <n v="0"/>
    <m/>
    <m/>
    <m/>
    <m/>
    <m/>
    <d v="2024-10-31T00:00:00"/>
  </r>
  <r>
    <n v="805016107"/>
    <s v="CLÍNICA BASILIA S.A.S."/>
    <s v="FE"/>
    <s v="FE25827"/>
    <s v="FE25827"/>
    <s v="805016107_FE25827"/>
    <d v="2024-09-07T00:00:00"/>
    <d v="2024-09-18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829"/>
    <s v="FE25829"/>
    <s v="805016107_FE25829"/>
    <d v="2024-09-07T00:00:00"/>
    <d v="2024-09-18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5831"/>
    <s v="FE25831"/>
    <s v="805016107_FE25831"/>
    <d v="2024-09-07T00:00:00"/>
    <d v="2024-09-18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5833"/>
    <s v="FE25833"/>
    <s v="805016107_FE25833"/>
    <d v="2024-09-07T00:00:00"/>
    <d v="2024-09-18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834"/>
    <s v="FE25834"/>
    <s v="805016107_FE25834"/>
    <d v="2024-09-07T00:00:00"/>
    <d v="2024-09-18T00:00:00"/>
    <d v="2024-10-01T07:00:00"/>
    <n v="32394"/>
    <n v="323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23000"/>
    <n v="0"/>
    <n v="0"/>
    <n v="32394"/>
    <n v="32394"/>
    <n v="0"/>
    <n v="0"/>
    <n v="0"/>
    <n v="0"/>
    <m/>
    <m/>
    <m/>
    <m/>
    <n v="32394"/>
    <n v="9394"/>
    <m/>
    <n v="2201566752"/>
    <m/>
    <s v="27.11.2024"/>
    <m/>
    <d v="2024-10-31T00:00:00"/>
  </r>
  <r>
    <n v="805016107"/>
    <s v="CLÍNICA BASILIA S.A.S."/>
    <s v="FE"/>
    <s v="FE25836"/>
    <s v="FE25836"/>
    <s v="805016107_FE25836"/>
    <d v="2024-09-07T00:00:00"/>
    <d v="2024-09-18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5838"/>
    <s v="FE25838"/>
    <s v="805016107_FE25838"/>
    <d v="2024-09-07T00:00:00"/>
    <d v="2024-09-18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5840"/>
    <s v="FE25840"/>
    <s v="805016107_FE25840"/>
    <d v="2024-09-07T00:00:00"/>
    <d v="2024-09-18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842"/>
    <s v="FE25842"/>
    <s v="805016107_FE25842"/>
    <d v="2024-09-07T00:00:00"/>
    <d v="2024-09-18T00:00:00"/>
    <d v="2024-10-01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5844"/>
    <s v="FE25844"/>
    <s v="805016107_FE25844"/>
    <d v="2024-09-07T00:00:00"/>
    <d v="2024-09-18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5846"/>
    <s v="FE25846"/>
    <s v="805016107_FE25846"/>
    <d v="2024-09-07T00:00:00"/>
    <d v="2024-09-18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295"/>
    <s v="FE26295"/>
    <s v="805016107_FE26295"/>
    <d v="2024-09-25T00:00:00"/>
    <d v="2024-09-26T00:00:00"/>
    <d v="2024-10-01T07:00:00"/>
    <n v="1964320"/>
    <n v="1964320"/>
    <s v="EVENTO"/>
    <s v="CALI"/>
    <s v="EVENTO"/>
    <x v="1"/>
    <s v="Finalizada"/>
    <b v="0"/>
    <s v="FACTURA PENDIENTE EN PROGRAMACION DE PAGO "/>
    <n v="0"/>
    <m/>
    <m/>
    <m/>
    <n v="165747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165747"/>
    <m/>
    <n v="2201566752"/>
    <m/>
    <s v="27.11.2024"/>
    <m/>
    <d v="2024-10-31T00:00:00"/>
  </r>
  <r>
    <n v="805016107"/>
    <s v="CLÍNICA BASILIA S.A.S."/>
    <s v="FE"/>
    <s v="FE26296"/>
    <s v="FE26296"/>
    <s v="805016107_FE26296"/>
    <d v="2024-09-25T00:00:00"/>
    <d v="2024-09-26T00:00:00"/>
    <d v="2024-10-01T07:00:00"/>
    <n v="1964320"/>
    <n v="1964320"/>
    <s v="EVENTO"/>
    <s v="CALI"/>
    <s v="EVENTO"/>
    <x v="1"/>
    <s v="Finalizada"/>
    <b v="0"/>
    <s v="FACTURA PENDIENTE EN PROGRAMACION DE PAGO "/>
    <n v="0"/>
    <m/>
    <m/>
    <m/>
    <n v="165747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165747"/>
    <m/>
    <n v="2201566752"/>
    <m/>
    <s v="27.11.2024"/>
    <m/>
    <d v="2024-10-31T00:00:00"/>
  </r>
  <r>
    <n v="805016107"/>
    <s v="CLÍNICA BASILIA S.A.S."/>
    <s v="FE"/>
    <s v="FE26297"/>
    <s v="FE26297"/>
    <s v="805016107_FE26297"/>
    <d v="2024-09-25T00:00:00"/>
    <d v="2024-09-26T00:00:00"/>
    <d v="2024-10-01T07:00:00"/>
    <n v="1964320"/>
    <n v="1964320"/>
    <s v="EVENTO"/>
    <s v="CALI"/>
    <s v="EVENTO"/>
    <x v="1"/>
    <s v="Finalizada"/>
    <b v="0"/>
    <s v="FACTURA PENDIENTE EN PROGRAMACION DE PAGO "/>
    <n v="0"/>
    <m/>
    <m/>
    <m/>
    <n v="165747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165747"/>
    <m/>
    <n v="2201566752"/>
    <m/>
    <s v="27.11.2024"/>
    <m/>
    <d v="2024-10-31T00:00:00"/>
  </r>
  <r>
    <n v="805016107"/>
    <s v="CLÍNICA BASILIA S.A.S."/>
    <s v="FE"/>
    <s v="FE26299"/>
    <s v="FE26299"/>
    <s v="805016107_FE26299"/>
    <d v="2024-09-25T00:00:00"/>
    <d v="2024-09-26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301"/>
    <s v="FE26301"/>
    <s v="805016107_FE26301"/>
    <d v="2024-09-25T00:00:00"/>
    <d v="2024-09-26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302"/>
    <s v="FE26302"/>
    <s v="805016107_FE26302"/>
    <d v="2024-09-25T00:00:00"/>
    <d v="2024-09-26T00:00:00"/>
    <d v="2024-10-01T07:00:00"/>
    <n v="61936"/>
    <n v="619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12891"/>
    <m/>
    <n v="2201566752"/>
    <m/>
    <s v="27.11.2024"/>
    <m/>
    <d v="2024-10-31T00:00:00"/>
  </r>
  <r>
    <n v="805016107"/>
    <s v="CLÍNICA BASILIA S.A.S."/>
    <s v="FE"/>
    <s v="FE26304"/>
    <s v="FE26304"/>
    <s v="805016107_FE26304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08"/>
    <s v="FE26308"/>
    <s v="805016107_FE26308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29800"/>
    <n v="0"/>
    <n v="0"/>
    <n v="61936"/>
    <n v="61936"/>
    <n v="0"/>
    <n v="0"/>
    <n v="0"/>
    <n v="0"/>
    <m/>
    <m/>
    <m/>
    <m/>
    <n v="45536"/>
    <n v="15736"/>
    <m/>
    <n v="2201566752"/>
    <m/>
    <s v="27.11.2024"/>
    <m/>
    <d v="2024-10-31T00:00:00"/>
  </r>
  <r>
    <n v="805016107"/>
    <s v="CLÍNICA BASILIA S.A.S."/>
    <s v="FE"/>
    <s v="FE26310"/>
    <s v="FE26310"/>
    <s v="805016107_FE26310"/>
    <d v="2024-09-25T00:00:00"/>
    <d v="2024-09-26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312"/>
    <s v="FE26312"/>
    <s v="805016107_FE26312"/>
    <d v="2024-09-25T00:00:00"/>
    <d v="2024-09-26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314"/>
    <s v="FE26314"/>
    <s v="805016107_FE26314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16"/>
    <s v="FE26316"/>
    <s v="805016107_FE26316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318"/>
    <s v="FE26318"/>
    <s v="805016107_FE26318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20"/>
    <s v="FE26320"/>
    <s v="805016107_FE26320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22"/>
    <s v="FE26322"/>
    <s v="805016107_FE26322"/>
    <d v="2024-09-25T00:00:00"/>
    <d v="2024-09-26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5094"/>
    <n v="0"/>
    <n v="0"/>
    <n v="0"/>
    <n v="0"/>
    <n v="0"/>
    <n v="22900"/>
    <n v="0"/>
    <n v="0"/>
    <n v="32394"/>
    <n v="32394"/>
    <n v="0"/>
    <n v="0"/>
    <n v="0"/>
    <n v="0"/>
    <m/>
    <m/>
    <m/>
    <m/>
    <n v="27994"/>
    <n v="5094"/>
    <m/>
    <n v="2201566752"/>
    <m/>
    <s v="27.11.2024"/>
    <m/>
    <d v="2024-10-31T00:00:00"/>
  </r>
  <r>
    <n v="805016107"/>
    <s v="CLÍNICA BASILIA S.A.S."/>
    <s v="FE"/>
    <s v="FE26323"/>
    <s v="FE26323"/>
    <s v="805016107_FE26323"/>
    <d v="2024-09-25T00:00:00"/>
    <d v="2024-09-26T00:00:00"/>
    <d v="2024-10-01T07:00:00"/>
    <n v="61936"/>
    <n v="619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12891"/>
    <m/>
    <n v="2201566752"/>
    <m/>
    <s v="27.11.2024"/>
    <m/>
    <d v="2024-10-31T00:00:00"/>
  </r>
  <r>
    <n v="805016107"/>
    <s v="CLÍNICA BASILIA S.A.S."/>
    <s v="FE"/>
    <s v="FE26325"/>
    <s v="FE26325"/>
    <s v="805016107_FE26325"/>
    <d v="2024-09-25T00:00:00"/>
    <d v="2024-09-26T00:00:00"/>
    <d v="2024-10-01T07:00:00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327"/>
    <s v="FE26327"/>
    <s v="805016107_FE26327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29"/>
    <s v="FE26329"/>
    <s v="805016107_FE26329"/>
    <d v="2024-09-25T00:00:00"/>
    <d v="2024-09-26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331"/>
    <s v="FE26331"/>
    <s v="805016107_FE26331"/>
    <d v="2024-09-25T00:00:00"/>
    <d v="2024-09-26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17800"/>
    <n v="0"/>
    <n v="0"/>
    <n v="61936"/>
    <n v="61936"/>
    <n v="0"/>
    <n v="0"/>
    <n v="0"/>
    <n v="0"/>
    <m/>
    <m/>
    <m/>
    <m/>
    <n v="33536"/>
    <n v="15736"/>
    <m/>
    <n v="2201566752"/>
    <m/>
    <s v="27.11.2024"/>
    <m/>
    <d v="2024-10-31T00:00:00"/>
  </r>
  <r>
    <n v="805016107"/>
    <s v="CLÍNICA BASILIA S.A.S."/>
    <s v="FE"/>
    <s v="FE26333"/>
    <s v="FE26333"/>
    <s v="805016107_FE26333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35"/>
    <s v="FE26335"/>
    <s v="805016107_FE26335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36"/>
    <s v="FE26336"/>
    <s v="805016107_FE26336"/>
    <d v="2024-09-25T00:00:00"/>
    <d v="2024-09-26T00:00:00"/>
    <d v="2024-10-01T07:00:00"/>
    <n v="61936"/>
    <n v="619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12891"/>
    <m/>
    <n v="2201566752"/>
    <m/>
    <s v="27.11.2024"/>
    <m/>
    <d v="2024-10-31T00:00:00"/>
  </r>
  <r>
    <n v="805016107"/>
    <s v="CLÍNICA BASILIA S.A.S."/>
    <s v="FE"/>
    <s v="FE26338"/>
    <s v="FE26338"/>
    <s v="805016107_FE26338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39"/>
    <s v="FE26339"/>
    <s v="805016107_FE26339"/>
    <d v="2024-09-25T00:00:00"/>
    <d v="2024-09-26T00:00:00"/>
    <d v="2024-10-01T07:00:00"/>
    <n v="32394"/>
    <n v="323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23000"/>
    <n v="0"/>
    <n v="0"/>
    <n v="32394"/>
    <n v="32394"/>
    <n v="0"/>
    <n v="0"/>
    <n v="0"/>
    <n v="0"/>
    <m/>
    <m/>
    <m/>
    <m/>
    <n v="32394"/>
    <n v="9394"/>
    <m/>
    <n v="2201566752"/>
    <m/>
    <s v="27.11.2024"/>
    <m/>
    <d v="2024-10-31T00:00:00"/>
  </r>
  <r>
    <n v="805016107"/>
    <s v="CLÍNICA BASILIA S.A.S."/>
    <s v="FE"/>
    <s v="FE26343"/>
    <s v="FE26343"/>
    <s v="805016107_FE26343"/>
    <d v="2024-09-25T00:00:00"/>
    <d v="2024-09-26T00:00:00"/>
    <d v="2024-10-01T07:00:00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344"/>
    <s v="FE26344"/>
    <s v="805016107_FE26344"/>
    <d v="2024-09-25T00:00:00"/>
    <d v="2024-09-26T00:00:00"/>
    <d v="2024-10-01T07:00:00"/>
    <n v="32394"/>
    <n v="323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23000"/>
    <n v="0"/>
    <n v="0"/>
    <n v="32394"/>
    <n v="32394"/>
    <n v="0"/>
    <n v="0"/>
    <n v="0"/>
    <n v="0"/>
    <m/>
    <m/>
    <m/>
    <m/>
    <n v="32394"/>
    <n v="9394"/>
    <m/>
    <n v="2201566752"/>
    <m/>
    <s v="27.11.2024"/>
    <m/>
    <d v="2024-10-31T00:00:00"/>
  </r>
  <r>
    <n v="805016107"/>
    <s v="CLÍNICA BASILIA S.A.S."/>
    <s v="FE"/>
    <s v="FE26346"/>
    <s v="FE26346"/>
    <s v="805016107_FE26346"/>
    <d v="2024-09-25T00:00:00"/>
    <d v="2024-09-26T00:00:00"/>
    <d v="2024-10-01T07:00:00"/>
    <n v="33536"/>
    <n v="33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348"/>
    <s v="FE26348"/>
    <s v="805016107_FE26348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49"/>
    <s v="FE26349"/>
    <s v="805016107_FE26349"/>
    <d v="2024-09-25T00:00:00"/>
    <d v="2024-09-26T00:00:00"/>
    <d v="2024-10-01T07:00:00"/>
    <n v="61936"/>
    <n v="619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6200"/>
    <n v="0"/>
    <n v="0"/>
    <n v="61936"/>
    <n v="61936"/>
    <n v="0"/>
    <n v="0"/>
    <n v="0"/>
    <n v="0"/>
    <m/>
    <m/>
    <m/>
    <m/>
    <n v="61936"/>
    <n v="15736"/>
    <m/>
    <n v="2201566752"/>
    <m/>
    <s v="27.11.2024"/>
    <m/>
    <d v="2024-10-31T00:00:00"/>
  </r>
  <r>
    <n v="805016107"/>
    <s v="CLÍNICA BASILIA S.A.S."/>
    <s v="FE"/>
    <s v="FE26351"/>
    <s v="FE26351"/>
    <s v="805016107_FE26351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53"/>
    <s v="FE26353"/>
    <s v="805016107_FE26353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55"/>
    <s v="FE26355"/>
    <s v="805016107_FE26355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57"/>
    <s v="FE26357"/>
    <s v="805016107_FE26357"/>
    <d v="2024-09-25T00:00:00"/>
    <d v="2024-09-26T00:00:00"/>
    <d v="2024-10-01T07:00:00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359"/>
    <s v="FE26359"/>
    <s v="805016107_FE26359"/>
    <d v="2024-09-25T00:00:00"/>
    <d v="2024-09-26T00:00:00"/>
    <d v="2024-10-01T07:00:00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361"/>
    <s v="FE26361"/>
    <s v="805016107_FE26361"/>
    <d v="2024-09-25T00:00:00"/>
    <d v="2024-09-26T00:00:00"/>
    <d v="2024-10-07T17:19:49"/>
    <n v="47364"/>
    <n v="47364"/>
    <s v="EVENTO"/>
    <s v="CALI"/>
    <s v="EVENTO"/>
    <x v="0"/>
    <s v="Finalizada"/>
    <b v="0"/>
    <s v="FACTURA PENDIENTE EN PROGRAMACION DE PAGO "/>
    <n v="0"/>
    <m/>
    <m/>
    <m/>
    <n v="0"/>
    <n v="0"/>
    <n v="0"/>
    <n v="0"/>
    <n v="0"/>
    <n v="0"/>
    <n v="47364"/>
    <n v="0"/>
    <n v="0"/>
    <n v="65564"/>
    <n v="65564"/>
    <n v="0"/>
    <n v="0"/>
    <n v="0"/>
    <n v="0"/>
    <m/>
    <m/>
    <m/>
    <m/>
    <n v="47364"/>
    <n v="0"/>
    <m/>
    <m/>
    <m/>
    <m/>
    <m/>
    <d v="2024-10-31T00:00:00"/>
  </r>
  <r>
    <n v="805016107"/>
    <s v="CLÍNICA BASILIA S.A.S."/>
    <s v="FE"/>
    <s v="FE26362"/>
    <s v="FE26362"/>
    <s v="805016107_FE26362"/>
    <d v="2024-09-25T00:00:00"/>
    <d v="2024-09-26T00:00:00"/>
    <d v="2024-11-01T07:00:00"/>
    <n v="6254282"/>
    <n v="6254282"/>
    <s v="EVENTO"/>
    <s v="CALI"/>
    <s v="EVENTO"/>
    <x v="1"/>
    <s v="Finalizada"/>
    <b v="0"/>
    <s v="FACTURA NO RADICADA"/>
    <n v="0"/>
    <m/>
    <m/>
    <m/>
    <n v="2831327"/>
    <n v="0"/>
    <n v="0"/>
    <n v="0"/>
    <n v="0"/>
    <n v="0"/>
    <n v="3422955"/>
    <n v="0"/>
    <n v="0"/>
    <n v="6254282"/>
    <n v="6254282"/>
    <n v="0"/>
    <n v="0"/>
    <n v="0"/>
    <n v="0"/>
    <m/>
    <m/>
    <m/>
    <m/>
    <n v="6129196"/>
    <n v="2831327"/>
    <m/>
    <n v="2201566752"/>
    <m/>
    <s v="27.11.2024"/>
    <m/>
    <d v="2024-10-31T00:00:00"/>
  </r>
  <r>
    <n v="805016107"/>
    <s v="CLÍNICA BASILIA S.A.S."/>
    <s v="FE"/>
    <s v="FE26420"/>
    <s v="FE26420"/>
    <s v="805016107_FE26420"/>
    <d v="2024-09-28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422"/>
    <s v="FE26422"/>
    <s v="805016107_FE26422"/>
    <d v="2024-09-28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24"/>
    <s v="FE26424"/>
    <s v="805016107_FE26424"/>
    <d v="2024-09-28T00:00:00"/>
    <d v="2024-10-07T00:00:00"/>
    <d v="2024-10-07T10:18:42"/>
    <n v="15994"/>
    <n v="15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426"/>
    <s v="FE26426"/>
    <s v="805016107_FE26426"/>
    <d v="2024-09-28T00:00:00"/>
    <d v="2024-10-07T00:00:00"/>
    <d v="2024-10-07T10:18:42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428"/>
    <s v="FE26428"/>
    <s v="805016107_FE26428"/>
    <d v="2024-09-28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30"/>
    <s v="FE26430"/>
    <s v="805016107_FE26430"/>
    <d v="2024-09-28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31"/>
    <s v="FE26431"/>
    <s v="805016107_FE26431"/>
    <d v="2024-09-28T00:00:00"/>
    <d v="2024-10-07T00:00:00"/>
    <d v="2024-10-07T10:18:42"/>
    <n v="61936"/>
    <n v="619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6200"/>
    <n v="0"/>
    <n v="0"/>
    <n v="61936"/>
    <n v="61936"/>
    <n v="0"/>
    <n v="0"/>
    <n v="0"/>
    <n v="0"/>
    <m/>
    <m/>
    <m/>
    <m/>
    <n v="61936"/>
    <n v="15736"/>
    <m/>
    <n v="2201566752"/>
    <m/>
    <s v="27.11.2024"/>
    <m/>
    <d v="2024-10-31T00:00:00"/>
  </r>
  <r>
    <n v="805016107"/>
    <s v="CLÍNICA BASILIA S.A.S."/>
    <s v="FE"/>
    <s v="FE26433"/>
    <s v="FE26433"/>
    <s v="805016107_FE26433"/>
    <d v="2024-09-28T00:00:00"/>
    <d v="2024-10-07T00:00:00"/>
    <d v="2024-10-07T10:18:42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435"/>
    <s v="FE26435"/>
    <s v="805016107_FE26435"/>
    <d v="2024-09-28T00:00:00"/>
    <d v="2024-10-07T00:00:00"/>
    <d v="2024-10-07T10:18:42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437"/>
    <s v="FE26437"/>
    <s v="805016107_FE26437"/>
    <d v="2024-09-28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457"/>
    <s v="FE26457"/>
    <s v="805016107_FE26457"/>
    <d v="2024-09-30T00:00:00"/>
    <d v="2024-10-07T00:00:00"/>
    <d v="2024-10-07T10:18:42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460"/>
    <s v="FE26460"/>
    <s v="805016107_FE26460"/>
    <d v="2024-09-30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62"/>
    <s v="FE26462"/>
    <s v="805016107_FE26462"/>
    <d v="2024-09-30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466"/>
    <s v="FE26466"/>
    <s v="805016107_FE26466"/>
    <d v="2024-09-30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69"/>
    <s v="FE26469"/>
    <s v="805016107_FE26469"/>
    <d v="2024-09-30T00:00:00"/>
    <d v="2024-10-07T00:00:00"/>
    <d v="2024-10-07T10:18:42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471"/>
    <s v="FE26471"/>
    <s v="805016107_FE26471"/>
    <d v="2024-09-30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74"/>
    <s v="FE26474"/>
    <s v="805016107_FE26474"/>
    <d v="2024-09-30T00:00:00"/>
    <d v="2024-10-07T00:00:00"/>
    <d v="2024-10-07T10:18:42"/>
    <n v="45536"/>
    <n v="45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476"/>
    <s v="FE26476"/>
    <s v="805016107_FE26476"/>
    <d v="2024-09-30T00:00:00"/>
    <d v="2024-10-07T00:00:00"/>
    <d v="2024-10-07T10:18:42"/>
    <n v="444485"/>
    <n v="444485"/>
    <s v="EVENTO"/>
    <s v="CALI"/>
    <s v="EVENTO"/>
    <x v="1"/>
    <s v="Finalizada"/>
    <b v="0"/>
    <s v="FACTURA PENDIENTE EN PROGRAMACION DE PAGO "/>
    <n v="0"/>
    <m/>
    <m/>
    <m/>
    <n v="236611"/>
    <n v="0"/>
    <n v="0"/>
    <n v="0"/>
    <n v="0"/>
    <n v="0"/>
    <n v="207874"/>
    <n v="0"/>
    <n v="0"/>
    <n v="444485"/>
    <n v="444485"/>
    <n v="0"/>
    <n v="0"/>
    <n v="0"/>
    <n v="0"/>
    <m/>
    <m/>
    <m/>
    <m/>
    <n v="435595"/>
    <n v="236611"/>
    <m/>
    <n v="2201566752"/>
    <m/>
    <s v="27.11.2024"/>
    <m/>
    <d v="2024-10-31T00:00:00"/>
  </r>
  <r>
    <n v="805016107"/>
    <s v="CLÍNICA BASILIA S.A.S."/>
    <s v="FE"/>
    <s v="FE26478"/>
    <s v="FE26478"/>
    <s v="805016107_FE26478"/>
    <d v="2024-09-30T00:00:00"/>
    <d v="2024-10-07T00:00:00"/>
    <d v="2024-10-07T10:18:42"/>
    <n v="57536"/>
    <n v="57536"/>
    <s v="EVENTO"/>
    <s v="CALI"/>
    <s v="EVENTO"/>
    <x v="1"/>
    <s v="Finalizada"/>
    <b v="0"/>
    <s v="FACTURA PENDIENTE EN PROGRAMACION DE PAGO 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480"/>
    <s v="FE26480"/>
    <s v="805016107_FE26480"/>
    <d v="2024-09-30T00:00:00"/>
    <d v="2024-10-07T00:00:00"/>
    <d v="2024-10-07T10:18:42"/>
    <n v="27994"/>
    <n v="27994"/>
    <s v="EVENTO"/>
    <s v="CALI"/>
    <s v="EVENTO"/>
    <x v="1"/>
    <s v="Finalizada"/>
    <b v="0"/>
    <s v="FACTURA PENDIENTE EN PROGRAMACION DE PAGO 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482"/>
    <s v="FE26482"/>
    <s v="805016107_FE26482"/>
    <d v="2024-09-30T00:00:00"/>
    <d v="2024-10-07T00:00:00"/>
    <d v="2024-12-02T07:00:00"/>
    <n v="57536"/>
    <n v="57536"/>
    <s v="EVENTO"/>
    <s v="CALI"/>
    <s v="EVENTO"/>
    <x v="3"/>
    <s v="Para auditoria de pertinencia"/>
    <b v="0"/>
    <s v="FACTURA EN PROCESO INTERNO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05016107"/>
    <s v="CLÍNICA BASILIA S.A.S."/>
    <s v="FE"/>
    <s v="FE26486"/>
    <s v="FE26486"/>
    <s v="805016107_FE26486"/>
    <d v="2024-09-30T00:00:00"/>
    <d v="2024-10-07T00:00:00"/>
    <d v="2024-12-02T07:00:00"/>
    <n v="27994"/>
    <n v="27994"/>
    <s v="EVENTO"/>
    <s v="CALI"/>
    <s v="EVENTO"/>
    <x v="3"/>
    <s v="Para auditoria de pertinencia"/>
    <b v="0"/>
    <s v="FACTURA EN PROCESO INTERNO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05016107"/>
    <s v="CLÍNICA BASILIA S.A.S."/>
    <s v="FE"/>
    <s v="FE26648"/>
    <s v="FE26648"/>
    <s v="805016107_FE26648"/>
    <d v="2024-10-09T00:00:00"/>
    <d v="2024-10-29T00:00:00"/>
    <d v="2024-11-01T07:00:00"/>
    <n v="2829684"/>
    <n v="2829684"/>
    <s v="EVENTO"/>
    <s v="CALI"/>
    <s v="EVENTO"/>
    <x v="1"/>
    <s v="Finalizada"/>
    <b v="0"/>
    <e v="#N/A"/>
    <n v="0"/>
    <m/>
    <m/>
    <m/>
    <n v="2098011"/>
    <n v="0"/>
    <n v="0"/>
    <n v="0"/>
    <n v="0"/>
    <n v="0"/>
    <n v="731673"/>
    <n v="0"/>
    <n v="0"/>
    <n v="2829684"/>
    <n v="2829684"/>
    <n v="0"/>
    <n v="0"/>
    <n v="0"/>
    <n v="0"/>
    <m/>
    <m/>
    <m/>
    <m/>
    <n v="2773090"/>
    <n v="2098011"/>
    <m/>
    <n v="2201566752"/>
    <m/>
    <s v="27.11.2024"/>
    <m/>
    <d v="2024-10-31T00:00:00"/>
  </r>
  <r>
    <n v="805016107"/>
    <s v="CLÍNICA BASILIA S.A.S."/>
    <s v="FE"/>
    <s v="FE26650"/>
    <s v="FE26650"/>
    <s v="805016107_FE26650"/>
    <d v="2024-10-09T00:00:00"/>
    <d v="2024-10-11T00:00:00"/>
    <d v="2024-10-11T10:19:27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652"/>
    <s v="FE26652"/>
    <s v="805016107_FE26652"/>
    <d v="2024-10-09T00:00:00"/>
    <d v="2024-10-11T00:00:00"/>
    <d v="2024-10-11T10:19:27"/>
    <n v="33536"/>
    <n v="33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17800"/>
    <n v="0"/>
    <n v="0"/>
    <n v="61936"/>
    <n v="61936"/>
    <n v="0"/>
    <n v="0"/>
    <n v="0"/>
    <n v="0"/>
    <m/>
    <m/>
    <m/>
    <m/>
    <n v="33536"/>
    <n v="15736"/>
    <m/>
    <n v="2201566752"/>
    <m/>
    <s v="27.11.2024"/>
    <m/>
    <d v="2024-10-31T00:00:00"/>
  </r>
  <r>
    <n v="805016107"/>
    <s v="CLÍNICA BASILIA S.A.S."/>
    <s v="FE"/>
    <s v="FE26654"/>
    <s v="FE26654"/>
    <s v="805016107_FE26654"/>
    <d v="2024-10-09T00:00:00"/>
    <d v="2024-10-11T00:00:00"/>
    <d v="2024-10-11T10:19:27"/>
    <n v="33536"/>
    <n v="33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656"/>
    <s v="FE26656"/>
    <s v="805016107_FE26656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658"/>
    <s v="FE26658"/>
    <s v="805016107_FE26658"/>
    <d v="2024-10-09T00:00:00"/>
    <d v="2024-10-11T00:00:00"/>
    <d v="2024-10-11T10:19:27"/>
    <n v="15994"/>
    <n v="15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660"/>
    <s v="FE26660"/>
    <s v="805016107_FE26660"/>
    <d v="2024-10-09T00:00:00"/>
    <d v="2024-10-11T00:00:00"/>
    <d v="2024-10-11T10:19:27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662"/>
    <s v="FE26662"/>
    <s v="805016107_FE26662"/>
    <d v="2024-10-09T00:00:00"/>
    <d v="2024-10-11T00:00:00"/>
    <d v="2024-10-11T10:19:27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664"/>
    <s v="FE26664"/>
    <s v="805016107_FE26664"/>
    <d v="2024-10-09T00:00:00"/>
    <d v="2024-10-11T00:00:00"/>
    <d v="2024-10-11T10:19:27"/>
    <n v="15994"/>
    <n v="15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666"/>
    <s v="FE26666"/>
    <s v="805016107_FE26666"/>
    <d v="2024-10-09T00:00:00"/>
    <d v="2024-10-11T00:00:00"/>
    <d v="2024-10-11T10:19:27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668"/>
    <s v="FE26668"/>
    <s v="805016107_FE26668"/>
    <d v="2024-10-09T00:00:00"/>
    <d v="2024-10-11T00:00:00"/>
    <d v="2024-10-11T10:19:27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670"/>
    <s v="FE26670"/>
    <s v="805016107_FE26670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72"/>
    <s v="FE26672"/>
    <s v="805016107_FE26672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74"/>
    <s v="FE26674"/>
    <s v="805016107_FE26674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76"/>
    <s v="FE26676"/>
    <s v="805016107_FE26676"/>
    <d v="2024-10-09T00:00:00"/>
    <d v="2024-10-11T00:00:00"/>
    <d v="2024-10-11T10:19:27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678"/>
    <s v="FE26678"/>
    <s v="805016107_FE26678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80"/>
    <s v="FE26680"/>
    <s v="805016107_FE26680"/>
    <d v="2024-10-09T00:00:00"/>
    <d v="2024-10-11T00:00:00"/>
    <d v="2024-10-11T10:19:27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682"/>
    <s v="FE26682"/>
    <s v="805016107_FE26682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84"/>
    <s v="FE26684"/>
    <s v="805016107_FE26684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86"/>
    <s v="FE26686"/>
    <s v="805016107_FE26686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88"/>
    <s v="FE26688"/>
    <s v="805016107_FE26688"/>
    <d v="2024-10-09T00:00:00"/>
    <d v="2024-10-11T00:00:00"/>
    <d v="2024-10-11T10:19:27"/>
    <n v="33536"/>
    <n v="33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17800"/>
    <n v="0"/>
    <n v="0"/>
    <n v="61936"/>
    <n v="61936"/>
    <n v="0"/>
    <n v="0"/>
    <n v="0"/>
    <n v="0"/>
    <m/>
    <m/>
    <m/>
    <m/>
    <n v="33536"/>
    <n v="15736"/>
    <m/>
    <n v="2201566752"/>
    <m/>
    <s v="27.11.2024"/>
    <m/>
    <d v="2024-10-31T00:00:00"/>
  </r>
  <r>
    <n v="805016107"/>
    <s v="CLÍNICA BASILIA S.A.S."/>
    <s v="FE"/>
    <s v="FE26690"/>
    <s v="FE26690"/>
    <s v="805016107_FE26690"/>
    <d v="2024-10-09T00:00:00"/>
    <d v="2024-10-11T00:00:00"/>
    <d v="2024-10-11T10:19:27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692"/>
    <s v="FE26692"/>
    <s v="805016107_FE26692"/>
    <d v="2024-10-09T00:00:00"/>
    <d v="2024-10-11T00:00:00"/>
    <d v="2024-10-11T10:19:27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707"/>
    <s v="FE26707"/>
    <s v="805016107_FE26707"/>
    <d v="2024-10-09T00:00:00"/>
    <d v="2024-10-11T00:00:00"/>
    <d v="2024-10-11T10:19:27"/>
    <n v="1964320"/>
    <n v="1964320"/>
    <s v="EVENTO"/>
    <s v="CALI"/>
    <s v="EVENTO"/>
    <x v="1"/>
    <s v="Finalizada"/>
    <b v="0"/>
    <e v="#N/A"/>
    <n v="0"/>
    <m/>
    <m/>
    <m/>
    <n v="165747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165747"/>
    <m/>
    <n v="2201566752"/>
    <m/>
    <s v="27.11.2024"/>
    <m/>
    <d v="2024-10-31T00:00:00"/>
  </r>
  <r>
    <n v="805016107"/>
    <s v="CLÍNICA BASILIA S.A.S."/>
    <s v="FE"/>
    <s v="FE26880"/>
    <s v="FE26880"/>
    <s v="805016107_FE26880"/>
    <d v="2024-10-23T00:00:00"/>
    <d v="2024-10-26T00:00:00"/>
    <d v="2024-11-01T07:00:00"/>
    <n v="1964320"/>
    <n v="1964320"/>
    <s v="EVENTO"/>
    <s v="CALI"/>
    <s v="EVENTO"/>
    <x v="1"/>
    <s v="Finalizada"/>
    <b v="0"/>
    <e v="#N/A"/>
    <n v="0"/>
    <m/>
    <m/>
    <m/>
    <n v="165747"/>
    <n v="0"/>
    <n v="0"/>
    <n v="0"/>
    <n v="0"/>
    <n v="0"/>
    <n v="1798573"/>
    <n v="0"/>
    <n v="0"/>
    <n v="1964320"/>
    <n v="1964320"/>
    <n v="0"/>
    <n v="0"/>
    <n v="0"/>
    <n v="0"/>
    <m/>
    <m/>
    <m/>
    <m/>
    <n v="1925033"/>
    <n v="165747"/>
    <m/>
    <n v="2201566752"/>
    <m/>
    <s v="27.11.2024"/>
    <m/>
    <d v="2024-10-31T00:00:00"/>
  </r>
  <r>
    <n v="805016107"/>
    <s v="CLÍNICA BASILIA S.A.S."/>
    <s v="FE"/>
    <s v="FE26882"/>
    <s v="FE26882"/>
    <s v="805016107_FE26882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884"/>
    <s v="FE26884"/>
    <s v="805016107_FE26884"/>
    <d v="2024-10-23T00:00:00"/>
    <d v="2024-10-26T00:00:00"/>
    <d v="2024-11-01T07:00:00"/>
    <n v="33536"/>
    <n v="33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886"/>
    <s v="FE26886"/>
    <s v="805016107_FE26886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888"/>
    <s v="FE26888"/>
    <s v="805016107_FE26888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890"/>
    <s v="FE26890"/>
    <s v="805016107_FE26890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892"/>
    <s v="FE26892"/>
    <s v="805016107_FE26892"/>
    <d v="2024-10-23T00:00:00"/>
    <d v="2024-10-26T00:00:00"/>
    <d v="2024-11-01T07:00:00"/>
    <n v="27994"/>
    <n v="27994"/>
    <s v="EVENTO"/>
    <s v="CALI"/>
    <s v="EVENTO"/>
    <x v="1"/>
    <s v="Finalizada"/>
    <b v="0"/>
    <e v="#N/A"/>
    <n v="0"/>
    <m/>
    <m/>
    <m/>
    <n v="5094"/>
    <n v="0"/>
    <n v="0"/>
    <n v="0"/>
    <n v="0"/>
    <n v="0"/>
    <n v="22900"/>
    <n v="0"/>
    <n v="0"/>
    <n v="32394"/>
    <n v="32394"/>
    <n v="0"/>
    <n v="0"/>
    <n v="0"/>
    <n v="0"/>
    <m/>
    <m/>
    <m/>
    <m/>
    <n v="27994"/>
    <n v="5094"/>
    <m/>
    <n v="2201566752"/>
    <m/>
    <s v="27.11.2024"/>
    <m/>
    <d v="2024-10-31T00:00:00"/>
  </r>
  <r>
    <n v="805016107"/>
    <s v="CLÍNICA BASILIA S.A.S."/>
    <s v="FE"/>
    <s v="FE26894"/>
    <s v="FE26894"/>
    <s v="805016107_FE26894"/>
    <d v="2024-10-23T00:00:00"/>
    <d v="2024-10-26T00:00:00"/>
    <d v="2024-11-01T07:00:00"/>
    <n v="27994"/>
    <n v="27994"/>
    <s v="EVENTO"/>
    <s v="CALI"/>
    <s v="EVENTO"/>
    <x v="1"/>
    <s v="Finalizada"/>
    <b v="0"/>
    <e v="#N/A"/>
    <n v="0"/>
    <m/>
    <m/>
    <m/>
    <n v="5094"/>
    <n v="0"/>
    <n v="0"/>
    <n v="0"/>
    <n v="0"/>
    <n v="0"/>
    <n v="22900"/>
    <n v="0"/>
    <n v="0"/>
    <n v="32394"/>
    <n v="32394"/>
    <n v="0"/>
    <n v="0"/>
    <n v="0"/>
    <n v="0"/>
    <m/>
    <m/>
    <m/>
    <m/>
    <n v="27994"/>
    <n v="5094"/>
    <m/>
    <n v="2201566752"/>
    <m/>
    <s v="27.11.2024"/>
    <m/>
    <d v="2024-10-31T00:00:00"/>
  </r>
  <r>
    <n v="805016107"/>
    <s v="CLÍNICA BASILIA S.A.S."/>
    <s v="FE"/>
    <s v="FE26896"/>
    <s v="FE26896"/>
    <s v="805016107_FE26896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898"/>
    <s v="FE26898"/>
    <s v="805016107_FE26898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00"/>
    <s v="FE26900"/>
    <s v="805016107_FE26900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02"/>
    <s v="FE26902"/>
    <s v="805016107_FE26902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04"/>
    <s v="FE26904"/>
    <s v="805016107_FE26904"/>
    <d v="2024-10-23T00:00:00"/>
    <d v="2024-10-26T00:00:00"/>
    <d v="2024-11-01T07:00:00"/>
    <n v="33536"/>
    <n v="33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17800"/>
    <n v="0"/>
    <n v="0"/>
    <n v="61936"/>
    <n v="61936"/>
    <n v="0"/>
    <n v="0"/>
    <n v="0"/>
    <n v="0"/>
    <m/>
    <m/>
    <m/>
    <m/>
    <n v="33536"/>
    <n v="15736"/>
    <m/>
    <n v="2201566752"/>
    <m/>
    <s v="27.11.2024"/>
    <m/>
    <d v="2024-10-31T00:00:00"/>
  </r>
  <r>
    <n v="805016107"/>
    <s v="CLÍNICA BASILIA S.A.S."/>
    <s v="FE"/>
    <s v="FE26906"/>
    <s v="FE26906"/>
    <s v="805016107_FE26906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08"/>
    <s v="FE26908"/>
    <s v="805016107_FE26908"/>
    <d v="2024-10-23T00:00:00"/>
    <d v="2024-10-26T00:00:00"/>
    <d v="2024-11-01T07:00:00"/>
    <n v="15994"/>
    <n v="15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910"/>
    <s v="FE26910"/>
    <s v="805016107_FE26910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912"/>
    <s v="FE26912"/>
    <s v="805016107_FE26912"/>
    <d v="2024-10-23T00:00:00"/>
    <d v="2024-10-26T00:00:00"/>
    <d v="2024-11-01T07:00:00"/>
    <n v="15994"/>
    <n v="15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914"/>
    <s v="FE26914"/>
    <s v="805016107_FE26914"/>
    <d v="2024-10-23T00:00:00"/>
    <d v="2024-10-26T00:00:00"/>
    <d v="2024-11-01T07:00:00"/>
    <n v="3994"/>
    <n v="3994"/>
    <s v="EVENTO"/>
    <s v="CALI"/>
    <s v="EVENTO"/>
    <x v="2"/>
    <s v="Finalizada"/>
    <b v="0"/>
    <e v="#N/A"/>
    <n v="0"/>
    <m/>
    <m/>
    <m/>
    <n v="3994"/>
    <n v="0"/>
    <n v="0"/>
    <n v="0"/>
    <n v="0"/>
    <n v="0"/>
    <n v="0"/>
    <n v="0"/>
    <n v="0"/>
    <n v="32394"/>
    <n v="32394"/>
    <n v="0"/>
    <n v="0"/>
    <n v="0"/>
    <n v="0"/>
    <m/>
    <m/>
    <m/>
    <m/>
    <n v="3994"/>
    <n v="3994"/>
    <m/>
    <n v="2201566752"/>
    <m/>
    <s v="27.11.2024"/>
    <m/>
    <d v="2024-10-31T00:00:00"/>
  </r>
  <r>
    <n v="805016107"/>
    <s v="CLÍNICA BASILIA S.A.S."/>
    <s v="FE"/>
    <s v="FE26916"/>
    <s v="FE26916"/>
    <s v="805016107_FE26916"/>
    <d v="2024-10-23T00:00:00"/>
    <d v="2024-10-26T00:00:00"/>
    <d v="2024-11-01T07:00:00"/>
    <n v="15994"/>
    <n v="15994"/>
    <s v="EVENTO"/>
    <s v="CALI"/>
    <s v="EVENTO"/>
    <x v="1"/>
    <s v="Finalizada"/>
    <b v="0"/>
    <e v="#N/A"/>
    <n v="0"/>
    <m/>
    <m/>
    <m/>
    <n v="5094"/>
    <n v="0"/>
    <n v="0"/>
    <n v="0"/>
    <n v="0"/>
    <n v="0"/>
    <n v="10900"/>
    <n v="0"/>
    <n v="0"/>
    <n v="32394"/>
    <n v="32394"/>
    <n v="0"/>
    <n v="0"/>
    <n v="0"/>
    <n v="0"/>
    <m/>
    <m/>
    <m/>
    <m/>
    <n v="15994"/>
    <n v="5094"/>
    <m/>
    <n v="2201566752"/>
    <m/>
    <s v="27.11.2024"/>
    <m/>
    <d v="2024-10-31T00:00:00"/>
  </r>
  <r>
    <n v="805016107"/>
    <s v="CLÍNICA BASILIA S.A.S."/>
    <s v="FE"/>
    <s v="FE26918"/>
    <s v="FE26918"/>
    <s v="805016107_FE26918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20"/>
    <s v="FE26920"/>
    <s v="805016107_FE26920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22"/>
    <s v="FE26922"/>
    <s v="805016107_FE26922"/>
    <d v="2024-10-23T00:00:00"/>
    <d v="2024-10-26T00:00:00"/>
    <d v="2024-11-01T07:00:00"/>
    <n v="15994"/>
    <n v="15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6600"/>
    <n v="0"/>
    <n v="0"/>
    <n v="32394"/>
    <n v="32394"/>
    <n v="0"/>
    <n v="0"/>
    <n v="0"/>
    <n v="0"/>
    <m/>
    <m/>
    <m/>
    <m/>
    <n v="15994"/>
    <n v="9394"/>
    <m/>
    <n v="2201566752"/>
    <m/>
    <s v="27.11.2024"/>
    <m/>
    <d v="2024-10-31T00:00:00"/>
  </r>
  <r>
    <n v="805016107"/>
    <s v="CLÍNICA BASILIA S.A.S."/>
    <s v="FE"/>
    <s v="FE26924"/>
    <s v="FE26924"/>
    <s v="805016107_FE26924"/>
    <d v="2024-10-23T00:00:00"/>
    <d v="2024-10-26T00:00:00"/>
    <d v="2024-11-01T07:00:00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926"/>
    <s v="FE26926"/>
    <s v="805016107_FE26926"/>
    <d v="2024-10-23T00:00:00"/>
    <d v="2024-10-26T00:00:00"/>
    <d v="2024-11-01T07:00:00"/>
    <n v="49164"/>
    <n v="49164"/>
    <s v="EVENTO"/>
    <s v="CALI"/>
    <s v="EVENTO"/>
    <x v="0"/>
    <s v="Finalizada"/>
    <b v="0"/>
    <e v="#N/A"/>
    <n v="0"/>
    <m/>
    <m/>
    <m/>
    <n v="0"/>
    <n v="0"/>
    <n v="0"/>
    <n v="0"/>
    <n v="0"/>
    <n v="0"/>
    <n v="49164"/>
    <n v="0"/>
    <n v="0"/>
    <n v="65564"/>
    <n v="65564"/>
    <n v="0"/>
    <n v="0"/>
    <n v="0"/>
    <n v="0"/>
    <m/>
    <m/>
    <m/>
    <m/>
    <n v="49164"/>
    <n v="0"/>
    <m/>
    <m/>
    <m/>
    <m/>
    <m/>
    <d v="2024-10-31T00:00:00"/>
  </r>
  <r>
    <n v="805016107"/>
    <s v="CLÍNICA BASILIA S.A.S."/>
    <s v="FE"/>
    <s v="FE26928"/>
    <s v="FE26928"/>
    <s v="805016107_FE26928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30"/>
    <s v="FE26930"/>
    <s v="805016107_FE26930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932"/>
    <s v="FE26932"/>
    <s v="805016107_FE26932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34"/>
    <s v="FE26934"/>
    <s v="805016107_FE26934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936"/>
    <s v="FE26936"/>
    <s v="805016107_FE26936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41800"/>
    <n v="0"/>
    <n v="0"/>
    <n v="61936"/>
    <n v="61936"/>
    <n v="0"/>
    <n v="0"/>
    <n v="0"/>
    <n v="0"/>
    <m/>
    <m/>
    <m/>
    <m/>
    <n v="57536"/>
    <n v="15736"/>
    <m/>
    <n v="2201566752"/>
    <m/>
    <s v="27.11.2024"/>
    <m/>
    <d v="2024-10-31T00:00:00"/>
  </r>
  <r>
    <n v="805016107"/>
    <s v="CLÍNICA BASILIA S.A.S."/>
    <s v="FE"/>
    <s v="FE26938"/>
    <s v="FE26938"/>
    <s v="805016107_FE26938"/>
    <d v="2024-10-23T00:00:00"/>
    <d v="2024-10-26T00:00:00"/>
    <d v="2024-11-01T07:00:00"/>
    <n v="33536"/>
    <n v="33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6940"/>
    <s v="FE26940"/>
    <s v="805016107_FE26940"/>
    <d v="2024-10-23T00:00:00"/>
    <d v="2024-10-26T00:00:00"/>
    <d v="2024-11-01T07:00:00"/>
    <n v="45536"/>
    <n v="45536"/>
    <s v="EVENTO"/>
    <s v="CALI"/>
    <s v="EVENTO"/>
    <x v="1"/>
    <s v="Finalizada"/>
    <b v="0"/>
    <e v="#N/A"/>
    <n v="0"/>
    <m/>
    <m/>
    <m/>
    <n v="15736"/>
    <n v="0"/>
    <n v="0"/>
    <n v="0"/>
    <n v="0"/>
    <n v="0"/>
    <n v="29800"/>
    <n v="0"/>
    <n v="0"/>
    <n v="61936"/>
    <n v="61936"/>
    <n v="0"/>
    <n v="0"/>
    <n v="0"/>
    <n v="0"/>
    <m/>
    <m/>
    <m/>
    <m/>
    <n v="45536"/>
    <n v="15736"/>
    <m/>
    <n v="2201566752"/>
    <m/>
    <s v="27.11.2024"/>
    <m/>
    <d v="2024-10-31T00:00:00"/>
  </r>
  <r>
    <n v="805016107"/>
    <s v="CLÍNICA BASILIA S.A.S."/>
    <s v="FE"/>
    <s v="FE26942"/>
    <s v="FE26942"/>
    <s v="805016107_FE26942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44"/>
    <s v="FE26944"/>
    <s v="805016107_FE26944"/>
    <d v="2024-10-23T00:00:00"/>
    <d v="2024-10-26T00:00:00"/>
    <d v="2024-11-01T07:00:00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6946"/>
    <s v="FE26946"/>
    <s v="805016107_FE26946"/>
    <d v="2024-10-23T00:00:00"/>
    <d v="2024-10-26T00:00:00"/>
    <d v="2024-11-01T07:00:00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948"/>
    <s v="FE26948"/>
    <s v="805016107_FE26948"/>
    <d v="2024-10-23T00:00:00"/>
    <d v="2024-10-26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6950"/>
    <s v="FE26950"/>
    <s v="805016107_FE26950"/>
    <d v="2024-10-23T00:00:00"/>
    <d v="2024-10-26T00:00:00"/>
    <d v="2024-11-01T07:00:00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6952"/>
    <s v="FE26952"/>
    <s v="805016107_FE26952"/>
    <d v="2024-10-23T00:00:00"/>
    <d v="2024-10-26T00:00:00"/>
    <e v="#N/A"/>
    <n v="61064"/>
    <n v="61064"/>
    <s v="EVENTO"/>
    <s v="CALI"/>
    <s v="EVENTO"/>
    <x v="4"/>
    <e v="#N/A"/>
    <e v="#N/A"/>
    <e v="#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d v="2024-10-31T00:00:00"/>
  </r>
  <r>
    <n v="805016107"/>
    <s v="CLÍNICA BASILIA S.A.S."/>
    <s v="FE"/>
    <s v="FE27166"/>
    <s v="FE27166"/>
    <s v="805016107_FE27166"/>
    <d v="2024-10-28T00:00:00"/>
    <d v="2024-10-29T00:00:00"/>
    <d v="2024-11-01T07:00:00"/>
    <n v="1571456"/>
    <n v="1571456"/>
    <s v="EVENTO"/>
    <s v="CALI"/>
    <s v="EVENTO"/>
    <x v="1"/>
    <s v="Finalizada"/>
    <b v="0"/>
    <e v="#N/A"/>
    <n v="0"/>
    <m/>
    <m/>
    <m/>
    <n v="362194"/>
    <n v="0"/>
    <n v="0"/>
    <n v="0"/>
    <n v="0"/>
    <n v="0"/>
    <n v="1209262"/>
    <n v="0"/>
    <n v="0"/>
    <n v="1571456"/>
    <n v="1571456"/>
    <n v="0"/>
    <n v="0"/>
    <n v="0"/>
    <n v="0"/>
    <m/>
    <m/>
    <m/>
    <m/>
    <n v="1540027"/>
    <n v="362194"/>
    <m/>
    <n v="2201566752"/>
    <m/>
    <s v="27.11.2024"/>
    <m/>
    <d v="2024-10-31T00:00:00"/>
  </r>
  <r>
    <n v="805016107"/>
    <s v="CLÍNICA BASILIA S.A.S."/>
    <s v="FE"/>
    <s v="FE27167"/>
    <s v="FE27167"/>
    <s v="805016107_FE27167"/>
    <d v="2024-10-28T00:00:00"/>
    <d v="2024-10-29T00:00:00"/>
    <d v="2024-11-01T07:00:00"/>
    <n v="45350"/>
    <n v="45350"/>
    <s v="EVENTO"/>
    <s v="CALI"/>
    <s v="EVENTO"/>
    <x v="1"/>
    <s v="Finalizada"/>
    <b v="0"/>
    <e v="#N/A"/>
    <n v="0"/>
    <m/>
    <m/>
    <m/>
    <n v="16750"/>
    <n v="0"/>
    <n v="0"/>
    <n v="0"/>
    <n v="0"/>
    <n v="0"/>
    <n v="28600"/>
    <n v="0"/>
    <n v="0"/>
    <n v="45350"/>
    <n v="45350"/>
    <n v="0"/>
    <n v="0"/>
    <n v="0"/>
    <n v="0"/>
    <m/>
    <m/>
    <m/>
    <m/>
    <n v="45350"/>
    <n v="16750"/>
    <m/>
    <n v="2201566752"/>
    <m/>
    <s v="27.11.2024"/>
    <m/>
    <d v="2024-10-31T00:00:00"/>
  </r>
  <r>
    <n v="805016107"/>
    <s v="CLÍNICA BASILIA S.A.S."/>
    <s v="FE"/>
    <s v="FE27169"/>
    <s v="FE27169"/>
    <s v="805016107_FE27169"/>
    <d v="2024-10-28T00:00:00"/>
    <d v="2024-10-29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171"/>
    <s v="FE27171"/>
    <s v="805016107_FE27171"/>
    <d v="2024-10-28T00:00:00"/>
    <d v="2024-10-29T00:00:00"/>
    <d v="2024-11-01T07:00:00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172"/>
    <s v="FE27172"/>
    <s v="805016107_FE27172"/>
    <d v="2024-10-28T00:00:00"/>
    <d v="2024-10-29T00:00:00"/>
    <d v="2024-11-01T07:00:00"/>
    <n v="32394"/>
    <n v="323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23000"/>
    <n v="0"/>
    <n v="0"/>
    <n v="32394"/>
    <n v="32394"/>
    <n v="0"/>
    <n v="0"/>
    <n v="0"/>
    <n v="0"/>
    <m/>
    <m/>
    <m/>
    <m/>
    <n v="32394"/>
    <n v="9394"/>
    <m/>
    <n v="2201566752"/>
    <m/>
    <s v="27.11.2024"/>
    <m/>
    <d v="2024-10-31T00:00:00"/>
  </r>
  <r>
    <n v="805016107"/>
    <s v="CLÍNICA BASILIA S.A.S."/>
    <s v="FE"/>
    <s v="FE27217"/>
    <s v="FE27217"/>
    <s v="805016107_FE27217"/>
    <d v="2024-10-30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7219"/>
    <s v="FE27219"/>
    <s v="805016107_FE27219"/>
    <d v="2024-10-30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221"/>
    <s v="FE27221"/>
    <s v="805016107_FE27221"/>
    <d v="2024-10-30T00:00:00"/>
    <d v="2024-11-01T00:00:00"/>
    <d v="2024-11-01T12:36:14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7223"/>
    <s v="FE27223"/>
    <s v="805016107_FE27223"/>
    <d v="2024-10-30T00:00:00"/>
    <d v="2024-11-01T00:00:00"/>
    <d v="2024-11-01T12:36:14"/>
    <n v="33536"/>
    <n v="33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20645"/>
    <n v="0"/>
    <n v="0"/>
    <n v="61936"/>
    <n v="61936"/>
    <n v="0"/>
    <n v="0"/>
    <n v="0"/>
    <n v="0"/>
    <m/>
    <m/>
    <m/>
    <m/>
    <n v="33536"/>
    <n v="12891"/>
    <m/>
    <n v="2201566752"/>
    <m/>
    <s v="27.11.2024"/>
    <m/>
    <d v="2024-10-31T00:00:00"/>
  </r>
  <r>
    <n v="805016107"/>
    <s v="CLÍNICA BASILIA S.A.S."/>
    <s v="FE"/>
    <s v="FE27225"/>
    <s v="FE27225"/>
    <s v="805016107_FE27225"/>
    <d v="2024-10-30T00:00:00"/>
    <d v="2024-11-01T00:00:00"/>
    <d v="2024-11-01T12:36:14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7226"/>
    <s v="FE27226"/>
    <s v="805016107_FE27226"/>
    <d v="2024-10-30T00:00:00"/>
    <d v="2024-11-01T00:00:00"/>
    <d v="2024-11-01T12:36:14"/>
    <n v="61936"/>
    <n v="619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9045"/>
    <n v="0"/>
    <n v="0"/>
    <n v="61936"/>
    <n v="61936"/>
    <n v="0"/>
    <n v="0"/>
    <n v="0"/>
    <n v="0"/>
    <m/>
    <m/>
    <m/>
    <m/>
    <n v="61936"/>
    <n v="12891"/>
    <m/>
    <n v="2201566752"/>
    <m/>
    <s v="27.11.2024"/>
    <m/>
    <d v="2024-10-31T00:00:00"/>
  </r>
  <r>
    <n v="805016107"/>
    <s v="CLÍNICA BASILIA S.A.S."/>
    <s v="FE"/>
    <s v="FE27228"/>
    <s v="FE27228"/>
    <s v="805016107_FE27228"/>
    <d v="2024-10-30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230"/>
    <s v="FE27230"/>
    <s v="805016107_FE27230"/>
    <d v="2024-10-30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7232"/>
    <s v="FE27232"/>
    <s v="805016107_FE27232"/>
    <d v="2024-10-30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7234"/>
    <s v="FE27234"/>
    <s v="805016107_FE27234"/>
    <d v="2024-10-30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236"/>
    <s v="FE27236"/>
    <s v="805016107_FE27236"/>
    <d v="2024-10-30T00:00:00"/>
    <d v="2024-11-01T00:00:00"/>
    <d v="2024-11-01T12:36:14"/>
    <n v="45536"/>
    <n v="45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32645"/>
    <n v="0"/>
    <n v="0"/>
    <n v="61936"/>
    <n v="61936"/>
    <n v="0"/>
    <n v="0"/>
    <n v="0"/>
    <n v="0"/>
    <m/>
    <m/>
    <m/>
    <m/>
    <n v="45536"/>
    <n v="12891"/>
    <m/>
    <n v="2201566752"/>
    <m/>
    <s v="27.11.2024"/>
    <m/>
    <d v="2024-10-31T00:00:00"/>
  </r>
  <r>
    <n v="805016107"/>
    <s v="CLÍNICA BASILIA S.A.S."/>
    <s v="FE"/>
    <s v="FE27293"/>
    <s v="FE27293"/>
    <s v="805016107_FE27293"/>
    <d v="2024-10-30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5094"/>
    <n v="0"/>
    <n v="0"/>
    <n v="0"/>
    <n v="0"/>
    <n v="0"/>
    <n v="22900"/>
    <n v="0"/>
    <n v="0"/>
    <n v="32394"/>
    <n v="32394"/>
    <n v="0"/>
    <n v="0"/>
    <n v="0"/>
    <n v="0"/>
    <m/>
    <m/>
    <m/>
    <m/>
    <n v="27994"/>
    <n v="5094"/>
    <m/>
    <n v="2201566752"/>
    <m/>
    <s v="27.11.2024"/>
    <m/>
    <d v="2024-10-31T00:00:00"/>
  </r>
  <r>
    <n v="805016107"/>
    <s v="CLÍNICA BASILIA S.A.S."/>
    <s v="FE"/>
    <s v="FE27295"/>
    <s v="FE27295"/>
    <s v="805016107_FE27295"/>
    <d v="2024-10-30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304"/>
    <s v="FE27304"/>
    <s v="805016107_FE27304"/>
    <d v="2024-10-31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7306"/>
    <s v="FE27306"/>
    <s v="805016107_FE27306"/>
    <d v="2024-10-31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319"/>
    <s v="FE27319"/>
    <s v="805016107_FE27319"/>
    <d v="2024-10-31T00:00:00"/>
    <d v="2024-11-01T00:00:00"/>
    <d v="2024-11-01T12:36:14"/>
    <n v="1178592"/>
    <n v="1178592"/>
    <s v="EVENTO"/>
    <s v="CALI"/>
    <s v="EVENTO"/>
    <x v="0"/>
    <s v="Finalizada"/>
    <b v="0"/>
    <e v="#N/A"/>
    <n v="0"/>
    <m/>
    <m/>
    <m/>
    <n v="0"/>
    <n v="0"/>
    <n v="0"/>
    <n v="0"/>
    <n v="0"/>
    <n v="0"/>
    <n v="1178592"/>
    <n v="0"/>
    <n v="0"/>
    <n v="1178592"/>
    <n v="1178592"/>
    <n v="0"/>
    <n v="0"/>
    <n v="0"/>
    <n v="0"/>
    <m/>
    <m/>
    <m/>
    <m/>
    <n v="1155020"/>
    <n v="0"/>
    <m/>
    <m/>
    <m/>
    <m/>
    <m/>
    <d v="2024-10-31T00:00:00"/>
  </r>
  <r>
    <n v="805016107"/>
    <s v="CLÍNICA BASILIA S.A.S."/>
    <s v="FE"/>
    <s v="FE27322"/>
    <s v="FE27322"/>
    <s v="805016107_FE27322"/>
    <d v="2024-10-31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  <r>
    <n v="805016107"/>
    <s v="CLÍNICA BASILIA S.A.S."/>
    <s v="FE"/>
    <s v="FE27339"/>
    <s v="FE27339"/>
    <s v="805016107_FE27339"/>
    <d v="2024-10-31T00:00:00"/>
    <d v="2024-11-01T00:00:00"/>
    <d v="2024-11-01T12:36:14"/>
    <n v="27994"/>
    <n v="27994"/>
    <s v="EVENTO"/>
    <s v="CALI"/>
    <s v="EVENTO"/>
    <x v="1"/>
    <s v="Finalizada"/>
    <b v="0"/>
    <e v="#N/A"/>
    <n v="0"/>
    <m/>
    <m/>
    <m/>
    <n v="9394"/>
    <n v="0"/>
    <n v="0"/>
    <n v="0"/>
    <n v="0"/>
    <n v="0"/>
    <n v="18600"/>
    <n v="0"/>
    <n v="0"/>
    <n v="32394"/>
    <n v="32394"/>
    <n v="0"/>
    <n v="0"/>
    <n v="0"/>
    <n v="0"/>
    <m/>
    <m/>
    <m/>
    <m/>
    <n v="27994"/>
    <n v="9394"/>
    <m/>
    <n v="2201566752"/>
    <m/>
    <s v="27.11.2024"/>
    <m/>
    <d v="2024-10-31T00:00:00"/>
  </r>
  <r>
    <n v="805016107"/>
    <s v="CLÍNICA BASILIA S.A.S."/>
    <s v="FE"/>
    <s v="FE27341"/>
    <s v="FE27341"/>
    <s v="805016107_FE27341"/>
    <d v="2024-10-31T00:00:00"/>
    <d v="2024-11-01T00:00:00"/>
    <d v="2024-11-01T12:36:14"/>
    <n v="57536"/>
    <n v="57536"/>
    <s v="EVENTO"/>
    <s v="CALI"/>
    <s v="EVENTO"/>
    <x v="1"/>
    <s v="Finalizada"/>
    <b v="0"/>
    <e v="#N/A"/>
    <n v="0"/>
    <m/>
    <m/>
    <m/>
    <n v="12891"/>
    <n v="0"/>
    <n v="0"/>
    <n v="0"/>
    <n v="0"/>
    <n v="0"/>
    <n v="44645"/>
    <n v="0"/>
    <n v="0"/>
    <n v="61936"/>
    <n v="61936"/>
    <n v="0"/>
    <n v="0"/>
    <n v="0"/>
    <n v="0"/>
    <m/>
    <m/>
    <m/>
    <m/>
    <n v="57536"/>
    <n v="12891"/>
    <m/>
    <n v="2201566752"/>
    <m/>
    <s v="27.11.2024"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9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6" showAll="0"/>
    <pivotField dataField="1" numFmtId="166" showAll="0"/>
    <pivotField showAll="0"/>
    <pivotField showAll="0"/>
    <pivotField showAll="0"/>
    <pivotField axis="axisRow" dataField="1" showAll="0">
      <items count="6">
        <item x="2"/>
        <item x="1"/>
        <item x="3"/>
        <item x="4"/>
        <item x="0"/>
        <item t="default"/>
      </items>
    </pivotField>
    <pivotField showAll="0"/>
    <pivotField showAll="0"/>
    <pivotField showAll="0"/>
    <pivotField numFmtId="168" showAll="0"/>
    <pivotField showAll="0"/>
    <pivotField showAll="0"/>
    <pivotField showAll="0"/>
    <pivotField dataField="1" numFmtId="168" showAll="0"/>
    <pivotField numFmtId="168" showAll="0"/>
    <pivotField numFmtId="168" showAll="0"/>
    <pivotField numFmtId="168" showAll="0"/>
    <pivotField numFmtId="168" showAll="0"/>
    <pivotField numFmtId="168" showAll="0"/>
    <pivotField dataField="1"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4" subtotal="count" baseField="0" baseItem="0"/>
    <dataField name="Suma de IPS Saldo Factura" fld="10" baseField="0" baseItem="0" numFmtId="168"/>
    <dataField name="Suma de Valor cancelado " fld="22" baseField="0" baseItem="0" numFmtId="168"/>
    <dataField name="Suma de Valor pendiente de pago " fld="28" baseField="0" baseItem="0" numFmtId="168"/>
  </dataFields>
  <formats count="32">
    <format dxfId="340">
      <pivotArea field="14" type="button" dataOnly="0" labelOnly="1" outline="0" axis="axisRow" fieldPosition="0"/>
    </format>
    <format dxfId="339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38">
      <pivotArea field="14" type="button" dataOnly="0" labelOnly="1" outline="0" axis="axisRow" fieldPosition="0"/>
    </format>
    <format dxfId="337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36">
      <pivotArea field="14" type="button" dataOnly="0" labelOnly="1" outline="0" axis="axisRow" fieldPosition="0"/>
    </format>
    <format dxfId="335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3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3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32">
      <pivotArea type="all" dataOnly="0" outline="0" fieldPosition="0"/>
    </format>
    <format dxfId="331">
      <pivotArea outline="0" collapsedLevelsAreSubtotals="1" fieldPosition="0"/>
    </format>
    <format dxfId="330">
      <pivotArea field="14" type="button" dataOnly="0" labelOnly="1" outline="0" axis="axisRow" fieldPosition="0"/>
    </format>
    <format dxfId="329">
      <pivotArea dataOnly="0" labelOnly="1" fieldPosition="0">
        <references count="1">
          <reference field="14" count="0"/>
        </references>
      </pivotArea>
    </format>
    <format dxfId="328">
      <pivotArea dataOnly="0" labelOnly="1" grandRow="1" outline="0" fieldPosition="0"/>
    </format>
    <format dxfId="327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26">
      <pivotArea field="14" type="button" dataOnly="0" labelOnly="1" outline="0" axis="axisRow" fieldPosition="0"/>
    </format>
    <format dxfId="325">
      <pivotArea dataOnly="0" labelOnly="1" fieldPosition="0">
        <references count="1">
          <reference field="14" count="0"/>
        </references>
      </pivotArea>
    </format>
    <format dxfId="324">
      <pivotArea dataOnly="0" labelOnly="1" grandRow="1" outline="0" fieldPosition="0"/>
    </format>
    <format dxfId="323">
      <pivotArea dataOnly="0" outline="0" fieldPosition="0">
        <references count="1">
          <reference field="4294967294" count="1">
            <x v="0"/>
          </reference>
        </references>
      </pivotArea>
    </format>
    <format dxfId="322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21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20">
      <pivotArea field="14" type="button" dataOnly="0" labelOnly="1" outline="0" axis="axisRow" fieldPosition="0"/>
    </format>
    <format dxfId="319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318">
      <pivotArea grandRow="1" outline="0" collapsedLevelsAreSubtotals="1" fieldPosition="0"/>
    </format>
    <format dxfId="317">
      <pivotArea dataOnly="0" labelOnly="1" grandRow="1" outline="0" fieldPosition="0"/>
    </format>
    <format dxfId="193">
      <pivotArea dataOnly="0" labelOnly="1" outline="0" fieldPosition="0">
        <references count="1">
          <reference field="4294967294" count="2">
            <x v="1"/>
            <x v="3"/>
          </reference>
        </references>
      </pivotArea>
    </format>
    <format dxfId="192">
      <pivotArea outline="0" collapsedLevelsAreSubtotals="1" fieldPosition="0">
        <references count="1">
          <reference field="4294967294" count="2" selected="0">
            <x v="1"/>
            <x v="3"/>
          </reference>
        </references>
      </pivotArea>
    </format>
    <format dxfId="191">
      <pivotArea dataOnly="0" labelOnly="1" outline="0" fieldPosition="0">
        <references count="1">
          <reference field="4294967294" count="2">
            <x v="1"/>
            <x v="3"/>
          </reference>
        </references>
      </pivotArea>
    </format>
    <format dxfId="190">
      <pivotArea dataOnly="0" outline="0" fieldPosition="0">
        <references count="1">
          <reference field="4294967294" count="1">
            <x v="1"/>
          </reference>
        </references>
      </pivotArea>
    </format>
    <format dxfId="99">
      <pivotArea outline="0" collapsedLevelsAreSubtotals="1" fieldPosition="0">
        <references count="1">
          <reference field="4294967294" count="2" selected="0">
            <x v="1"/>
            <x v="3"/>
          </reference>
        </references>
      </pivotArea>
    </format>
    <format dxfId="97">
      <pivotArea dataOnly="0" labelOnly="1" outline="0" fieldPosition="0">
        <references count="1">
          <reference field="4294967294" count="2">
            <x v="1"/>
            <x v="3"/>
          </reference>
        </references>
      </pivotArea>
    </format>
    <format dxfId="6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64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showGridLines="0" zoomScaleNormal="100" workbookViewId="0">
      <selection activeCell="E13" sqref="E13"/>
    </sheetView>
  </sheetViews>
  <sheetFormatPr baseColWidth="10" defaultColWidth="11.453125" defaultRowHeight="13" x14ac:dyDescent="0.3"/>
  <cols>
    <col min="1" max="1" width="11.453125" style="6"/>
    <col min="2" max="2" width="20.81640625" style="6" bestFit="1" customWidth="1"/>
    <col min="3" max="3" width="9" style="8" customWidth="1"/>
    <col min="4" max="4" width="8.81640625" style="8" customWidth="1"/>
    <col min="5" max="6" width="10.54296875" style="13" bestFit="1" customWidth="1"/>
    <col min="7" max="8" width="15.81640625" style="18" bestFit="1" customWidth="1"/>
    <col min="9" max="9" width="15.7265625" style="8" bestFit="1" customWidth="1"/>
    <col min="10" max="10" width="11.453125" style="8" customWidth="1"/>
    <col min="11" max="11" width="11.453125" style="8"/>
    <col min="12" max="12" width="11.453125" style="6"/>
    <col min="13" max="13" width="13.81640625" style="6" bestFit="1" customWidth="1"/>
    <col min="14" max="16384" width="11.453125" style="6"/>
  </cols>
  <sheetData>
    <row r="1" spans="1:11" s="4" customFormat="1" ht="26" x14ac:dyDescent="0.35">
      <c r="A1" s="3" t="s">
        <v>0</v>
      </c>
      <c r="B1" s="3" t="s">
        <v>1</v>
      </c>
      <c r="C1" s="3" t="s">
        <v>2</v>
      </c>
      <c r="D1" s="3" t="s">
        <v>3</v>
      </c>
      <c r="E1" s="14" t="s">
        <v>4</v>
      </c>
      <c r="F1" s="14" t="s">
        <v>5</v>
      </c>
      <c r="G1" s="15" t="s">
        <v>6</v>
      </c>
      <c r="H1" s="15" t="s">
        <v>7</v>
      </c>
      <c r="I1" s="3" t="s">
        <v>8</v>
      </c>
      <c r="J1" s="3" t="s">
        <v>9</v>
      </c>
      <c r="K1" s="3" t="s">
        <v>10</v>
      </c>
    </row>
    <row r="2" spans="1:11" x14ac:dyDescent="0.3">
      <c r="A2" s="5">
        <v>805016107</v>
      </c>
      <c r="B2" s="5" t="s">
        <v>11</v>
      </c>
      <c r="C2" s="7" t="s">
        <v>12</v>
      </c>
      <c r="D2" s="1" t="s">
        <v>15</v>
      </c>
      <c r="E2" s="10">
        <v>45486</v>
      </c>
      <c r="F2" s="11">
        <v>45496</v>
      </c>
      <c r="G2" s="19">
        <v>1964320</v>
      </c>
      <c r="H2" s="16">
        <v>1964320</v>
      </c>
      <c r="I2" s="7" t="s">
        <v>13</v>
      </c>
      <c r="J2" s="7" t="s">
        <v>14</v>
      </c>
      <c r="K2" s="7" t="s">
        <v>13</v>
      </c>
    </row>
    <row r="3" spans="1:11" x14ac:dyDescent="0.3">
      <c r="A3" s="5">
        <v>805016107</v>
      </c>
      <c r="B3" s="5" t="s">
        <v>11</v>
      </c>
      <c r="C3" s="7" t="s">
        <v>12</v>
      </c>
      <c r="D3" s="1" t="s">
        <v>16</v>
      </c>
      <c r="E3" s="10">
        <v>45489</v>
      </c>
      <c r="F3" s="11">
        <v>45503</v>
      </c>
      <c r="G3" s="19">
        <v>65564</v>
      </c>
      <c r="H3" s="16">
        <v>65564</v>
      </c>
      <c r="I3" s="7" t="s">
        <v>13</v>
      </c>
      <c r="J3" s="7" t="s">
        <v>14</v>
      </c>
      <c r="K3" s="7" t="s">
        <v>13</v>
      </c>
    </row>
    <row r="4" spans="1:11" x14ac:dyDescent="0.3">
      <c r="A4" s="5">
        <v>805016107</v>
      </c>
      <c r="B4" s="5" t="s">
        <v>11</v>
      </c>
      <c r="C4" s="7" t="s">
        <v>12</v>
      </c>
      <c r="D4" s="1" t="s">
        <v>17</v>
      </c>
      <c r="E4" s="10">
        <v>45500</v>
      </c>
      <c r="F4" s="11">
        <v>45503</v>
      </c>
      <c r="G4" s="19">
        <v>65564</v>
      </c>
      <c r="H4" s="16">
        <v>65564</v>
      </c>
      <c r="I4" s="7" t="s">
        <v>13</v>
      </c>
      <c r="J4" s="7" t="s">
        <v>14</v>
      </c>
      <c r="K4" s="7" t="s">
        <v>13</v>
      </c>
    </row>
    <row r="5" spans="1:11" x14ac:dyDescent="0.3">
      <c r="A5" s="5">
        <v>805016107</v>
      </c>
      <c r="B5" s="5" t="s">
        <v>11</v>
      </c>
      <c r="C5" s="7" t="s">
        <v>12</v>
      </c>
      <c r="D5" s="1" t="s">
        <v>18</v>
      </c>
      <c r="E5" s="10">
        <v>45500</v>
      </c>
      <c r="F5" s="11">
        <v>45503</v>
      </c>
      <c r="G5" s="19">
        <v>65564</v>
      </c>
      <c r="H5" s="16">
        <v>65564</v>
      </c>
      <c r="I5" s="7" t="s">
        <v>13</v>
      </c>
      <c r="J5" s="7" t="s">
        <v>14</v>
      </c>
      <c r="K5" s="7" t="s">
        <v>13</v>
      </c>
    </row>
    <row r="6" spans="1:11" x14ac:dyDescent="0.3">
      <c r="A6" s="5">
        <v>805016107</v>
      </c>
      <c r="B6" s="5" t="s">
        <v>11</v>
      </c>
      <c r="C6" s="7" t="s">
        <v>12</v>
      </c>
      <c r="D6" s="1" t="s">
        <v>19</v>
      </c>
      <c r="E6" s="10">
        <v>45500</v>
      </c>
      <c r="F6" s="11">
        <v>45503</v>
      </c>
      <c r="G6" s="19">
        <v>65564</v>
      </c>
      <c r="H6" s="16">
        <v>65564</v>
      </c>
      <c r="I6" s="7" t="s">
        <v>13</v>
      </c>
      <c r="J6" s="7" t="s">
        <v>14</v>
      </c>
      <c r="K6" s="7" t="s">
        <v>13</v>
      </c>
    </row>
    <row r="7" spans="1:11" x14ac:dyDescent="0.3">
      <c r="A7" s="5">
        <v>805016107</v>
      </c>
      <c r="B7" s="5" t="s">
        <v>11</v>
      </c>
      <c r="C7" s="7" t="s">
        <v>12</v>
      </c>
      <c r="D7" s="1" t="s">
        <v>20</v>
      </c>
      <c r="E7" s="10">
        <v>45504</v>
      </c>
      <c r="F7" s="11">
        <v>45509</v>
      </c>
      <c r="G7" s="19">
        <v>2946480</v>
      </c>
      <c r="H7" s="16">
        <v>2697859</v>
      </c>
      <c r="I7" s="7" t="s">
        <v>13</v>
      </c>
      <c r="J7" s="7" t="s">
        <v>14</v>
      </c>
      <c r="K7" s="7" t="s">
        <v>13</v>
      </c>
    </row>
    <row r="8" spans="1:11" x14ac:dyDescent="0.3">
      <c r="A8" s="5">
        <v>805016107</v>
      </c>
      <c r="B8" s="5" t="s">
        <v>11</v>
      </c>
      <c r="C8" s="7" t="s">
        <v>12</v>
      </c>
      <c r="D8" s="1" t="s">
        <v>21</v>
      </c>
      <c r="E8" s="10">
        <v>45504</v>
      </c>
      <c r="F8" s="11">
        <v>45509</v>
      </c>
      <c r="G8" s="19">
        <v>1964320</v>
      </c>
      <c r="H8" s="16">
        <v>1798573</v>
      </c>
      <c r="I8" s="7" t="s">
        <v>13</v>
      </c>
      <c r="J8" s="7" t="s">
        <v>14</v>
      </c>
      <c r="K8" s="7" t="s">
        <v>13</v>
      </c>
    </row>
    <row r="9" spans="1:11" x14ac:dyDescent="0.3">
      <c r="A9" s="5">
        <v>805016107</v>
      </c>
      <c r="B9" s="5" t="s">
        <v>11</v>
      </c>
      <c r="C9" s="7" t="s">
        <v>12</v>
      </c>
      <c r="D9" s="2" t="s">
        <v>22</v>
      </c>
      <c r="E9" s="11">
        <v>45504</v>
      </c>
      <c r="F9" s="11">
        <v>45509</v>
      </c>
      <c r="G9" s="19">
        <v>33536</v>
      </c>
      <c r="H9" s="17">
        <v>20645</v>
      </c>
      <c r="I9" s="7" t="s">
        <v>13</v>
      </c>
      <c r="J9" s="7" t="s">
        <v>14</v>
      </c>
      <c r="K9" s="7" t="s">
        <v>13</v>
      </c>
    </row>
    <row r="10" spans="1:11" x14ac:dyDescent="0.3">
      <c r="A10" s="5">
        <v>805016107</v>
      </c>
      <c r="B10" s="5" t="s">
        <v>11</v>
      </c>
      <c r="C10" s="7" t="s">
        <v>12</v>
      </c>
      <c r="D10" s="2" t="s">
        <v>23</v>
      </c>
      <c r="E10" s="11">
        <v>45504</v>
      </c>
      <c r="F10" s="11">
        <v>45509</v>
      </c>
      <c r="G10" s="19">
        <v>45536</v>
      </c>
      <c r="H10" s="17">
        <v>32645</v>
      </c>
      <c r="I10" s="7" t="s">
        <v>13</v>
      </c>
      <c r="J10" s="7" t="s">
        <v>14</v>
      </c>
      <c r="K10" s="7" t="s">
        <v>13</v>
      </c>
    </row>
    <row r="11" spans="1:11" x14ac:dyDescent="0.3">
      <c r="A11" s="5">
        <v>805016107</v>
      </c>
      <c r="B11" s="5" t="s">
        <v>11</v>
      </c>
      <c r="C11" s="7" t="s">
        <v>12</v>
      </c>
      <c r="D11" s="2" t="s">
        <v>24</v>
      </c>
      <c r="E11" s="11">
        <v>45504</v>
      </c>
      <c r="F11" s="11">
        <v>45509</v>
      </c>
      <c r="G11" s="19">
        <v>61936</v>
      </c>
      <c r="H11" s="17">
        <v>49045</v>
      </c>
      <c r="I11" s="7" t="s">
        <v>13</v>
      </c>
      <c r="J11" s="7" t="s">
        <v>14</v>
      </c>
      <c r="K11" s="7" t="s">
        <v>13</v>
      </c>
    </row>
    <row r="12" spans="1:11" x14ac:dyDescent="0.3">
      <c r="A12" s="5">
        <v>805016107</v>
      </c>
      <c r="B12" s="5" t="s">
        <v>11</v>
      </c>
      <c r="C12" s="7" t="s">
        <v>12</v>
      </c>
      <c r="D12" s="2" t="s">
        <v>25</v>
      </c>
      <c r="E12" s="10">
        <v>45504</v>
      </c>
      <c r="F12" s="11">
        <v>45509</v>
      </c>
      <c r="G12" s="19">
        <v>57536</v>
      </c>
      <c r="H12" s="17">
        <v>44645</v>
      </c>
      <c r="I12" s="7" t="s">
        <v>13</v>
      </c>
      <c r="J12" s="7" t="s">
        <v>14</v>
      </c>
      <c r="K12" s="7" t="s">
        <v>13</v>
      </c>
    </row>
    <row r="13" spans="1:11" x14ac:dyDescent="0.3">
      <c r="A13" s="5">
        <v>805016107</v>
      </c>
      <c r="B13" s="5" t="s">
        <v>11</v>
      </c>
      <c r="C13" s="7" t="s">
        <v>12</v>
      </c>
      <c r="D13" s="2" t="s">
        <v>26</v>
      </c>
      <c r="E13" s="10">
        <v>45504</v>
      </c>
      <c r="F13" s="11">
        <v>45509</v>
      </c>
      <c r="G13" s="19">
        <v>45536</v>
      </c>
      <c r="H13" s="17">
        <v>29800</v>
      </c>
      <c r="I13" s="7" t="s">
        <v>13</v>
      </c>
      <c r="J13" s="7" t="s">
        <v>14</v>
      </c>
      <c r="K13" s="7" t="s">
        <v>13</v>
      </c>
    </row>
    <row r="14" spans="1:11" x14ac:dyDescent="0.3">
      <c r="A14" s="5">
        <v>805016107</v>
      </c>
      <c r="B14" s="5" t="s">
        <v>11</v>
      </c>
      <c r="C14" s="7" t="s">
        <v>12</v>
      </c>
      <c r="D14" s="2" t="s">
        <v>27</v>
      </c>
      <c r="E14" s="10">
        <v>45504</v>
      </c>
      <c r="F14" s="11">
        <v>45509</v>
      </c>
      <c r="G14" s="19">
        <v>57536</v>
      </c>
      <c r="H14" s="17">
        <v>44645</v>
      </c>
      <c r="I14" s="7" t="s">
        <v>13</v>
      </c>
      <c r="J14" s="7" t="s">
        <v>14</v>
      </c>
      <c r="K14" s="7" t="s">
        <v>13</v>
      </c>
    </row>
    <row r="15" spans="1:11" x14ac:dyDescent="0.3">
      <c r="A15" s="5">
        <v>805016107</v>
      </c>
      <c r="B15" s="5" t="s">
        <v>11</v>
      </c>
      <c r="C15" s="7" t="s">
        <v>12</v>
      </c>
      <c r="D15" s="2" t="s">
        <v>28</v>
      </c>
      <c r="E15" s="10">
        <v>45504</v>
      </c>
      <c r="F15" s="11">
        <v>45509</v>
      </c>
      <c r="G15" s="19">
        <v>32394</v>
      </c>
      <c r="H15" s="17">
        <v>23000</v>
      </c>
      <c r="I15" s="7" t="s">
        <v>13</v>
      </c>
      <c r="J15" s="7" t="s">
        <v>14</v>
      </c>
      <c r="K15" s="7" t="s">
        <v>13</v>
      </c>
    </row>
    <row r="16" spans="1:11" x14ac:dyDescent="0.3">
      <c r="A16" s="5">
        <v>805016107</v>
      </c>
      <c r="B16" s="5" t="s">
        <v>11</v>
      </c>
      <c r="C16" s="7" t="s">
        <v>12</v>
      </c>
      <c r="D16" s="2" t="s">
        <v>29</v>
      </c>
      <c r="E16" s="10">
        <v>45507</v>
      </c>
      <c r="F16" s="11">
        <v>45519</v>
      </c>
      <c r="G16" s="19">
        <v>2357184</v>
      </c>
      <c r="H16" s="17">
        <v>2357184</v>
      </c>
      <c r="I16" s="7" t="s">
        <v>13</v>
      </c>
      <c r="J16" s="7" t="s">
        <v>14</v>
      </c>
      <c r="K16" s="7" t="s">
        <v>13</v>
      </c>
    </row>
    <row r="17" spans="1:11" x14ac:dyDescent="0.3">
      <c r="A17" s="5">
        <v>805016107</v>
      </c>
      <c r="B17" s="5" t="s">
        <v>11</v>
      </c>
      <c r="C17" s="7" t="s">
        <v>12</v>
      </c>
      <c r="D17" s="1" t="s">
        <v>30</v>
      </c>
      <c r="E17" s="10">
        <v>45507</v>
      </c>
      <c r="F17" s="11">
        <v>45519</v>
      </c>
      <c r="G17" s="19">
        <v>5500096</v>
      </c>
      <c r="H17" s="17">
        <v>5500096</v>
      </c>
      <c r="I17" s="7" t="s">
        <v>13</v>
      </c>
      <c r="J17" s="7" t="s">
        <v>14</v>
      </c>
      <c r="K17" s="7" t="s">
        <v>13</v>
      </c>
    </row>
    <row r="18" spans="1:11" x14ac:dyDescent="0.3">
      <c r="A18" s="5">
        <v>805016107</v>
      </c>
      <c r="B18" s="5" t="s">
        <v>11</v>
      </c>
      <c r="C18" s="7" t="s">
        <v>12</v>
      </c>
      <c r="D18" s="1" t="s">
        <v>31</v>
      </c>
      <c r="E18" s="10">
        <v>45507</v>
      </c>
      <c r="F18" s="11">
        <v>45519</v>
      </c>
      <c r="G18" s="19">
        <v>45536</v>
      </c>
      <c r="H18" s="17">
        <v>32645</v>
      </c>
      <c r="I18" s="7" t="s">
        <v>13</v>
      </c>
      <c r="J18" s="7" t="s">
        <v>14</v>
      </c>
      <c r="K18" s="7" t="s">
        <v>13</v>
      </c>
    </row>
    <row r="19" spans="1:11" x14ac:dyDescent="0.3">
      <c r="A19" s="5">
        <v>805016107</v>
      </c>
      <c r="B19" s="5" t="s">
        <v>11</v>
      </c>
      <c r="C19" s="7" t="s">
        <v>12</v>
      </c>
      <c r="D19" s="1" t="s">
        <v>32</v>
      </c>
      <c r="E19" s="10">
        <v>45507</v>
      </c>
      <c r="F19" s="11">
        <v>45519</v>
      </c>
      <c r="G19" s="19">
        <v>27994</v>
      </c>
      <c r="H19" s="17">
        <v>18600</v>
      </c>
      <c r="I19" s="7" t="s">
        <v>13</v>
      </c>
      <c r="J19" s="7" t="s">
        <v>14</v>
      </c>
      <c r="K19" s="7" t="s">
        <v>13</v>
      </c>
    </row>
    <row r="20" spans="1:11" x14ac:dyDescent="0.3">
      <c r="A20" s="5">
        <v>805016107</v>
      </c>
      <c r="B20" s="5" t="s">
        <v>11</v>
      </c>
      <c r="C20" s="7" t="s">
        <v>12</v>
      </c>
      <c r="D20" s="1" t="s">
        <v>33</v>
      </c>
      <c r="E20" s="10">
        <v>45507</v>
      </c>
      <c r="F20" s="11">
        <v>45519</v>
      </c>
      <c r="G20" s="19">
        <v>27994</v>
      </c>
      <c r="H20" s="17">
        <v>18600</v>
      </c>
      <c r="I20" s="7" t="s">
        <v>13</v>
      </c>
      <c r="J20" s="7" t="s">
        <v>14</v>
      </c>
      <c r="K20" s="7" t="s">
        <v>13</v>
      </c>
    </row>
    <row r="21" spans="1:11" x14ac:dyDescent="0.3">
      <c r="A21" s="5">
        <v>805016107</v>
      </c>
      <c r="B21" s="5" t="s">
        <v>11</v>
      </c>
      <c r="C21" s="7" t="s">
        <v>12</v>
      </c>
      <c r="D21" s="1" t="s">
        <v>34</v>
      </c>
      <c r="E21" s="10">
        <v>45507</v>
      </c>
      <c r="F21" s="11">
        <v>45519</v>
      </c>
      <c r="G21" s="19">
        <v>27994</v>
      </c>
      <c r="H21" s="17">
        <v>18600</v>
      </c>
      <c r="I21" s="7" t="s">
        <v>13</v>
      </c>
      <c r="J21" s="7" t="s">
        <v>14</v>
      </c>
      <c r="K21" s="7" t="s">
        <v>13</v>
      </c>
    </row>
    <row r="22" spans="1:11" x14ac:dyDescent="0.3">
      <c r="A22" s="5">
        <v>805016107</v>
      </c>
      <c r="B22" s="5" t="s">
        <v>11</v>
      </c>
      <c r="C22" s="7" t="s">
        <v>12</v>
      </c>
      <c r="D22" s="1" t="s">
        <v>35</v>
      </c>
      <c r="E22" s="10">
        <v>45507</v>
      </c>
      <c r="F22" s="11">
        <v>45519</v>
      </c>
      <c r="G22" s="19">
        <v>15994</v>
      </c>
      <c r="H22" s="17">
        <v>10900</v>
      </c>
      <c r="I22" s="7" t="s">
        <v>13</v>
      </c>
      <c r="J22" s="7" t="s">
        <v>14</v>
      </c>
      <c r="K22" s="7" t="s">
        <v>13</v>
      </c>
    </row>
    <row r="23" spans="1:11" x14ac:dyDescent="0.3">
      <c r="A23" s="5">
        <v>805016107</v>
      </c>
      <c r="B23" s="5" t="s">
        <v>11</v>
      </c>
      <c r="C23" s="7" t="s">
        <v>12</v>
      </c>
      <c r="D23" s="1" t="s">
        <v>36</v>
      </c>
      <c r="E23" s="10">
        <v>45507</v>
      </c>
      <c r="F23" s="11">
        <v>45519</v>
      </c>
      <c r="G23" s="19">
        <v>27994</v>
      </c>
      <c r="H23" s="17">
        <v>18600</v>
      </c>
      <c r="I23" s="7" t="s">
        <v>13</v>
      </c>
      <c r="J23" s="7" t="s">
        <v>14</v>
      </c>
      <c r="K23" s="7" t="s">
        <v>13</v>
      </c>
    </row>
    <row r="24" spans="1:11" x14ac:dyDescent="0.3">
      <c r="A24" s="5">
        <v>805016107</v>
      </c>
      <c r="B24" s="5" t="s">
        <v>11</v>
      </c>
      <c r="C24" s="7" t="s">
        <v>12</v>
      </c>
      <c r="D24" s="1" t="s">
        <v>37</v>
      </c>
      <c r="E24" s="10">
        <v>45507</v>
      </c>
      <c r="F24" s="11">
        <v>45519</v>
      </c>
      <c r="G24" s="19">
        <v>15994</v>
      </c>
      <c r="H24" s="17">
        <v>6600</v>
      </c>
      <c r="I24" s="7" t="s">
        <v>13</v>
      </c>
      <c r="J24" s="7" t="s">
        <v>14</v>
      </c>
      <c r="K24" s="7" t="s">
        <v>13</v>
      </c>
    </row>
    <row r="25" spans="1:11" x14ac:dyDescent="0.3">
      <c r="A25" s="5">
        <v>805016107</v>
      </c>
      <c r="B25" s="5" t="s">
        <v>11</v>
      </c>
      <c r="C25" s="7" t="s">
        <v>12</v>
      </c>
      <c r="D25" s="1" t="s">
        <v>38</v>
      </c>
      <c r="E25" s="10">
        <v>45507</v>
      </c>
      <c r="F25" s="11">
        <v>45519</v>
      </c>
      <c r="G25" s="19">
        <v>61936</v>
      </c>
      <c r="H25" s="17">
        <v>49045</v>
      </c>
      <c r="I25" s="7" t="s">
        <v>13</v>
      </c>
      <c r="J25" s="7" t="s">
        <v>14</v>
      </c>
      <c r="K25" s="7" t="s">
        <v>13</v>
      </c>
    </row>
    <row r="26" spans="1:11" x14ac:dyDescent="0.3">
      <c r="A26" s="5">
        <v>805016107</v>
      </c>
      <c r="B26" s="5" t="s">
        <v>11</v>
      </c>
      <c r="C26" s="7" t="s">
        <v>12</v>
      </c>
      <c r="D26" s="1" t="s">
        <v>39</v>
      </c>
      <c r="E26" s="10">
        <v>45520</v>
      </c>
      <c r="F26" s="11">
        <v>45528</v>
      </c>
      <c r="G26" s="19">
        <v>15994</v>
      </c>
      <c r="H26" s="17">
        <v>15994</v>
      </c>
      <c r="I26" s="7" t="s">
        <v>13</v>
      </c>
      <c r="J26" s="7" t="s">
        <v>14</v>
      </c>
      <c r="K26" s="7" t="s">
        <v>13</v>
      </c>
    </row>
    <row r="27" spans="1:11" x14ac:dyDescent="0.3">
      <c r="A27" s="5">
        <v>805016107</v>
      </c>
      <c r="B27" s="5" t="s">
        <v>11</v>
      </c>
      <c r="C27" s="7" t="s">
        <v>12</v>
      </c>
      <c r="D27" s="1" t="s">
        <v>40</v>
      </c>
      <c r="E27" s="10">
        <v>45520</v>
      </c>
      <c r="F27" s="11">
        <v>45528</v>
      </c>
      <c r="G27" s="19">
        <v>15994</v>
      </c>
      <c r="H27" s="17">
        <v>15994</v>
      </c>
      <c r="I27" s="7" t="s">
        <v>13</v>
      </c>
      <c r="J27" s="7" t="s">
        <v>14</v>
      </c>
      <c r="K27" s="7" t="s">
        <v>13</v>
      </c>
    </row>
    <row r="28" spans="1:11" x14ac:dyDescent="0.3">
      <c r="A28" s="5">
        <v>805016107</v>
      </c>
      <c r="B28" s="5" t="s">
        <v>11</v>
      </c>
      <c r="C28" s="7" t="s">
        <v>12</v>
      </c>
      <c r="D28" s="1" t="s">
        <v>41</v>
      </c>
      <c r="E28" s="10">
        <v>45520</v>
      </c>
      <c r="F28" s="11">
        <v>45528</v>
      </c>
      <c r="G28" s="19">
        <v>57536</v>
      </c>
      <c r="H28" s="17">
        <v>57536</v>
      </c>
      <c r="I28" s="7" t="s">
        <v>13</v>
      </c>
      <c r="J28" s="7" t="s">
        <v>14</v>
      </c>
      <c r="K28" s="7" t="s">
        <v>13</v>
      </c>
    </row>
    <row r="29" spans="1:11" x14ac:dyDescent="0.3">
      <c r="A29" s="5">
        <v>805016107</v>
      </c>
      <c r="B29" s="5" t="s">
        <v>11</v>
      </c>
      <c r="C29" s="7" t="s">
        <v>12</v>
      </c>
      <c r="D29" s="1" t="s">
        <v>42</v>
      </c>
      <c r="E29" s="10">
        <v>45520</v>
      </c>
      <c r="F29" s="11">
        <v>45528</v>
      </c>
      <c r="G29" s="19">
        <v>27994</v>
      </c>
      <c r="H29" s="17">
        <v>27994</v>
      </c>
      <c r="I29" s="7" t="s">
        <v>13</v>
      </c>
      <c r="J29" s="7" t="s">
        <v>14</v>
      </c>
      <c r="K29" s="7" t="s">
        <v>13</v>
      </c>
    </row>
    <row r="30" spans="1:11" x14ac:dyDescent="0.3">
      <c r="A30" s="5">
        <v>805016107</v>
      </c>
      <c r="B30" s="5" t="s">
        <v>11</v>
      </c>
      <c r="C30" s="7" t="s">
        <v>12</v>
      </c>
      <c r="D30" s="1" t="s">
        <v>43</v>
      </c>
      <c r="E30" s="10">
        <v>45520</v>
      </c>
      <c r="F30" s="11">
        <v>45528</v>
      </c>
      <c r="G30" s="19">
        <v>45536</v>
      </c>
      <c r="H30" s="17">
        <v>45536</v>
      </c>
      <c r="I30" s="7" t="s">
        <v>13</v>
      </c>
      <c r="J30" s="7" t="s">
        <v>14</v>
      </c>
      <c r="K30" s="7" t="s">
        <v>13</v>
      </c>
    </row>
    <row r="31" spans="1:11" x14ac:dyDescent="0.3">
      <c r="A31" s="5">
        <v>805016107</v>
      </c>
      <c r="B31" s="5" t="s">
        <v>11</v>
      </c>
      <c r="C31" s="7" t="s">
        <v>12</v>
      </c>
      <c r="D31" s="1" t="s">
        <v>44</v>
      </c>
      <c r="E31" s="10">
        <v>45520</v>
      </c>
      <c r="F31" s="11">
        <v>45528</v>
      </c>
      <c r="G31" s="19">
        <v>27994</v>
      </c>
      <c r="H31" s="17">
        <v>27994</v>
      </c>
      <c r="I31" s="7" t="s">
        <v>13</v>
      </c>
      <c r="J31" s="7" t="s">
        <v>14</v>
      </c>
      <c r="K31" s="7" t="s">
        <v>13</v>
      </c>
    </row>
    <row r="32" spans="1:11" x14ac:dyDescent="0.3">
      <c r="A32" s="5">
        <v>805016107</v>
      </c>
      <c r="B32" s="5" t="s">
        <v>11</v>
      </c>
      <c r="C32" s="7" t="s">
        <v>12</v>
      </c>
      <c r="D32" s="1" t="s">
        <v>45</v>
      </c>
      <c r="E32" s="10">
        <v>45520</v>
      </c>
      <c r="F32" s="11">
        <v>45528</v>
      </c>
      <c r="G32" s="19">
        <v>27994</v>
      </c>
      <c r="H32" s="17">
        <v>27994</v>
      </c>
      <c r="I32" s="7" t="s">
        <v>13</v>
      </c>
      <c r="J32" s="7" t="s">
        <v>14</v>
      </c>
      <c r="K32" s="7" t="s">
        <v>13</v>
      </c>
    </row>
    <row r="33" spans="1:11" x14ac:dyDescent="0.3">
      <c r="A33" s="5">
        <v>805016107</v>
      </c>
      <c r="B33" s="5" t="s">
        <v>11</v>
      </c>
      <c r="C33" s="7" t="s">
        <v>12</v>
      </c>
      <c r="D33" s="1" t="s">
        <v>46</v>
      </c>
      <c r="E33" s="10">
        <v>45520</v>
      </c>
      <c r="F33" s="11">
        <v>45528</v>
      </c>
      <c r="G33" s="19">
        <v>57536</v>
      </c>
      <c r="H33" s="17">
        <v>57536</v>
      </c>
      <c r="I33" s="7" t="s">
        <v>13</v>
      </c>
      <c r="J33" s="7" t="s">
        <v>14</v>
      </c>
      <c r="K33" s="7" t="s">
        <v>13</v>
      </c>
    </row>
    <row r="34" spans="1:11" x14ac:dyDescent="0.3">
      <c r="A34" s="5">
        <v>805016107</v>
      </c>
      <c r="B34" s="5" t="s">
        <v>11</v>
      </c>
      <c r="C34" s="7" t="s">
        <v>12</v>
      </c>
      <c r="D34" s="1" t="s">
        <v>47</v>
      </c>
      <c r="E34" s="10">
        <v>45520</v>
      </c>
      <c r="F34" s="11">
        <v>45528</v>
      </c>
      <c r="G34" s="19">
        <v>57536</v>
      </c>
      <c r="H34" s="17">
        <v>57536</v>
      </c>
      <c r="I34" s="7" t="s">
        <v>13</v>
      </c>
      <c r="J34" s="7" t="s">
        <v>14</v>
      </c>
      <c r="K34" s="7" t="s">
        <v>13</v>
      </c>
    </row>
    <row r="35" spans="1:11" x14ac:dyDescent="0.3">
      <c r="A35" s="5">
        <v>805016107</v>
      </c>
      <c r="B35" s="5" t="s">
        <v>11</v>
      </c>
      <c r="C35" s="7" t="s">
        <v>12</v>
      </c>
      <c r="D35" s="1" t="s">
        <v>48</v>
      </c>
      <c r="E35" s="12">
        <v>45520</v>
      </c>
      <c r="F35" s="11">
        <v>45528</v>
      </c>
      <c r="G35" s="19">
        <v>45536</v>
      </c>
      <c r="H35" s="17">
        <v>45536</v>
      </c>
      <c r="I35" s="7" t="s">
        <v>13</v>
      </c>
      <c r="J35" s="7" t="s">
        <v>14</v>
      </c>
      <c r="K35" s="7" t="s">
        <v>13</v>
      </c>
    </row>
    <row r="36" spans="1:11" x14ac:dyDescent="0.3">
      <c r="A36" s="5">
        <v>805016107</v>
      </c>
      <c r="B36" s="5" t="s">
        <v>11</v>
      </c>
      <c r="C36" s="7" t="s">
        <v>12</v>
      </c>
      <c r="D36" s="1" t="s">
        <v>49</v>
      </c>
      <c r="E36" s="12">
        <v>45520</v>
      </c>
      <c r="F36" s="11">
        <v>45528</v>
      </c>
      <c r="G36" s="19">
        <v>57536</v>
      </c>
      <c r="H36" s="17">
        <v>57536</v>
      </c>
      <c r="I36" s="7" t="s">
        <v>13</v>
      </c>
      <c r="J36" s="7" t="s">
        <v>14</v>
      </c>
      <c r="K36" s="7" t="s">
        <v>13</v>
      </c>
    </row>
    <row r="37" spans="1:11" x14ac:dyDescent="0.3">
      <c r="A37" s="5">
        <v>805016107</v>
      </c>
      <c r="B37" s="5" t="s">
        <v>11</v>
      </c>
      <c r="C37" s="7" t="s">
        <v>12</v>
      </c>
      <c r="D37" s="1" t="s">
        <v>50</v>
      </c>
      <c r="E37" s="12">
        <v>45520</v>
      </c>
      <c r="F37" s="11">
        <v>45528</v>
      </c>
      <c r="G37" s="19">
        <v>57536</v>
      </c>
      <c r="H37" s="17">
        <v>57536</v>
      </c>
      <c r="I37" s="7" t="s">
        <v>13</v>
      </c>
      <c r="J37" s="7" t="s">
        <v>14</v>
      </c>
      <c r="K37" s="7" t="s">
        <v>13</v>
      </c>
    </row>
    <row r="38" spans="1:11" x14ac:dyDescent="0.3">
      <c r="A38" s="5">
        <v>805016107</v>
      </c>
      <c r="B38" s="5" t="s">
        <v>11</v>
      </c>
      <c r="C38" s="7" t="s">
        <v>12</v>
      </c>
      <c r="D38" s="1" t="s">
        <v>51</v>
      </c>
      <c r="E38" s="12">
        <v>45520</v>
      </c>
      <c r="F38" s="11">
        <v>45528</v>
      </c>
      <c r="G38" s="19">
        <v>33536</v>
      </c>
      <c r="H38" s="17">
        <v>33536</v>
      </c>
      <c r="I38" s="7" t="s">
        <v>13</v>
      </c>
      <c r="J38" s="7" t="s">
        <v>14</v>
      </c>
      <c r="K38" s="7" t="s">
        <v>13</v>
      </c>
    </row>
    <row r="39" spans="1:11" x14ac:dyDescent="0.3">
      <c r="A39" s="5">
        <v>805016107</v>
      </c>
      <c r="B39" s="5" t="s">
        <v>11</v>
      </c>
      <c r="C39" s="7" t="s">
        <v>12</v>
      </c>
      <c r="D39" s="1" t="s">
        <v>52</v>
      </c>
      <c r="E39" s="12">
        <v>45520</v>
      </c>
      <c r="F39" s="11">
        <v>45528</v>
      </c>
      <c r="G39" s="19">
        <v>57536</v>
      </c>
      <c r="H39" s="17">
        <v>57536</v>
      </c>
      <c r="I39" s="7" t="s">
        <v>13</v>
      </c>
      <c r="J39" s="7" t="s">
        <v>14</v>
      </c>
      <c r="K39" s="7" t="s">
        <v>13</v>
      </c>
    </row>
    <row r="40" spans="1:11" x14ac:dyDescent="0.3">
      <c r="A40" s="5">
        <v>805016107</v>
      </c>
      <c r="B40" s="5" t="s">
        <v>11</v>
      </c>
      <c r="C40" s="7" t="s">
        <v>12</v>
      </c>
      <c r="D40" s="1" t="s">
        <v>53</v>
      </c>
      <c r="E40" s="12">
        <v>45520</v>
      </c>
      <c r="F40" s="11">
        <v>45528</v>
      </c>
      <c r="G40" s="19">
        <v>45536</v>
      </c>
      <c r="H40" s="17">
        <v>45536</v>
      </c>
      <c r="I40" s="7" t="s">
        <v>13</v>
      </c>
      <c r="J40" s="7" t="s">
        <v>14</v>
      </c>
      <c r="K40" s="7" t="s">
        <v>13</v>
      </c>
    </row>
    <row r="41" spans="1:11" x14ac:dyDescent="0.3">
      <c r="A41" s="5">
        <v>805016107</v>
      </c>
      <c r="B41" s="5" t="s">
        <v>11</v>
      </c>
      <c r="C41" s="7" t="s">
        <v>12</v>
      </c>
      <c r="D41" s="1" t="s">
        <v>54</v>
      </c>
      <c r="E41" s="12">
        <v>45520</v>
      </c>
      <c r="F41" s="11">
        <v>45528</v>
      </c>
      <c r="G41" s="19">
        <v>15994</v>
      </c>
      <c r="H41" s="17">
        <v>15994</v>
      </c>
      <c r="I41" s="7" t="s">
        <v>13</v>
      </c>
      <c r="J41" s="7" t="s">
        <v>14</v>
      </c>
      <c r="K41" s="7" t="s">
        <v>13</v>
      </c>
    </row>
    <row r="42" spans="1:11" x14ac:dyDescent="0.3">
      <c r="A42" s="5">
        <v>805016107</v>
      </c>
      <c r="B42" s="5" t="s">
        <v>11</v>
      </c>
      <c r="C42" s="7" t="s">
        <v>12</v>
      </c>
      <c r="D42" s="1" t="s">
        <v>55</v>
      </c>
      <c r="E42" s="12">
        <v>45520</v>
      </c>
      <c r="F42" s="11">
        <v>45528</v>
      </c>
      <c r="G42" s="19">
        <v>45536</v>
      </c>
      <c r="H42" s="17">
        <v>45536</v>
      </c>
      <c r="I42" s="7" t="s">
        <v>13</v>
      </c>
      <c r="J42" s="7" t="s">
        <v>14</v>
      </c>
      <c r="K42" s="7" t="s">
        <v>13</v>
      </c>
    </row>
    <row r="43" spans="1:11" x14ac:dyDescent="0.3">
      <c r="A43" s="5">
        <v>805016107</v>
      </c>
      <c r="B43" s="5" t="s">
        <v>11</v>
      </c>
      <c r="C43" s="7" t="s">
        <v>12</v>
      </c>
      <c r="D43" s="1" t="s">
        <v>56</v>
      </c>
      <c r="E43" s="12">
        <v>45520</v>
      </c>
      <c r="F43" s="11">
        <v>45528</v>
      </c>
      <c r="G43" s="19">
        <v>15994</v>
      </c>
      <c r="H43" s="17">
        <v>15994</v>
      </c>
      <c r="I43" s="7" t="s">
        <v>13</v>
      </c>
      <c r="J43" s="7" t="s">
        <v>14</v>
      </c>
      <c r="K43" s="7" t="s">
        <v>13</v>
      </c>
    </row>
    <row r="44" spans="1:11" x14ac:dyDescent="0.3">
      <c r="A44" s="5">
        <v>805016107</v>
      </c>
      <c r="B44" s="5" t="s">
        <v>11</v>
      </c>
      <c r="C44" s="7" t="s">
        <v>12</v>
      </c>
      <c r="D44" s="1" t="s">
        <v>57</v>
      </c>
      <c r="E44" s="12">
        <v>45520</v>
      </c>
      <c r="F44" s="11">
        <v>45528</v>
      </c>
      <c r="G44" s="19">
        <v>15994</v>
      </c>
      <c r="H44" s="17">
        <v>15994</v>
      </c>
      <c r="I44" s="7" t="s">
        <v>13</v>
      </c>
      <c r="J44" s="7" t="s">
        <v>14</v>
      </c>
      <c r="K44" s="7" t="s">
        <v>13</v>
      </c>
    </row>
    <row r="45" spans="1:11" x14ac:dyDescent="0.3">
      <c r="A45" s="5">
        <v>805016107</v>
      </c>
      <c r="B45" s="5" t="s">
        <v>11</v>
      </c>
      <c r="C45" s="7" t="s">
        <v>12</v>
      </c>
      <c r="D45" s="1" t="s">
        <v>58</v>
      </c>
      <c r="E45" s="12">
        <v>45520</v>
      </c>
      <c r="F45" s="11">
        <v>45528</v>
      </c>
      <c r="G45" s="19">
        <v>57536</v>
      </c>
      <c r="H45" s="17">
        <v>57536</v>
      </c>
      <c r="I45" s="7" t="s">
        <v>13</v>
      </c>
      <c r="J45" s="7" t="s">
        <v>14</v>
      </c>
      <c r="K45" s="7" t="s">
        <v>13</v>
      </c>
    </row>
    <row r="46" spans="1:11" x14ac:dyDescent="0.3">
      <c r="A46" s="5">
        <v>805016107</v>
      </c>
      <c r="B46" s="5" t="s">
        <v>11</v>
      </c>
      <c r="C46" s="7" t="s">
        <v>12</v>
      </c>
      <c r="D46" s="1" t="s">
        <v>59</v>
      </c>
      <c r="E46" s="12">
        <v>45520</v>
      </c>
      <c r="F46" s="11">
        <v>45528</v>
      </c>
      <c r="G46" s="19">
        <v>27994</v>
      </c>
      <c r="H46" s="17">
        <v>27994</v>
      </c>
      <c r="I46" s="7" t="s">
        <v>13</v>
      </c>
      <c r="J46" s="7" t="s">
        <v>14</v>
      </c>
      <c r="K46" s="7" t="s">
        <v>13</v>
      </c>
    </row>
    <row r="47" spans="1:11" x14ac:dyDescent="0.3">
      <c r="A47" s="5">
        <v>805016107</v>
      </c>
      <c r="B47" s="5" t="s">
        <v>11</v>
      </c>
      <c r="C47" s="7" t="s">
        <v>12</v>
      </c>
      <c r="D47" s="1" t="s">
        <v>60</v>
      </c>
      <c r="E47" s="12">
        <v>45520</v>
      </c>
      <c r="F47" s="11">
        <v>45528</v>
      </c>
      <c r="G47" s="19">
        <v>27994</v>
      </c>
      <c r="H47" s="17">
        <v>27994</v>
      </c>
      <c r="I47" s="7" t="s">
        <v>13</v>
      </c>
      <c r="J47" s="7" t="s">
        <v>14</v>
      </c>
      <c r="K47" s="7" t="s">
        <v>13</v>
      </c>
    </row>
    <row r="48" spans="1:11" x14ac:dyDescent="0.3">
      <c r="A48" s="5">
        <v>805016107</v>
      </c>
      <c r="B48" s="5" t="s">
        <v>11</v>
      </c>
      <c r="C48" s="7" t="s">
        <v>12</v>
      </c>
      <c r="D48" s="1" t="s">
        <v>61</v>
      </c>
      <c r="E48" s="12">
        <v>45520</v>
      </c>
      <c r="F48" s="11">
        <v>45528</v>
      </c>
      <c r="G48" s="19">
        <v>57536</v>
      </c>
      <c r="H48" s="17">
        <v>57536</v>
      </c>
      <c r="I48" s="7" t="s">
        <v>13</v>
      </c>
      <c r="J48" s="7" t="s">
        <v>14</v>
      </c>
      <c r="K48" s="7" t="s">
        <v>13</v>
      </c>
    </row>
    <row r="49" spans="1:11" x14ac:dyDescent="0.3">
      <c r="A49" s="5">
        <v>805016107</v>
      </c>
      <c r="B49" s="5" t="s">
        <v>11</v>
      </c>
      <c r="C49" s="7" t="s">
        <v>12</v>
      </c>
      <c r="D49" s="1" t="s">
        <v>62</v>
      </c>
      <c r="E49" s="12">
        <v>45520</v>
      </c>
      <c r="F49" s="11">
        <v>45528</v>
      </c>
      <c r="G49" s="19">
        <v>355588</v>
      </c>
      <c r="H49" s="17">
        <v>355588</v>
      </c>
      <c r="I49" s="7" t="s">
        <v>13</v>
      </c>
      <c r="J49" s="7" t="s">
        <v>14</v>
      </c>
      <c r="K49" s="7" t="s">
        <v>13</v>
      </c>
    </row>
    <row r="50" spans="1:11" x14ac:dyDescent="0.3">
      <c r="A50" s="5">
        <v>805016107</v>
      </c>
      <c r="B50" s="5" t="s">
        <v>11</v>
      </c>
      <c r="C50" s="7" t="s">
        <v>12</v>
      </c>
      <c r="D50" s="1" t="s">
        <v>63</v>
      </c>
      <c r="E50" s="12">
        <v>45520</v>
      </c>
      <c r="F50" s="11">
        <v>45528</v>
      </c>
      <c r="G50" s="19">
        <v>65564</v>
      </c>
      <c r="H50" s="17">
        <v>65564</v>
      </c>
      <c r="I50" s="7" t="s">
        <v>13</v>
      </c>
      <c r="J50" s="7" t="s">
        <v>14</v>
      </c>
      <c r="K50" s="7" t="s">
        <v>13</v>
      </c>
    </row>
    <row r="51" spans="1:11" x14ac:dyDescent="0.3">
      <c r="A51" s="5">
        <v>805016107</v>
      </c>
      <c r="B51" s="5" t="s">
        <v>11</v>
      </c>
      <c r="C51" s="7" t="s">
        <v>12</v>
      </c>
      <c r="D51" s="1" t="s">
        <v>64</v>
      </c>
      <c r="E51" s="12">
        <v>45520</v>
      </c>
      <c r="F51" s="11">
        <v>45528</v>
      </c>
      <c r="G51" s="19">
        <v>65564</v>
      </c>
      <c r="H51" s="17">
        <v>65564</v>
      </c>
      <c r="I51" s="7" t="s">
        <v>13</v>
      </c>
      <c r="J51" s="7" t="s">
        <v>14</v>
      </c>
      <c r="K51" s="7" t="s">
        <v>13</v>
      </c>
    </row>
    <row r="52" spans="1:11" x14ac:dyDescent="0.3">
      <c r="A52" s="5">
        <v>805016107</v>
      </c>
      <c r="B52" s="5" t="s">
        <v>11</v>
      </c>
      <c r="C52" s="7" t="s">
        <v>12</v>
      </c>
      <c r="D52" s="1" t="s">
        <v>65</v>
      </c>
      <c r="E52" s="12">
        <v>45520</v>
      </c>
      <c r="F52" s="11">
        <v>45528</v>
      </c>
      <c r="G52" s="19">
        <v>57536</v>
      </c>
      <c r="H52" s="17">
        <v>57536</v>
      </c>
      <c r="I52" s="7" t="s">
        <v>13</v>
      </c>
      <c r="J52" s="7" t="s">
        <v>14</v>
      </c>
      <c r="K52" s="7" t="s">
        <v>13</v>
      </c>
    </row>
    <row r="53" spans="1:11" x14ac:dyDescent="0.3">
      <c r="A53" s="5">
        <v>805016107</v>
      </c>
      <c r="B53" s="5" t="s">
        <v>11</v>
      </c>
      <c r="C53" s="7" t="s">
        <v>12</v>
      </c>
      <c r="D53" s="1" t="s">
        <v>66</v>
      </c>
      <c r="E53" s="12">
        <v>45530</v>
      </c>
      <c r="F53" s="11">
        <v>45545</v>
      </c>
      <c r="G53" s="19">
        <v>355588</v>
      </c>
      <c r="H53" s="17">
        <v>355588</v>
      </c>
      <c r="I53" s="7" t="s">
        <v>13</v>
      </c>
      <c r="J53" s="7" t="s">
        <v>14</v>
      </c>
      <c r="K53" s="7" t="s">
        <v>13</v>
      </c>
    </row>
    <row r="54" spans="1:11" x14ac:dyDescent="0.3">
      <c r="A54" s="5">
        <v>805016107</v>
      </c>
      <c r="B54" s="5" t="s">
        <v>11</v>
      </c>
      <c r="C54" s="7" t="s">
        <v>12</v>
      </c>
      <c r="D54" s="1" t="s">
        <v>67</v>
      </c>
      <c r="E54" s="12">
        <v>45530</v>
      </c>
      <c r="F54" s="11">
        <v>45545</v>
      </c>
      <c r="G54" s="19">
        <v>427285</v>
      </c>
      <c r="H54" s="17">
        <v>427285</v>
      </c>
      <c r="I54" s="7" t="s">
        <v>13</v>
      </c>
      <c r="J54" s="7" t="s">
        <v>14</v>
      </c>
      <c r="K54" s="7" t="s">
        <v>13</v>
      </c>
    </row>
    <row r="55" spans="1:11" x14ac:dyDescent="0.3">
      <c r="A55" s="5">
        <v>805016107</v>
      </c>
      <c r="B55" s="5" t="s">
        <v>11</v>
      </c>
      <c r="C55" s="7" t="s">
        <v>12</v>
      </c>
      <c r="D55" s="1" t="s">
        <v>68</v>
      </c>
      <c r="E55" s="12">
        <v>45530</v>
      </c>
      <c r="F55" s="11">
        <v>45545</v>
      </c>
      <c r="G55" s="19">
        <v>27994</v>
      </c>
      <c r="H55" s="17">
        <v>27994</v>
      </c>
      <c r="I55" s="7" t="s">
        <v>13</v>
      </c>
      <c r="J55" s="7" t="s">
        <v>14</v>
      </c>
      <c r="K55" s="7" t="s">
        <v>13</v>
      </c>
    </row>
    <row r="56" spans="1:11" x14ac:dyDescent="0.3">
      <c r="A56" s="5">
        <v>805016107</v>
      </c>
      <c r="B56" s="5" t="s">
        <v>11</v>
      </c>
      <c r="C56" s="7" t="s">
        <v>12</v>
      </c>
      <c r="D56" s="1" t="s">
        <v>69</v>
      </c>
      <c r="E56" s="12">
        <v>45530</v>
      </c>
      <c r="F56" s="11">
        <v>45545</v>
      </c>
      <c r="G56" s="19">
        <v>27994</v>
      </c>
      <c r="H56" s="17">
        <v>27994</v>
      </c>
      <c r="I56" s="7" t="s">
        <v>13</v>
      </c>
      <c r="J56" s="7" t="s">
        <v>14</v>
      </c>
      <c r="K56" s="7" t="s">
        <v>13</v>
      </c>
    </row>
    <row r="57" spans="1:11" x14ac:dyDescent="0.3">
      <c r="A57" s="5">
        <v>805016107</v>
      </c>
      <c r="B57" s="5" t="s">
        <v>11</v>
      </c>
      <c r="C57" s="7" t="s">
        <v>12</v>
      </c>
      <c r="D57" s="1" t="s">
        <v>70</v>
      </c>
      <c r="E57" s="12">
        <v>45530</v>
      </c>
      <c r="F57" s="11">
        <v>45545</v>
      </c>
      <c r="G57" s="19">
        <v>27994</v>
      </c>
      <c r="H57" s="16">
        <v>27994</v>
      </c>
      <c r="I57" s="7" t="s">
        <v>13</v>
      </c>
      <c r="J57" s="7" t="s">
        <v>14</v>
      </c>
      <c r="K57" s="7" t="s">
        <v>13</v>
      </c>
    </row>
    <row r="58" spans="1:11" x14ac:dyDescent="0.3">
      <c r="A58" s="5">
        <v>805016107</v>
      </c>
      <c r="B58" s="5" t="s">
        <v>11</v>
      </c>
      <c r="C58" s="7" t="s">
        <v>12</v>
      </c>
      <c r="D58" s="1" t="s">
        <v>71</v>
      </c>
      <c r="E58" s="12">
        <v>45530</v>
      </c>
      <c r="F58" s="11">
        <v>45545</v>
      </c>
      <c r="G58" s="19">
        <v>57536</v>
      </c>
      <c r="H58" s="16">
        <v>57536</v>
      </c>
      <c r="I58" s="7" t="s">
        <v>13</v>
      </c>
      <c r="J58" s="7" t="s">
        <v>14</v>
      </c>
      <c r="K58" s="7" t="s">
        <v>13</v>
      </c>
    </row>
    <row r="59" spans="1:11" x14ac:dyDescent="0.3">
      <c r="A59" s="5">
        <v>805016107</v>
      </c>
      <c r="B59" s="5" t="s">
        <v>11</v>
      </c>
      <c r="C59" s="7" t="s">
        <v>12</v>
      </c>
      <c r="D59" s="1" t="s">
        <v>72</v>
      </c>
      <c r="E59" s="12">
        <v>45530</v>
      </c>
      <c r="F59" s="11">
        <v>45545</v>
      </c>
      <c r="G59" s="19">
        <v>45536</v>
      </c>
      <c r="H59" s="16">
        <v>45536</v>
      </c>
      <c r="I59" s="7" t="s">
        <v>13</v>
      </c>
      <c r="J59" s="7" t="s">
        <v>14</v>
      </c>
      <c r="K59" s="7" t="s">
        <v>13</v>
      </c>
    </row>
    <row r="60" spans="1:11" x14ac:dyDescent="0.3">
      <c r="A60" s="5">
        <v>805016107</v>
      </c>
      <c r="B60" s="5" t="s">
        <v>11</v>
      </c>
      <c r="C60" s="7" t="s">
        <v>12</v>
      </c>
      <c r="D60" s="1" t="s">
        <v>73</v>
      </c>
      <c r="E60" s="12">
        <v>45530</v>
      </c>
      <c r="F60" s="11">
        <v>45545</v>
      </c>
      <c r="G60" s="19">
        <v>57536</v>
      </c>
      <c r="H60" s="16">
        <v>57536</v>
      </c>
      <c r="I60" s="7" t="s">
        <v>13</v>
      </c>
      <c r="J60" s="7" t="s">
        <v>14</v>
      </c>
      <c r="K60" s="7" t="s">
        <v>13</v>
      </c>
    </row>
    <row r="61" spans="1:11" x14ac:dyDescent="0.3">
      <c r="A61" s="5">
        <v>805016107</v>
      </c>
      <c r="B61" s="5" t="s">
        <v>11</v>
      </c>
      <c r="C61" s="7" t="s">
        <v>12</v>
      </c>
      <c r="D61" s="1" t="s">
        <v>74</v>
      </c>
      <c r="E61" s="12">
        <v>45530</v>
      </c>
      <c r="F61" s="11">
        <v>45545</v>
      </c>
      <c r="G61" s="19">
        <v>45536</v>
      </c>
      <c r="H61" s="16">
        <v>45536</v>
      </c>
      <c r="I61" s="7" t="s">
        <v>13</v>
      </c>
      <c r="J61" s="7" t="s">
        <v>14</v>
      </c>
      <c r="K61" s="7" t="s">
        <v>13</v>
      </c>
    </row>
    <row r="62" spans="1:11" x14ac:dyDescent="0.3">
      <c r="A62" s="5">
        <v>805016107</v>
      </c>
      <c r="B62" s="5" t="s">
        <v>11</v>
      </c>
      <c r="C62" s="7" t="s">
        <v>12</v>
      </c>
      <c r="D62" s="1" t="s">
        <v>75</v>
      </c>
      <c r="E62" s="12">
        <v>45533</v>
      </c>
      <c r="F62" s="11">
        <v>45545</v>
      </c>
      <c r="G62" s="19">
        <v>57536</v>
      </c>
      <c r="H62" s="16">
        <v>57536</v>
      </c>
      <c r="I62" s="7" t="s">
        <v>13</v>
      </c>
      <c r="J62" s="7" t="s">
        <v>14</v>
      </c>
      <c r="K62" s="7" t="s">
        <v>13</v>
      </c>
    </row>
    <row r="63" spans="1:11" x14ac:dyDescent="0.3">
      <c r="A63" s="5">
        <v>805016107</v>
      </c>
      <c r="B63" s="5" t="s">
        <v>11</v>
      </c>
      <c r="C63" s="7" t="s">
        <v>12</v>
      </c>
      <c r="D63" s="1" t="s">
        <v>76</v>
      </c>
      <c r="E63" s="12">
        <v>45533</v>
      </c>
      <c r="F63" s="11">
        <v>45545</v>
      </c>
      <c r="G63" s="19">
        <v>57536</v>
      </c>
      <c r="H63" s="16">
        <v>57536</v>
      </c>
      <c r="I63" s="7" t="s">
        <v>13</v>
      </c>
      <c r="J63" s="7" t="s">
        <v>14</v>
      </c>
      <c r="K63" s="7" t="s">
        <v>13</v>
      </c>
    </row>
    <row r="64" spans="1:11" x14ac:dyDescent="0.3">
      <c r="A64" s="5">
        <v>805016107</v>
      </c>
      <c r="B64" s="5" t="s">
        <v>11</v>
      </c>
      <c r="C64" s="7" t="s">
        <v>12</v>
      </c>
      <c r="D64" s="1" t="s">
        <v>77</v>
      </c>
      <c r="E64" s="12">
        <v>45533</v>
      </c>
      <c r="F64" s="11">
        <v>45545</v>
      </c>
      <c r="G64" s="19">
        <v>45536</v>
      </c>
      <c r="H64" s="16">
        <v>45536</v>
      </c>
      <c r="I64" s="7" t="s">
        <v>13</v>
      </c>
      <c r="J64" s="7" t="s">
        <v>14</v>
      </c>
      <c r="K64" s="7" t="s">
        <v>13</v>
      </c>
    </row>
    <row r="65" spans="1:11" x14ac:dyDescent="0.3">
      <c r="A65" s="5">
        <v>805016107</v>
      </c>
      <c r="B65" s="5" t="s">
        <v>11</v>
      </c>
      <c r="C65" s="7" t="s">
        <v>12</v>
      </c>
      <c r="D65" s="1" t="s">
        <v>78</v>
      </c>
      <c r="E65" s="12">
        <v>45533</v>
      </c>
      <c r="F65" s="11">
        <v>45545</v>
      </c>
      <c r="G65" s="19">
        <v>3994</v>
      </c>
      <c r="H65" s="16">
        <v>3994</v>
      </c>
      <c r="I65" s="7" t="s">
        <v>13</v>
      </c>
      <c r="J65" s="7" t="s">
        <v>14</v>
      </c>
      <c r="K65" s="7" t="s">
        <v>13</v>
      </c>
    </row>
    <row r="66" spans="1:11" x14ac:dyDescent="0.3">
      <c r="A66" s="5">
        <v>805016107</v>
      </c>
      <c r="B66" s="5" t="s">
        <v>11</v>
      </c>
      <c r="C66" s="7" t="s">
        <v>12</v>
      </c>
      <c r="D66" s="1" t="s">
        <v>79</v>
      </c>
      <c r="E66" s="12">
        <v>45533</v>
      </c>
      <c r="F66" s="11">
        <v>45545</v>
      </c>
      <c r="G66" s="19">
        <v>27994</v>
      </c>
      <c r="H66" s="16">
        <v>27994</v>
      </c>
      <c r="I66" s="7" t="s">
        <v>13</v>
      </c>
      <c r="J66" s="7" t="s">
        <v>14</v>
      </c>
      <c r="K66" s="7" t="s">
        <v>13</v>
      </c>
    </row>
    <row r="67" spans="1:11" x14ac:dyDescent="0.3">
      <c r="A67" s="5">
        <v>805016107</v>
      </c>
      <c r="B67" s="5" t="s">
        <v>11</v>
      </c>
      <c r="C67" s="7" t="s">
        <v>12</v>
      </c>
      <c r="D67" s="1" t="s">
        <v>80</v>
      </c>
      <c r="E67" s="12">
        <v>45533</v>
      </c>
      <c r="F67" s="11">
        <v>45545</v>
      </c>
      <c r="G67" s="19">
        <v>27994</v>
      </c>
      <c r="H67" s="16">
        <v>27994</v>
      </c>
      <c r="I67" s="7" t="s">
        <v>13</v>
      </c>
      <c r="J67" s="7" t="s">
        <v>14</v>
      </c>
      <c r="K67" s="7" t="s">
        <v>13</v>
      </c>
    </row>
    <row r="68" spans="1:11" x14ac:dyDescent="0.3">
      <c r="A68" s="5">
        <v>805016107</v>
      </c>
      <c r="B68" s="5" t="s">
        <v>11</v>
      </c>
      <c r="C68" s="7" t="s">
        <v>12</v>
      </c>
      <c r="D68" s="1" t="s">
        <v>81</v>
      </c>
      <c r="E68" s="12">
        <v>45533</v>
      </c>
      <c r="F68" s="11">
        <v>45545</v>
      </c>
      <c r="G68" s="19">
        <v>15994</v>
      </c>
      <c r="H68" s="16">
        <v>15994</v>
      </c>
      <c r="I68" s="7" t="s">
        <v>13</v>
      </c>
      <c r="J68" s="7" t="s">
        <v>14</v>
      </c>
      <c r="K68" s="7" t="s">
        <v>13</v>
      </c>
    </row>
    <row r="69" spans="1:11" x14ac:dyDescent="0.3">
      <c r="A69" s="5">
        <v>805016107</v>
      </c>
      <c r="B69" s="5" t="s">
        <v>11</v>
      </c>
      <c r="C69" s="7" t="s">
        <v>12</v>
      </c>
      <c r="D69" s="1" t="s">
        <v>82</v>
      </c>
      <c r="E69" s="12">
        <v>45533</v>
      </c>
      <c r="F69" s="11">
        <v>45545</v>
      </c>
      <c r="G69" s="19">
        <v>8864411</v>
      </c>
      <c r="H69" s="16">
        <v>8864411</v>
      </c>
      <c r="I69" s="7" t="s">
        <v>13</v>
      </c>
      <c r="J69" s="7" t="s">
        <v>14</v>
      </c>
      <c r="K69" s="7" t="s">
        <v>13</v>
      </c>
    </row>
    <row r="70" spans="1:11" x14ac:dyDescent="0.3">
      <c r="A70" s="5">
        <v>805016107</v>
      </c>
      <c r="B70" s="5" t="s">
        <v>11</v>
      </c>
      <c r="C70" s="7" t="s">
        <v>12</v>
      </c>
      <c r="D70" s="1" t="s">
        <v>83</v>
      </c>
      <c r="E70" s="12">
        <v>45534</v>
      </c>
      <c r="F70" s="11">
        <v>45545</v>
      </c>
      <c r="G70" s="19">
        <v>427285</v>
      </c>
      <c r="H70" s="16">
        <v>427285</v>
      </c>
      <c r="I70" s="7" t="s">
        <v>13</v>
      </c>
      <c r="J70" s="7" t="s">
        <v>14</v>
      </c>
      <c r="K70" s="7" t="s">
        <v>13</v>
      </c>
    </row>
    <row r="71" spans="1:11" x14ac:dyDescent="0.3">
      <c r="A71" s="5">
        <v>805016107</v>
      </c>
      <c r="B71" s="5" t="s">
        <v>11</v>
      </c>
      <c r="C71" s="7" t="s">
        <v>12</v>
      </c>
      <c r="D71" s="1" t="s">
        <v>84</v>
      </c>
      <c r="E71" s="12">
        <v>45534</v>
      </c>
      <c r="F71" s="11">
        <v>45545</v>
      </c>
      <c r="G71" s="19">
        <v>27994</v>
      </c>
      <c r="H71" s="16">
        <v>27994</v>
      </c>
      <c r="I71" s="7" t="s">
        <v>13</v>
      </c>
      <c r="J71" s="7" t="s">
        <v>14</v>
      </c>
      <c r="K71" s="7" t="s">
        <v>13</v>
      </c>
    </row>
    <row r="72" spans="1:11" x14ac:dyDescent="0.3">
      <c r="A72" s="5">
        <v>805016107</v>
      </c>
      <c r="B72" s="5" t="s">
        <v>11</v>
      </c>
      <c r="C72" s="7" t="s">
        <v>12</v>
      </c>
      <c r="D72" s="1" t="s">
        <v>85</v>
      </c>
      <c r="E72" s="12">
        <v>45534</v>
      </c>
      <c r="F72" s="11">
        <v>45545</v>
      </c>
      <c r="G72" s="19">
        <v>45536</v>
      </c>
      <c r="H72" s="16">
        <v>45536</v>
      </c>
      <c r="I72" s="7" t="s">
        <v>13</v>
      </c>
      <c r="J72" s="7" t="s">
        <v>14</v>
      </c>
      <c r="K72" s="7" t="s">
        <v>13</v>
      </c>
    </row>
    <row r="73" spans="1:11" x14ac:dyDescent="0.3">
      <c r="A73" s="5">
        <v>805016107</v>
      </c>
      <c r="B73" s="5" t="s">
        <v>11</v>
      </c>
      <c r="C73" s="7" t="s">
        <v>12</v>
      </c>
      <c r="D73" s="1" t="s">
        <v>86</v>
      </c>
      <c r="E73" s="12">
        <v>45534</v>
      </c>
      <c r="F73" s="11">
        <v>45545</v>
      </c>
      <c r="G73" s="19">
        <v>15994</v>
      </c>
      <c r="H73" s="16">
        <v>15994</v>
      </c>
      <c r="I73" s="7" t="s">
        <v>13</v>
      </c>
      <c r="J73" s="7" t="s">
        <v>14</v>
      </c>
      <c r="K73" s="7" t="s">
        <v>13</v>
      </c>
    </row>
    <row r="74" spans="1:11" x14ac:dyDescent="0.3">
      <c r="A74" s="5">
        <v>805016107</v>
      </c>
      <c r="B74" s="5" t="s">
        <v>11</v>
      </c>
      <c r="C74" s="7" t="s">
        <v>12</v>
      </c>
      <c r="D74" s="1" t="s">
        <v>87</v>
      </c>
      <c r="E74" s="12">
        <v>45534</v>
      </c>
      <c r="F74" s="11">
        <v>45545</v>
      </c>
      <c r="G74" s="19">
        <v>45536</v>
      </c>
      <c r="H74" s="16">
        <v>45536</v>
      </c>
      <c r="I74" s="7" t="s">
        <v>13</v>
      </c>
      <c r="J74" s="7" t="s">
        <v>14</v>
      </c>
      <c r="K74" s="7" t="s">
        <v>13</v>
      </c>
    </row>
    <row r="75" spans="1:11" x14ac:dyDescent="0.3">
      <c r="A75" s="5">
        <v>805016107</v>
      </c>
      <c r="B75" s="5" t="s">
        <v>11</v>
      </c>
      <c r="C75" s="7" t="s">
        <v>12</v>
      </c>
      <c r="D75" s="1" t="s">
        <v>88</v>
      </c>
      <c r="E75" s="12">
        <v>45534</v>
      </c>
      <c r="F75" s="11">
        <v>45545</v>
      </c>
      <c r="G75" s="19">
        <v>57536</v>
      </c>
      <c r="H75" s="16">
        <v>57536</v>
      </c>
      <c r="I75" s="7" t="s">
        <v>13</v>
      </c>
      <c r="J75" s="7" t="s">
        <v>14</v>
      </c>
      <c r="K75" s="7" t="s">
        <v>13</v>
      </c>
    </row>
    <row r="76" spans="1:11" x14ac:dyDescent="0.3">
      <c r="A76" s="5">
        <v>805016107</v>
      </c>
      <c r="B76" s="5" t="s">
        <v>11</v>
      </c>
      <c r="C76" s="7" t="s">
        <v>12</v>
      </c>
      <c r="D76" s="1" t="s">
        <v>89</v>
      </c>
      <c r="E76" s="12">
        <v>45534</v>
      </c>
      <c r="F76" s="11">
        <v>45545</v>
      </c>
      <c r="G76" s="19">
        <v>57536</v>
      </c>
      <c r="H76" s="16">
        <v>57536</v>
      </c>
      <c r="I76" s="7" t="s">
        <v>13</v>
      </c>
      <c r="J76" s="7" t="s">
        <v>14</v>
      </c>
      <c r="K76" s="7" t="s">
        <v>13</v>
      </c>
    </row>
    <row r="77" spans="1:11" x14ac:dyDescent="0.3">
      <c r="A77" s="5">
        <v>805016107</v>
      </c>
      <c r="B77" s="5" t="s">
        <v>11</v>
      </c>
      <c r="C77" s="7" t="s">
        <v>12</v>
      </c>
      <c r="D77" s="1" t="s">
        <v>90</v>
      </c>
      <c r="E77" s="12">
        <v>45534</v>
      </c>
      <c r="F77" s="11">
        <v>45545</v>
      </c>
      <c r="G77" s="19">
        <v>45536</v>
      </c>
      <c r="H77" s="16">
        <v>45536</v>
      </c>
      <c r="I77" s="7" t="s">
        <v>13</v>
      </c>
      <c r="J77" s="7" t="s">
        <v>14</v>
      </c>
      <c r="K77" s="7" t="s">
        <v>13</v>
      </c>
    </row>
    <row r="78" spans="1:11" x14ac:dyDescent="0.3">
      <c r="A78" s="5">
        <v>805016107</v>
      </c>
      <c r="B78" s="5" t="s">
        <v>11</v>
      </c>
      <c r="C78" s="7" t="s">
        <v>12</v>
      </c>
      <c r="D78" s="1" t="s">
        <v>91</v>
      </c>
      <c r="E78" s="12">
        <v>45534</v>
      </c>
      <c r="F78" s="11">
        <v>45545</v>
      </c>
      <c r="G78" s="19">
        <v>65564</v>
      </c>
      <c r="H78" s="16">
        <v>65564</v>
      </c>
      <c r="I78" s="7" t="s">
        <v>13</v>
      </c>
      <c r="J78" s="7" t="s">
        <v>14</v>
      </c>
      <c r="K78" s="7" t="s">
        <v>13</v>
      </c>
    </row>
    <row r="79" spans="1:11" x14ac:dyDescent="0.3">
      <c r="A79" s="5">
        <v>805016107</v>
      </c>
      <c r="B79" s="5" t="s">
        <v>11</v>
      </c>
      <c r="C79" s="7" t="s">
        <v>12</v>
      </c>
      <c r="D79" s="1" t="s">
        <v>92</v>
      </c>
      <c r="E79" s="12">
        <v>45534</v>
      </c>
      <c r="F79" s="11">
        <v>45545</v>
      </c>
      <c r="G79" s="19">
        <v>61064</v>
      </c>
      <c r="H79" s="16">
        <v>61064</v>
      </c>
      <c r="I79" s="7" t="s">
        <v>13</v>
      </c>
      <c r="J79" s="7" t="s">
        <v>14</v>
      </c>
      <c r="K79" s="7" t="s">
        <v>13</v>
      </c>
    </row>
    <row r="80" spans="1:11" x14ac:dyDescent="0.3">
      <c r="A80" s="5">
        <v>805016107</v>
      </c>
      <c r="B80" s="5" t="s">
        <v>11</v>
      </c>
      <c r="C80" s="7" t="s">
        <v>12</v>
      </c>
      <c r="D80" s="1" t="s">
        <v>93</v>
      </c>
      <c r="E80" s="12">
        <v>45534</v>
      </c>
      <c r="F80" s="11">
        <v>45545</v>
      </c>
      <c r="G80" s="19">
        <v>43736</v>
      </c>
      <c r="H80" s="16">
        <v>43736</v>
      </c>
      <c r="I80" s="7" t="s">
        <v>13</v>
      </c>
      <c r="J80" s="7" t="s">
        <v>14</v>
      </c>
      <c r="K80" s="7" t="s">
        <v>13</v>
      </c>
    </row>
    <row r="81" spans="1:11" x14ac:dyDescent="0.3">
      <c r="A81" s="5">
        <v>805016107</v>
      </c>
      <c r="B81" s="5" t="s">
        <v>11</v>
      </c>
      <c r="C81" s="7" t="s">
        <v>12</v>
      </c>
      <c r="D81" s="1" t="s">
        <v>94</v>
      </c>
      <c r="E81" s="12">
        <v>45542</v>
      </c>
      <c r="F81" s="11">
        <v>45553</v>
      </c>
      <c r="G81" s="19">
        <v>57536</v>
      </c>
      <c r="H81" s="16">
        <v>57536</v>
      </c>
      <c r="I81" s="7" t="s">
        <v>13</v>
      </c>
      <c r="J81" s="7" t="s">
        <v>14</v>
      </c>
      <c r="K81" s="7" t="s">
        <v>13</v>
      </c>
    </row>
    <row r="82" spans="1:11" x14ac:dyDescent="0.3">
      <c r="A82" s="5">
        <v>805016107</v>
      </c>
      <c r="B82" s="5" t="s">
        <v>11</v>
      </c>
      <c r="C82" s="7" t="s">
        <v>12</v>
      </c>
      <c r="D82" s="1" t="s">
        <v>95</v>
      </c>
      <c r="E82" s="12">
        <v>45542</v>
      </c>
      <c r="F82" s="11">
        <v>45553</v>
      </c>
      <c r="G82" s="19">
        <v>33536</v>
      </c>
      <c r="H82" s="16">
        <v>33536</v>
      </c>
      <c r="I82" s="7" t="s">
        <v>13</v>
      </c>
      <c r="J82" s="7" t="s">
        <v>14</v>
      </c>
      <c r="K82" s="7" t="s">
        <v>13</v>
      </c>
    </row>
    <row r="83" spans="1:11" x14ac:dyDescent="0.3">
      <c r="A83" s="5">
        <v>805016107</v>
      </c>
      <c r="B83" s="5" t="s">
        <v>11</v>
      </c>
      <c r="C83" s="7" t="s">
        <v>12</v>
      </c>
      <c r="D83" s="1" t="s">
        <v>96</v>
      </c>
      <c r="E83" s="12">
        <v>45542</v>
      </c>
      <c r="F83" s="11">
        <v>45553</v>
      </c>
      <c r="G83" s="19">
        <v>33536</v>
      </c>
      <c r="H83" s="16">
        <v>33536</v>
      </c>
      <c r="I83" s="7" t="s">
        <v>13</v>
      </c>
      <c r="J83" s="7" t="s">
        <v>14</v>
      </c>
      <c r="K83" s="7" t="s">
        <v>13</v>
      </c>
    </row>
    <row r="84" spans="1:11" x14ac:dyDescent="0.3">
      <c r="A84" s="5">
        <v>805016107</v>
      </c>
      <c r="B84" s="5" t="s">
        <v>11</v>
      </c>
      <c r="C84" s="7" t="s">
        <v>12</v>
      </c>
      <c r="D84" s="1" t="s">
        <v>97</v>
      </c>
      <c r="E84" s="12">
        <v>45542</v>
      </c>
      <c r="F84" s="11">
        <v>45553</v>
      </c>
      <c r="G84" s="19">
        <v>57536</v>
      </c>
      <c r="H84" s="16">
        <v>57536</v>
      </c>
      <c r="I84" s="7" t="s">
        <v>13</v>
      </c>
      <c r="J84" s="7" t="s">
        <v>14</v>
      </c>
      <c r="K84" s="7" t="s">
        <v>13</v>
      </c>
    </row>
    <row r="85" spans="1:11" x14ac:dyDescent="0.3">
      <c r="A85" s="5">
        <v>805016107</v>
      </c>
      <c r="B85" s="5" t="s">
        <v>11</v>
      </c>
      <c r="C85" s="7" t="s">
        <v>12</v>
      </c>
      <c r="D85" s="1" t="s">
        <v>98</v>
      </c>
      <c r="E85" s="12">
        <v>45542</v>
      </c>
      <c r="F85" s="11">
        <v>45553</v>
      </c>
      <c r="G85" s="19">
        <v>32394</v>
      </c>
      <c r="H85" s="16">
        <v>32394</v>
      </c>
      <c r="I85" s="7" t="s">
        <v>13</v>
      </c>
      <c r="J85" s="7" t="s">
        <v>14</v>
      </c>
      <c r="K85" s="7" t="s">
        <v>13</v>
      </c>
    </row>
    <row r="86" spans="1:11" x14ac:dyDescent="0.3">
      <c r="A86" s="5">
        <v>805016107</v>
      </c>
      <c r="B86" s="5" t="s">
        <v>11</v>
      </c>
      <c r="C86" s="7" t="s">
        <v>12</v>
      </c>
      <c r="D86" s="1" t="s">
        <v>99</v>
      </c>
      <c r="E86" s="12">
        <v>45542</v>
      </c>
      <c r="F86" s="11">
        <v>45553</v>
      </c>
      <c r="G86" s="19">
        <v>57536</v>
      </c>
      <c r="H86" s="16">
        <v>57536</v>
      </c>
      <c r="I86" s="7" t="s">
        <v>13</v>
      </c>
      <c r="J86" s="7" t="s">
        <v>14</v>
      </c>
      <c r="K86" s="7" t="s">
        <v>13</v>
      </c>
    </row>
    <row r="87" spans="1:11" x14ac:dyDescent="0.3">
      <c r="A87" s="5">
        <v>805016107</v>
      </c>
      <c r="B87" s="5" t="s">
        <v>11</v>
      </c>
      <c r="C87" s="7" t="s">
        <v>12</v>
      </c>
      <c r="D87" s="1" t="s">
        <v>100</v>
      </c>
      <c r="E87" s="12">
        <v>45542</v>
      </c>
      <c r="F87" s="11">
        <v>45553</v>
      </c>
      <c r="G87" s="19">
        <v>45536</v>
      </c>
      <c r="H87" s="16">
        <v>45536</v>
      </c>
      <c r="I87" s="7" t="s">
        <v>13</v>
      </c>
      <c r="J87" s="7" t="s">
        <v>14</v>
      </c>
      <c r="K87" s="7" t="s">
        <v>13</v>
      </c>
    </row>
    <row r="88" spans="1:11" x14ac:dyDescent="0.3">
      <c r="A88" s="5">
        <v>805016107</v>
      </c>
      <c r="B88" s="5" t="s">
        <v>11</v>
      </c>
      <c r="C88" s="7" t="s">
        <v>12</v>
      </c>
      <c r="D88" s="1" t="s">
        <v>101</v>
      </c>
      <c r="E88" s="12">
        <v>45542</v>
      </c>
      <c r="F88" s="11">
        <v>45553</v>
      </c>
      <c r="G88" s="19">
        <v>27994</v>
      </c>
      <c r="H88" s="16">
        <v>27994</v>
      </c>
      <c r="I88" s="7" t="s">
        <v>13</v>
      </c>
      <c r="J88" s="7" t="s">
        <v>14</v>
      </c>
      <c r="K88" s="7" t="s">
        <v>13</v>
      </c>
    </row>
    <row r="89" spans="1:11" x14ac:dyDescent="0.3">
      <c r="A89" s="5">
        <v>805016107</v>
      </c>
      <c r="B89" s="5" t="s">
        <v>11</v>
      </c>
      <c r="C89" s="7" t="s">
        <v>12</v>
      </c>
      <c r="D89" s="1" t="s">
        <v>102</v>
      </c>
      <c r="E89" s="12">
        <v>45542</v>
      </c>
      <c r="F89" s="11">
        <v>45553</v>
      </c>
      <c r="G89" s="19">
        <v>15994</v>
      </c>
      <c r="H89" s="16">
        <v>15994</v>
      </c>
      <c r="I89" s="7" t="s">
        <v>13</v>
      </c>
      <c r="J89" s="7" t="s">
        <v>14</v>
      </c>
      <c r="K89" s="7" t="s">
        <v>13</v>
      </c>
    </row>
    <row r="90" spans="1:11" x14ac:dyDescent="0.3">
      <c r="A90" s="5">
        <v>805016107</v>
      </c>
      <c r="B90" s="5" t="s">
        <v>11</v>
      </c>
      <c r="C90" s="7" t="s">
        <v>12</v>
      </c>
      <c r="D90" s="1" t="s">
        <v>103</v>
      </c>
      <c r="E90" s="12">
        <v>45542</v>
      </c>
      <c r="F90" s="11">
        <v>45553</v>
      </c>
      <c r="G90" s="19">
        <v>27994</v>
      </c>
      <c r="H90" s="16">
        <v>27994</v>
      </c>
      <c r="I90" s="7" t="s">
        <v>13</v>
      </c>
      <c r="J90" s="7" t="s">
        <v>14</v>
      </c>
      <c r="K90" s="7" t="s">
        <v>13</v>
      </c>
    </row>
    <row r="91" spans="1:11" x14ac:dyDescent="0.3">
      <c r="A91" s="5">
        <v>805016107</v>
      </c>
      <c r="B91" s="5" t="s">
        <v>11</v>
      </c>
      <c r="C91" s="7" t="s">
        <v>12</v>
      </c>
      <c r="D91" s="1" t="s">
        <v>104</v>
      </c>
      <c r="E91" s="12">
        <v>45542</v>
      </c>
      <c r="F91" s="11">
        <v>45553</v>
      </c>
      <c r="G91" s="19">
        <v>45536</v>
      </c>
      <c r="H91" s="16">
        <v>45536</v>
      </c>
      <c r="I91" s="7" t="s">
        <v>13</v>
      </c>
      <c r="J91" s="7" t="s">
        <v>14</v>
      </c>
      <c r="K91" s="7" t="s">
        <v>13</v>
      </c>
    </row>
    <row r="92" spans="1:11" ht="14.5" x14ac:dyDescent="0.3">
      <c r="A92" s="5">
        <v>805016107</v>
      </c>
      <c r="B92" s="5" t="s">
        <v>11</v>
      </c>
      <c r="C92" s="7" t="s">
        <v>12</v>
      </c>
      <c r="D92" s="1" t="s">
        <v>105</v>
      </c>
      <c r="E92" s="12">
        <v>45560</v>
      </c>
      <c r="F92" s="11">
        <v>45561</v>
      </c>
      <c r="G92" s="20">
        <v>1964320</v>
      </c>
      <c r="H92" s="16">
        <v>1964320</v>
      </c>
      <c r="I92" s="7" t="s">
        <v>13</v>
      </c>
      <c r="J92" s="7" t="s">
        <v>14</v>
      </c>
      <c r="K92" s="7" t="s">
        <v>13</v>
      </c>
    </row>
    <row r="93" spans="1:11" ht="14.5" x14ac:dyDescent="0.3">
      <c r="A93" s="5">
        <v>805016107</v>
      </c>
      <c r="B93" s="5" t="s">
        <v>11</v>
      </c>
      <c r="C93" s="7" t="s">
        <v>12</v>
      </c>
      <c r="D93" s="1" t="s">
        <v>106</v>
      </c>
      <c r="E93" s="12">
        <v>45560</v>
      </c>
      <c r="F93" s="11">
        <v>45561</v>
      </c>
      <c r="G93" s="20">
        <v>1964320</v>
      </c>
      <c r="H93" s="16">
        <v>1964320</v>
      </c>
      <c r="I93" s="7" t="s">
        <v>13</v>
      </c>
      <c r="J93" s="7" t="s">
        <v>14</v>
      </c>
      <c r="K93" s="7" t="s">
        <v>13</v>
      </c>
    </row>
    <row r="94" spans="1:11" ht="14.5" x14ac:dyDescent="0.3">
      <c r="A94" s="5">
        <v>805016107</v>
      </c>
      <c r="B94" s="5" t="s">
        <v>11</v>
      </c>
      <c r="C94" s="7" t="s">
        <v>12</v>
      </c>
      <c r="D94" s="1" t="s">
        <v>107</v>
      </c>
      <c r="E94" s="12">
        <v>45560</v>
      </c>
      <c r="F94" s="11">
        <v>45561</v>
      </c>
      <c r="G94" s="20">
        <v>1964320</v>
      </c>
      <c r="H94" s="16">
        <v>1964320</v>
      </c>
      <c r="I94" s="7" t="s">
        <v>13</v>
      </c>
      <c r="J94" s="7" t="s">
        <v>14</v>
      </c>
      <c r="K94" s="7" t="s">
        <v>13</v>
      </c>
    </row>
    <row r="95" spans="1:11" ht="14.5" x14ac:dyDescent="0.3">
      <c r="A95" s="5">
        <v>805016107</v>
      </c>
      <c r="B95" s="5" t="s">
        <v>11</v>
      </c>
      <c r="C95" s="7" t="s">
        <v>12</v>
      </c>
      <c r="D95" s="1" t="s">
        <v>108</v>
      </c>
      <c r="E95" s="12">
        <v>45560</v>
      </c>
      <c r="F95" s="11">
        <v>45561</v>
      </c>
      <c r="G95" s="20">
        <v>33536</v>
      </c>
      <c r="H95" s="16">
        <v>33536</v>
      </c>
      <c r="I95" s="7" t="s">
        <v>13</v>
      </c>
      <c r="J95" s="7" t="s">
        <v>14</v>
      </c>
      <c r="K95" s="7" t="s">
        <v>13</v>
      </c>
    </row>
    <row r="96" spans="1:11" ht="14.5" x14ac:dyDescent="0.3">
      <c r="A96" s="5">
        <v>805016107</v>
      </c>
      <c r="B96" s="5" t="s">
        <v>11</v>
      </c>
      <c r="C96" s="7" t="s">
        <v>12</v>
      </c>
      <c r="D96" s="1" t="s">
        <v>109</v>
      </c>
      <c r="E96" s="12">
        <v>45560</v>
      </c>
      <c r="F96" s="11">
        <v>45561</v>
      </c>
      <c r="G96" s="20">
        <v>33536</v>
      </c>
      <c r="H96" s="16">
        <v>33536</v>
      </c>
      <c r="I96" s="7" t="s">
        <v>13</v>
      </c>
      <c r="J96" s="7" t="s">
        <v>14</v>
      </c>
      <c r="K96" s="7" t="s">
        <v>13</v>
      </c>
    </row>
    <row r="97" spans="1:11" ht="14.5" x14ac:dyDescent="0.3">
      <c r="A97" s="5">
        <v>805016107</v>
      </c>
      <c r="B97" s="5" t="s">
        <v>11</v>
      </c>
      <c r="C97" s="7" t="s">
        <v>12</v>
      </c>
      <c r="D97" s="1" t="s">
        <v>110</v>
      </c>
      <c r="E97" s="12">
        <v>45560</v>
      </c>
      <c r="F97" s="11">
        <v>45561</v>
      </c>
      <c r="G97" s="20">
        <v>61936</v>
      </c>
      <c r="H97" s="16">
        <v>61936</v>
      </c>
      <c r="I97" s="7" t="s">
        <v>13</v>
      </c>
      <c r="J97" s="7" t="s">
        <v>14</v>
      </c>
      <c r="K97" s="7" t="s">
        <v>13</v>
      </c>
    </row>
    <row r="98" spans="1:11" ht="14.5" x14ac:dyDescent="0.3">
      <c r="A98" s="5">
        <v>805016107</v>
      </c>
      <c r="B98" s="5" t="s">
        <v>11</v>
      </c>
      <c r="C98" s="7" t="s">
        <v>12</v>
      </c>
      <c r="D98" s="1" t="s">
        <v>111</v>
      </c>
      <c r="E98" s="12">
        <v>45560</v>
      </c>
      <c r="F98" s="11">
        <v>45561</v>
      </c>
      <c r="G98" s="20">
        <v>57536</v>
      </c>
      <c r="H98" s="16">
        <v>57536</v>
      </c>
      <c r="I98" s="7" t="s">
        <v>13</v>
      </c>
      <c r="J98" s="7" t="s">
        <v>14</v>
      </c>
      <c r="K98" s="7" t="s">
        <v>13</v>
      </c>
    </row>
    <row r="99" spans="1:11" ht="14.5" x14ac:dyDescent="0.3">
      <c r="A99" s="5">
        <v>805016107</v>
      </c>
      <c r="B99" s="5" t="s">
        <v>11</v>
      </c>
      <c r="C99" s="7" t="s">
        <v>12</v>
      </c>
      <c r="D99" s="1" t="s">
        <v>112</v>
      </c>
      <c r="E99" s="12">
        <v>45560</v>
      </c>
      <c r="F99" s="11">
        <v>45561</v>
      </c>
      <c r="G99" s="20">
        <v>45536</v>
      </c>
      <c r="H99" s="16">
        <v>45536</v>
      </c>
      <c r="I99" s="7" t="s">
        <v>13</v>
      </c>
      <c r="J99" s="7" t="s">
        <v>14</v>
      </c>
      <c r="K99" s="7" t="s">
        <v>13</v>
      </c>
    </row>
    <row r="100" spans="1:11" ht="14.5" x14ac:dyDescent="0.3">
      <c r="A100" s="5">
        <v>805016107</v>
      </c>
      <c r="B100" s="5" t="s">
        <v>11</v>
      </c>
      <c r="C100" s="7" t="s">
        <v>12</v>
      </c>
      <c r="D100" s="1" t="s">
        <v>113</v>
      </c>
      <c r="E100" s="12">
        <v>45560</v>
      </c>
      <c r="F100" s="11">
        <v>45561</v>
      </c>
      <c r="G100" s="20">
        <v>27994</v>
      </c>
      <c r="H100" s="16">
        <v>27994</v>
      </c>
      <c r="I100" s="7" t="s">
        <v>13</v>
      </c>
      <c r="J100" s="7" t="s">
        <v>14</v>
      </c>
      <c r="K100" s="7" t="s">
        <v>13</v>
      </c>
    </row>
    <row r="101" spans="1:11" ht="14.5" x14ac:dyDescent="0.3">
      <c r="A101" s="5">
        <v>805016107</v>
      </c>
      <c r="B101" s="5" t="s">
        <v>11</v>
      </c>
      <c r="C101" s="7" t="s">
        <v>12</v>
      </c>
      <c r="D101" s="1" t="s">
        <v>114</v>
      </c>
      <c r="E101" s="12">
        <v>45560</v>
      </c>
      <c r="F101" s="11">
        <v>45561</v>
      </c>
      <c r="G101" s="20">
        <v>27994</v>
      </c>
      <c r="H101" s="16">
        <v>27994</v>
      </c>
      <c r="I101" s="7" t="s">
        <v>13</v>
      </c>
      <c r="J101" s="7" t="s">
        <v>14</v>
      </c>
      <c r="K101" s="7" t="s">
        <v>13</v>
      </c>
    </row>
    <row r="102" spans="1:11" ht="14.5" x14ac:dyDescent="0.3">
      <c r="A102" s="5">
        <v>805016107</v>
      </c>
      <c r="B102" s="5" t="s">
        <v>11</v>
      </c>
      <c r="C102" s="7" t="s">
        <v>12</v>
      </c>
      <c r="D102" s="1" t="s">
        <v>115</v>
      </c>
      <c r="E102" s="12">
        <v>45560</v>
      </c>
      <c r="F102" s="11">
        <v>45561</v>
      </c>
      <c r="G102" s="20">
        <v>45536</v>
      </c>
      <c r="H102" s="16">
        <v>45536</v>
      </c>
      <c r="I102" s="7" t="s">
        <v>13</v>
      </c>
      <c r="J102" s="7" t="s">
        <v>14</v>
      </c>
      <c r="K102" s="7" t="s">
        <v>13</v>
      </c>
    </row>
    <row r="103" spans="1:11" ht="14.5" x14ac:dyDescent="0.3">
      <c r="A103" s="5">
        <v>805016107</v>
      </c>
      <c r="B103" s="5" t="s">
        <v>11</v>
      </c>
      <c r="C103" s="7" t="s">
        <v>12</v>
      </c>
      <c r="D103" s="1" t="s">
        <v>116</v>
      </c>
      <c r="E103" s="12">
        <v>45560</v>
      </c>
      <c r="F103" s="11">
        <v>45561</v>
      </c>
      <c r="G103" s="20">
        <v>57536</v>
      </c>
      <c r="H103" s="16">
        <v>57536</v>
      </c>
      <c r="I103" s="7" t="s">
        <v>13</v>
      </c>
      <c r="J103" s="7" t="s">
        <v>14</v>
      </c>
      <c r="K103" s="7" t="s">
        <v>13</v>
      </c>
    </row>
    <row r="104" spans="1:11" ht="14.5" x14ac:dyDescent="0.3">
      <c r="A104" s="5">
        <v>805016107</v>
      </c>
      <c r="B104" s="5" t="s">
        <v>11</v>
      </c>
      <c r="C104" s="7" t="s">
        <v>12</v>
      </c>
      <c r="D104" s="1" t="s">
        <v>117</v>
      </c>
      <c r="E104" s="12">
        <v>45560</v>
      </c>
      <c r="F104" s="11">
        <v>45561</v>
      </c>
      <c r="G104" s="20">
        <v>45536</v>
      </c>
      <c r="H104" s="16">
        <v>45536</v>
      </c>
      <c r="I104" s="7" t="s">
        <v>13</v>
      </c>
      <c r="J104" s="7" t="s">
        <v>14</v>
      </c>
      <c r="K104" s="7" t="s">
        <v>13</v>
      </c>
    </row>
    <row r="105" spans="1:11" ht="14.5" x14ac:dyDescent="0.3">
      <c r="A105" s="5">
        <v>805016107</v>
      </c>
      <c r="B105" s="5" t="s">
        <v>11</v>
      </c>
      <c r="C105" s="7" t="s">
        <v>12</v>
      </c>
      <c r="D105" s="1" t="s">
        <v>118</v>
      </c>
      <c r="E105" s="12">
        <v>45560</v>
      </c>
      <c r="F105" s="11">
        <v>45561</v>
      </c>
      <c r="G105" s="20">
        <v>57536</v>
      </c>
      <c r="H105" s="16">
        <v>57536</v>
      </c>
      <c r="I105" s="7" t="s">
        <v>13</v>
      </c>
      <c r="J105" s="7" t="s">
        <v>14</v>
      </c>
      <c r="K105" s="7" t="s">
        <v>13</v>
      </c>
    </row>
    <row r="106" spans="1:11" ht="14.5" x14ac:dyDescent="0.3">
      <c r="A106" s="5">
        <v>805016107</v>
      </c>
      <c r="B106" s="5" t="s">
        <v>11</v>
      </c>
      <c r="C106" s="7" t="s">
        <v>12</v>
      </c>
      <c r="D106" s="1" t="s">
        <v>119</v>
      </c>
      <c r="E106" s="12">
        <v>45560</v>
      </c>
      <c r="F106" s="11">
        <v>45561</v>
      </c>
      <c r="G106" s="20">
        <v>27994</v>
      </c>
      <c r="H106" s="16">
        <v>27994</v>
      </c>
      <c r="I106" s="7" t="s">
        <v>13</v>
      </c>
      <c r="J106" s="7" t="s">
        <v>14</v>
      </c>
      <c r="K106" s="7" t="s">
        <v>13</v>
      </c>
    </row>
    <row r="107" spans="1:11" ht="14.5" x14ac:dyDescent="0.3">
      <c r="A107" s="5">
        <v>805016107</v>
      </c>
      <c r="B107" s="5" t="s">
        <v>11</v>
      </c>
      <c r="C107" s="7" t="s">
        <v>12</v>
      </c>
      <c r="D107" s="1" t="s">
        <v>120</v>
      </c>
      <c r="E107" s="12">
        <v>45560</v>
      </c>
      <c r="F107" s="11">
        <v>45561</v>
      </c>
      <c r="G107" s="20">
        <v>61936</v>
      </c>
      <c r="H107" s="16">
        <v>61936</v>
      </c>
      <c r="I107" s="7" t="s">
        <v>13</v>
      </c>
      <c r="J107" s="7" t="s">
        <v>14</v>
      </c>
      <c r="K107" s="7" t="s">
        <v>13</v>
      </c>
    </row>
    <row r="108" spans="1:11" ht="14.5" x14ac:dyDescent="0.3">
      <c r="A108" s="5">
        <v>805016107</v>
      </c>
      <c r="B108" s="5" t="s">
        <v>11</v>
      </c>
      <c r="C108" s="7" t="s">
        <v>12</v>
      </c>
      <c r="D108" s="1" t="s">
        <v>121</v>
      </c>
      <c r="E108" s="12">
        <v>45560</v>
      </c>
      <c r="F108" s="11">
        <v>45561</v>
      </c>
      <c r="G108" s="20">
        <v>27994</v>
      </c>
      <c r="H108" s="16">
        <v>27994</v>
      </c>
      <c r="I108" s="7" t="s">
        <v>13</v>
      </c>
      <c r="J108" s="7" t="s">
        <v>14</v>
      </c>
      <c r="K108" s="7" t="s">
        <v>13</v>
      </c>
    </row>
    <row r="109" spans="1:11" ht="14.5" x14ac:dyDescent="0.3">
      <c r="A109" s="5">
        <v>805016107</v>
      </c>
      <c r="B109" s="5" t="s">
        <v>11</v>
      </c>
      <c r="C109" s="7" t="s">
        <v>12</v>
      </c>
      <c r="D109" s="1" t="s">
        <v>122</v>
      </c>
      <c r="E109" s="12">
        <v>45560</v>
      </c>
      <c r="F109" s="11">
        <v>45561</v>
      </c>
      <c r="G109" s="20">
        <v>45536</v>
      </c>
      <c r="H109" s="16">
        <v>45536</v>
      </c>
      <c r="I109" s="7" t="s">
        <v>13</v>
      </c>
      <c r="J109" s="7" t="s">
        <v>14</v>
      </c>
      <c r="K109" s="7" t="s">
        <v>13</v>
      </c>
    </row>
    <row r="110" spans="1:11" ht="14.5" x14ac:dyDescent="0.3">
      <c r="A110" s="5">
        <v>805016107</v>
      </c>
      <c r="B110" s="5" t="s">
        <v>11</v>
      </c>
      <c r="C110" s="7" t="s">
        <v>12</v>
      </c>
      <c r="D110" s="1" t="s">
        <v>123</v>
      </c>
      <c r="E110" s="12">
        <v>45560</v>
      </c>
      <c r="F110" s="11">
        <v>45561</v>
      </c>
      <c r="G110" s="20">
        <v>33536</v>
      </c>
      <c r="H110" s="16">
        <v>33536</v>
      </c>
      <c r="I110" s="7" t="s">
        <v>13</v>
      </c>
      <c r="J110" s="7" t="s">
        <v>14</v>
      </c>
      <c r="K110" s="7" t="s">
        <v>13</v>
      </c>
    </row>
    <row r="111" spans="1:11" ht="14.5" x14ac:dyDescent="0.3">
      <c r="A111" s="5">
        <v>805016107</v>
      </c>
      <c r="B111" s="5" t="s">
        <v>11</v>
      </c>
      <c r="C111" s="7" t="s">
        <v>12</v>
      </c>
      <c r="D111" s="1" t="s">
        <v>124</v>
      </c>
      <c r="E111" s="12">
        <v>45560</v>
      </c>
      <c r="F111" s="11">
        <v>45561</v>
      </c>
      <c r="G111" s="20">
        <v>33536</v>
      </c>
      <c r="H111" s="16">
        <v>33536</v>
      </c>
      <c r="I111" s="7" t="s">
        <v>13</v>
      </c>
      <c r="J111" s="7" t="s">
        <v>14</v>
      </c>
      <c r="K111" s="7" t="s">
        <v>13</v>
      </c>
    </row>
    <row r="112" spans="1:11" ht="14.5" x14ac:dyDescent="0.3">
      <c r="A112" s="5">
        <v>805016107</v>
      </c>
      <c r="B112" s="5" t="s">
        <v>11</v>
      </c>
      <c r="C112" s="7" t="s">
        <v>12</v>
      </c>
      <c r="D112" s="1" t="s">
        <v>125</v>
      </c>
      <c r="E112" s="12">
        <v>45560</v>
      </c>
      <c r="F112" s="11">
        <v>45561</v>
      </c>
      <c r="G112" s="20">
        <v>45536</v>
      </c>
      <c r="H112" s="16">
        <v>45536</v>
      </c>
      <c r="I112" s="7" t="s">
        <v>13</v>
      </c>
      <c r="J112" s="7" t="s">
        <v>14</v>
      </c>
      <c r="K112" s="7" t="s">
        <v>13</v>
      </c>
    </row>
    <row r="113" spans="1:11" ht="14.5" x14ac:dyDescent="0.3">
      <c r="A113" s="5">
        <v>805016107</v>
      </c>
      <c r="B113" s="5" t="s">
        <v>11</v>
      </c>
      <c r="C113" s="7" t="s">
        <v>12</v>
      </c>
      <c r="D113" s="1" t="s">
        <v>126</v>
      </c>
      <c r="E113" s="12">
        <v>45560</v>
      </c>
      <c r="F113" s="11">
        <v>45561</v>
      </c>
      <c r="G113" s="20">
        <v>45536</v>
      </c>
      <c r="H113" s="16">
        <v>45536</v>
      </c>
      <c r="I113" s="7" t="s">
        <v>13</v>
      </c>
      <c r="J113" s="7" t="s">
        <v>14</v>
      </c>
      <c r="K113" s="7" t="s">
        <v>13</v>
      </c>
    </row>
    <row r="114" spans="1:11" x14ac:dyDescent="0.3">
      <c r="A114" s="5">
        <v>805016107</v>
      </c>
      <c r="B114" s="5" t="s">
        <v>11</v>
      </c>
      <c r="C114" s="7" t="s">
        <v>12</v>
      </c>
      <c r="D114" s="1" t="s">
        <v>127</v>
      </c>
      <c r="E114" s="12">
        <v>45560</v>
      </c>
      <c r="F114" s="11">
        <v>45561</v>
      </c>
      <c r="G114" s="16">
        <v>61936</v>
      </c>
      <c r="H114" s="16">
        <v>61936</v>
      </c>
      <c r="I114" s="7" t="s">
        <v>13</v>
      </c>
      <c r="J114" s="7" t="s">
        <v>14</v>
      </c>
      <c r="K114" s="7" t="s">
        <v>13</v>
      </c>
    </row>
    <row r="115" spans="1:11" x14ac:dyDescent="0.3">
      <c r="A115" s="5">
        <v>805016107</v>
      </c>
      <c r="B115" s="5" t="s">
        <v>11</v>
      </c>
      <c r="C115" s="7" t="s">
        <v>12</v>
      </c>
      <c r="D115" s="1" t="s">
        <v>128</v>
      </c>
      <c r="E115" s="12">
        <v>45560</v>
      </c>
      <c r="F115" s="11">
        <v>45561</v>
      </c>
      <c r="G115" s="16">
        <v>45536</v>
      </c>
      <c r="H115" s="16">
        <v>45536</v>
      </c>
      <c r="I115" s="7" t="s">
        <v>13</v>
      </c>
      <c r="J115" s="7" t="s">
        <v>14</v>
      </c>
      <c r="K115" s="7" t="s">
        <v>13</v>
      </c>
    </row>
    <row r="116" spans="1:11" x14ac:dyDescent="0.3">
      <c r="A116" s="5">
        <v>805016107</v>
      </c>
      <c r="B116" s="5" t="s">
        <v>11</v>
      </c>
      <c r="C116" s="7" t="s">
        <v>12</v>
      </c>
      <c r="D116" s="1" t="s">
        <v>129</v>
      </c>
      <c r="E116" s="12">
        <v>45560</v>
      </c>
      <c r="F116" s="11">
        <v>45561</v>
      </c>
      <c r="G116" s="16">
        <v>32394</v>
      </c>
      <c r="H116" s="16">
        <v>32394</v>
      </c>
      <c r="I116" s="7" t="s">
        <v>13</v>
      </c>
      <c r="J116" s="7" t="s">
        <v>14</v>
      </c>
      <c r="K116" s="7" t="s">
        <v>13</v>
      </c>
    </row>
    <row r="117" spans="1:11" x14ac:dyDescent="0.3">
      <c r="A117" s="5">
        <v>805016107</v>
      </c>
      <c r="B117" s="5" t="s">
        <v>11</v>
      </c>
      <c r="C117" s="7" t="s">
        <v>12</v>
      </c>
      <c r="D117" s="1" t="s">
        <v>130</v>
      </c>
      <c r="E117" s="12">
        <v>45560</v>
      </c>
      <c r="F117" s="11">
        <v>45561</v>
      </c>
      <c r="G117" s="16">
        <v>15994</v>
      </c>
      <c r="H117" s="16">
        <v>15994</v>
      </c>
      <c r="I117" s="7" t="s">
        <v>13</v>
      </c>
      <c r="J117" s="7" t="s">
        <v>14</v>
      </c>
      <c r="K117" s="7" t="s">
        <v>13</v>
      </c>
    </row>
    <row r="118" spans="1:11" x14ac:dyDescent="0.3">
      <c r="A118" s="5">
        <v>805016107</v>
      </c>
      <c r="B118" s="5" t="s">
        <v>11</v>
      </c>
      <c r="C118" s="7" t="s">
        <v>12</v>
      </c>
      <c r="D118" s="1" t="s">
        <v>131</v>
      </c>
      <c r="E118" s="12">
        <v>45560</v>
      </c>
      <c r="F118" s="11">
        <v>45561</v>
      </c>
      <c r="G118" s="16">
        <v>32394</v>
      </c>
      <c r="H118" s="16">
        <v>32394</v>
      </c>
      <c r="I118" s="7" t="s">
        <v>13</v>
      </c>
      <c r="J118" s="7" t="s">
        <v>14</v>
      </c>
      <c r="K118" s="7" t="s">
        <v>13</v>
      </c>
    </row>
    <row r="119" spans="1:11" x14ac:dyDescent="0.3">
      <c r="A119" s="5">
        <v>805016107</v>
      </c>
      <c r="B119" s="5" t="s">
        <v>11</v>
      </c>
      <c r="C119" s="7" t="s">
        <v>12</v>
      </c>
      <c r="D119" s="1" t="s">
        <v>132</v>
      </c>
      <c r="E119" s="12">
        <v>45560</v>
      </c>
      <c r="F119" s="11">
        <v>45561</v>
      </c>
      <c r="G119" s="16">
        <v>33536</v>
      </c>
      <c r="H119" s="16">
        <v>33536</v>
      </c>
      <c r="I119" s="7" t="s">
        <v>13</v>
      </c>
      <c r="J119" s="7" t="s">
        <v>14</v>
      </c>
      <c r="K119" s="7" t="s">
        <v>13</v>
      </c>
    </row>
    <row r="120" spans="1:11" x14ac:dyDescent="0.3">
      <c r="A120" s="5">
        <v>805016107</v>
      </c>
      <c r="B120" s="5" t="s">
        <v>11</v>
      </c>
      <c r="C120" s="7" t="s">
        <v>12</v>
      </c>
      <c r="D120" s="1" t="s">
        <v>133</v>
      </c>
      <c r="E120" s="12">
        <v>45560</v>
      </c>
      <c r="F120" s="11">
        <v>45561</v>
      </c>
      <c r="G120" s="16">
        <v>57536</v>
      </c>
      <c r="H120" s="16">
        <v>57536</v>
      </c>
      <c r="I120" s="7" t="s">
        <v>13</v>
      </c>
      <c r="J120" s="7" t="s">
        <v>14</v>
      </c>
      <c r="K120" s="7" t="s">
        <v>13</v>
      </c>
    </row>
    <row r="121" spans="1:11" x14ac:dyDescent="0.3">
      <c r="A121" s="5">
        <v>805016107</v>
      </c>
      <c r="B121" s="5" t="s">
        <v>11</v>
      </c>
      <c r="C121" s="7" t="s">
        <v>12</v>
      </c>
      <c r="D121" s="1" t="s">
        <v>134</v>
      </c>
      <c r="E121" s="12">
        <v>45560</v>
      </c>
      <c r="F121" s="11">
        <v>45561</v>
      </c>
      <c r="G121" s="16">
        <v>61936</v>
      </c>
      <c r="H121" s="16">
        <v>61936</v>
      </c>
      <c r="I121" s="7" t="s">
        <v>13</v>
      </c>
      <c r="J121" s="7" t="s">
        <v>14</v>
      </c>
      <c r="K121" s="7" t="s">
        <v>13</v>
      </c>
    </row>
    <row r="122" spans="1:11" x14ac:dyDescent="0.3">
      <c r="A122" s="5">
        <v>805016107</v>
      </c>
      <c r="B122" s="5" t="s">
        <v>11</v>
      </c>
      <c r="C122" s="7" t="s">
        <v>12</v>
      </c>
      <c r="D122" s="1" t="s">
        <v>135</v>
      </c>
      <c r="E122" s="12">
        <v>45560</v>
      </c>
      <c r="F122" s="11">
        <v>45561</v>
      </c>
      <c r="G122" s="16">
        <v>57536</v>
      </c>
      <c r="H122" s="16">
        <v>57536</v>
      </c>
      <c r="I122" s="7" t="s">
        <v>13</v>
      </c>
      <c r="J122" s="7" t="s">
        <v>14</v>
      </c>
      <c r="K122" s="7" t="s">
        <v>13</v>
      </c>
    </row>
    <row r="123" spans="1:11" x14ac:dyDescent="0.3">
      <c r="A123" s="5">
        <v>805016107</v>
      </c>
      <c r="B123" s="5" t="s">
        <v>11</v>
      </c>
      <c r="C123" s="7" t="s">
        <v>12</v>
      </c>
      <c r="D123" s="1" t="s">
        <v>136</v>
      </c>
      <c r="E123" s="12">
        <v>45560</v>
      </c>
      <c r="F123" s="11">
        <v>45561</v>
      </c>
      <c r="G123" s="16">
        <v>57536</v>
      </c>
      <c r="H123" s="16">
        <v>57536</v>
      </c>
      <c r="I123" s="7" t="s">
        <v>13</v>
      </c>
      <c r="J123" s="7" t="s">
        <v>14</v>
      </c>
      <c r="K123" s="7" t="s">
        <v>13</v>
      </c>
    </row>
    <row r="124" spans="1:11" x14ac:dyDescent="0.3">
      <c r="A124" s="5">
        <v>805016107</v>
      </c>
      <c r="B124" s="5" t="s">
        <v>11</v>
      </c>
      <c r="C124" s="7" t="s">
        <v>12</v>
      </c>
      <c r="D124" s="1" t="s">
        <v>137</v>
      </c>
      <c r="E124" s="12">
        <v>45560</v>
      </c>
      <c r="F124" s="11">
        <v>45561</v>
      </c>
      <c r="G124" s="16">
        <v>57536</v>
      </c>
      <c r="H124" s="16">
        <v>57536</v>
      </c>
      <c r="I124" s="7" t="s">
        <v>13</v>
      </c>
      <c r="J124" s="7" t="s">
        <v>14</v>
      </c>
      <c r="K124" s="7" t="s">
        <v>13</v>
      </c>
    </row>
    <row r="125" spans="1:11" x14ac:dyDescent="0.3">
      <c r="A125" s="5">
        <v>805016107</v>
      </c>
      <c r="B125" s="5" t="s">
        <v>11</v>
      </c>
      <c r="C125" s="7" t="s">
        <v>12</v>
      </c>
      <c r="D125" s="1" t="s">
        <v>138</v>
      </c>
      <c r="E125" s="12">
        <v>45560</v>
      </c>
      <c r="F125" s="11">
        <v>45561</v>
      </c>
      <c r="G125" s="16">
        <v>45536</v>
      </c>
      <c r="H125" s="16">
        <v>45536</v>
      </c>
      <c r="I125" s="7" t="s">
        <v>13</v>
      </c>
      <c r="J125" s="7" t="s">
        <v>14</v>
      </c>
      <c r="K125" s="7" t="s">
        <v>13</v>
      </c>
    </row>
    <row r="126" spans="1:11" x14ac:dyDescent="0.3">
      <c r="A126" s="5">
        <v>805016107</v>
      </c>
      <c r="B126" s="5" t="s">
        <v>11</v>
      </c>
      <c r="C126" s="7" t="s">
        <v>12</v>
      </c>
      <c r="D126" s="1" t="s">
        <v>139</v>
      </c>
      <c r="E126" s="12">
        <v>45560</v>
      </c>
      <c r="F126" s="11">
        <v>45561</v>
      </c>
      <c r="G126" s="16">
        <v>57536</v>
      </c>
      <c r="H126" s="16">
        <v>57536</v>
      </c>
      <c r="I126" s="7" t="s">
        <v>13</v>
      </c>
      <c r="J126" s="7" t="s">
        <v>14</v>
      </c>
      <c r="K126" s="7" t="s">
        <v>13</v>
      </c>
    </row>
    <row r="127" spans="1:11" x14ac:dyDescent="0.3">
      <c r="A127" s="5">
        <v>805016107</v>
      </c>
      <c r="B127" s="5" t="s">
        <v>11</v>
      </c>
      <c r="C127" s="7" t="s">
        <v>12</v>
      </c>
      <c r="D127" s="1" t="s">
        <v>140</v>
      </c>
      <c r="E127" s="12">
        <v>45560</v>
      </c>
      <c r="F127" s="11">
        <v>45561</v>
      </c>
      <c r="G127" s="16">
        <v>47364</v>
      </c>
      <c r="H127" s="16">
        <v>47364</v>
      </c>
      <c r="I127" s="7" t="s">
        <v>13</v>
      </c>
      <c r="J127" s="7" t="s">
        <v>14</v>
      </c>
      <c r="K127" s="7" t="s">
        <v>13</v>
      </c>
    </row>
    <row r="128" spans="1:11" x14ac:dyDescent="0.3">
      <c r="A128" s="5">
        <v>805016107</v>
      </c>
      <c r="B128" s="5" t="s">
        <v>11</v>
      </c>
      <c r="C128" s="7" t="s">
        <v>12</v>
      </c>
      <c r="D128" s="1" t="s">
        <v>141</v>
      </c>
      <c r="E128" s="12">
        <v>45560</v>
      </c>
      <c r="F128" s="11">
        <v>45561</v>
      </c>
      <c r="G128" s="16">
        <v>6254282</v>
      </c>
      <c r="H128" s="16">
        <v>6254282</v>
      </c>
      <c r="I128" s="7" t="s">
        <v>13</v>
      </c>
      <c r="J128" s="7" t="s">
        <v>14</v>
      </c>
      <c r="K128" s="7" t="s">
        <v>13</v>
      </c>
    </row>
    <row r="129" spans="1:12" x14ac:dyDescent="0.3">
      <c r="A129" s="5">
        <v>805016107</v>
      </c>
      <c r="B129" s="5" t="s">
        <v>11</v>
      </c>
      <c r="C129" s="7" t="s">
        <v>12</v>
      </c>
      <c r="D129" s="1" t="s">
        <v>142</v>
      </c>
      <c r="E129" s="12">
        <v>45563</v>
      </c>
      <c r="F129" s="11">
        <v>45572</v>
      </c>
      <c r="G129" s="16">
        <v>57536</v>
      </c>
      <c r="H129" s="16">
        <v>57536</v>
      </c>
      <c r="I129" s="7" t="s">
        <v>13</v>
      </c>
      <c r="J129" s="7" t="s">
        <v>14</v>
      </c>
      <c r="K129" s="7" t="s">
        <v>13</v>
      </c>
    </row>
    <row r="130" spans="1:12" x14ac:dyDescent="0.3">
      <c r="A130" s="5">
        <v>805016107</v>
      </c>
      <c r="B130" s="5" t="s">
        <v>11</v>
      </c>
      <c r="C130" s="7" t="s">
        <v>12</v>
      </c>
      <c r="D130" s="1" t="s">
        <v>143</v>
      </c>
      <c r="E130" s="12">
        <v>45563</v>
      </c>
      <c r="F130" s="11">
        <v>45572</v>
      </c>
      <c r="G130" s="16">
        <v>57536</v>
      </c>
      <c r="H130" s="16">
        <v>57536</v>
      </c>
      <c r="I130" s="7" t="s">
        <v>13</v>
      </c>
      <c r="J130" s="7" t="s">
        <v>14</v>
      </c>
      <c r="K130" s="7" t="s">
        <v>13</v>
      </c>
    </row>
    <row r="131" spans="1:12" x14ac:dyDescent="0.3">
      <c r="A131" s="5">
        <v>805016107</v>
      </c>
      <c r="B131" s="5" t="s">
        <v>11</v>
      </c>
      <c r="C131" s="7" t="s">
        <v>12</v>
      </c>
      <c r="D131" s="1" t="s">
        <v>144</v>
      </c>
      <c r="E131" s="12">
        <v>45563</v>
      </c>
      <c r="F131" s="11">
        <v>45572</v>
      </c>
      <c r="G131" s="16">
        <v>15994</v>
      </c>
      <c r="H131" s="16">
        <v>15994</v>
      </c>
      <c r="I131" s="7" t="s">
        <v>13</v>
      </c>
      <c r="J131" s="7" t="s">
        <v>14</v>
      </c>
      <c r="K131" s="7" t="s">
        <v>13</v>
      </c>
    </row>
    <row r="132" spans="1:12" x14ac:dyDescent="0.3">
      <c r="A132" s="5">
        <v>805016107</v>
      </c>
      <c r="B132" s="5" t="s">
        <v>11</v>
      </c>
      <c r="C132" s="7" t="s">
        <v>12</v>
      </c>
      <c r="D132" s="1" t="s">
        <v>145</v>
      </c>
      <c r="E132" s="12">
        <v>45563</v>
      </c>
      <c r="F132" s="11">
        <v>45572</v>
      </c>
      <c r="G132" s="16">
        <v>27994</v>
      </c>
      <c r="H132" s="16">
        <v>27994</v>
      </c>
      <c r="I132" s="7" t="s">
        <v>13</v>
      </c>
      <c r="J132" s="7" t="s">
        <v>14</v>
      </c>
      <c r="K132" s="7" t="s">
        <v>13</v>
      </c>
    </row>
    <row r="133" spans="1:12" x14ac:dyDescent="0.3">
      <c r="A133" s="5">
        <v>805016107</v>
      </c>
      <c r="B133" s="5" t="s">
        <v>11</v>
      </c>
      <c r="C133" s="7" t="s">
        <v>12</v>
      </c>
      <c r="D133" s="1" t="s">
        <v>146</v>
      </c>
      <c r="E133" s="12">
        <v>45563</v>
      </c>
      <c r="F133" s="11">
        <v>45572</v>
      </c>
      <c r="G133" s="16">
        <v>57536</v>
      </c>
      <c r="H133" s="16">
        <v>57536</v>
      </c>
      <c r="I133" s="7" t="s">
        <v>13</v>
      </c>
      <c r="J133" s="7" t="s">
        <v>14</v>
      </c>
      <c r="K133" s="7" t="s">
        <v>13</v>
      </c>
    </row>
    <row r="134" spans="1:12" x14ac:dyDescent="0.3">
      <c r="A134" s="5">
        <v>805016107</v>
      </c>
      <c r="B134" s="5" t="s">
        <v>11</v>
      </c>
      <c r="C134" s="7" t="s">
        <v>12</v>
      </c>
      <c r="D134" s="1" t="s">
        <v>147</v>
      </c>
      <c r="E134" s="12">
        <v>45563</v>
      </c>
      <c r="F134" s="11">
        <v>45572</v>
      </c>
      <c r="G134" s="16">
        <v>57536</v>
      </c>
      <c r="H134" s="16">
        <v>57536</v>
      </c>
      <c r="I134" s="7" t="s">
        <v>13</v>
      </c>
      <c r="J134" s="7" t="s">
        <v>14</v>
      </c>
      <c r="K134" s="7" t="s">
        <v>13</v>
      </c>
      <c r="L134" s="21"/>
    </row>
    <row r="135" spans="1:12" x14ac:dyDescent="0.3">
      <c r="A135" s="5">
        <v>805016107</v>
      </c>
      <c r="B135" s="5" t="s">
        <v>11</v>
      </c>
      <c r="C135" s="7" t="s">
        <v>12</v>
      </c>
      <c r="D135" s="1" t="s">
        <v>148</v>
      </c>
      <c r="E135" s="12">
        <v>45563</v>
      </c>
      <c r="F135" s="11">
        <v>45572</v>
      </c>
      <c r="G135" s="16">
        <v>61936</v>
      </c>
      <c r="H135" s="16">
        <v>61936</v>
      </c>
      <c r="I135" s="7" t="s">
        <v>13</v>
      </c>
      <c r="J135" s="7" t="s">
        <v>14</v>
      </c>
      <c r="K135" s="7" t="s">
        <v>13</v>
      </c>
      <c r="L135" s="22"/>
    </row>
    <row r="136" spans="1:12" x14ac:dyDescent="0.3">
      <c r="A136" s="5">
        <v>805016107</v>
      </c>
      <c r="B136" s="5" t="s">
        <v>11</v>
      </c>
      <c r="C136" s="7" t="s">
        <v>12</v>
      </c>
      <c r="D136" s="1" t="s">
        <v>149</v>
      </c>
      <c r="E136" s="12">
        <v>45563</v>
      </c>
      <c r="F136" s="11">
        <v>45572</v>
      </c>
      <c r="G136" s="16">
        <v>45536</v>
      </c>
      <c r="H136" s="16">
        <v>45536</v>
      </c>
      <c r="I136" s="7" t="s">
        <v>13</v>
      </c>
      <c r="J136" s="7" t="s">
        <v>14</v>
      </c>
      <c r="K136" s="7" t="s">
        <v>13</v>
      </c>
    </row>
    <row r="137" spans="1:12" x14ac:dyDescent="0.3">
      <c r="A137" s="5">
        <v>805016107</v>
      </c>
      <c r="B137" s="5" t="s">
        <v>11</v>
      </c>
      <c r="C137" s="7" t="s">
        <v>12</v>
      </c>
      <c r="D137" s="1" t="s">
        <v>150</v>
      </c>
      <c r="E137" s="12">
        <v>45563</v>
      </c>
      <c r="F137" s="11">
        <v>45572</v>
      </c>
      <c r="G137" s="16">
        <v>45536</v>
      </c>
      <c r="H137" s="16">
        <v>45536</v>
      </c>
      <c r="I137" s="7" t="s">
        <v>13</v>
      </c>
      <c r="J137" s="7" t="s">
        <v>14</v>
      </c>
      <c r="K137" s="7" t="s">
        <v>13</v>
      </c>
    </row>
    <row r="138" spans="1:12" x14ac:dyDescent="0.3">
      <c r="A138" s="5">
        <v>805016107</v>
      </c>
      <c r="B138" s="5" t="s">
        <v>11</v>
      </c>
      <c r="C138" s="7" t="s">
        <v>12</v>
      </c>
      <c r="D138" s="1" t="s">
        <v>151</v>
      </c>
      <c r="E138" s="12">
        <v>45563</v>
      </c>
      <c r="F138" s="11">
        <v>45572</v>
      </c>
      <c r="G138" s="16">
        <v>57536</v>
      </c>
      <c r="H138" s="16">
        <v>57536</v>
      </c>
      <c r="I138" s="7" t="s">
        <v>13</v>
      </c>
      <c r="J138" s="7" t="s">
        <v>14</v>
      </c>
      <c r="K138" s="7" t="s">
        <v>13</v>
      </c>
    </row>
    <row r="139" spans="1:12" x14ac:dyDescent="0.3">
      <c r="A139" s="5">
        <v>805016107</v>
      </c>
      <c r="B139" s="5" t="s">
        <v>11</v>
      </c>
      <c r="C139" s="7" t="s">
        <v>12</v>
      </c>
      <c r="D139" s="1" t="s">
        <v>152</v>
      </c>
      <c r="E139" s="12">
        <v>45565</v>
      </c>
      <c r="F139" s="11">
        <v>45572</v>
      </c>
      <c r="G139" s="16">
        <v>45536</v>
      </c>
      <c r="H139" s="16">
        <v>45536</v>
      </c>
      <c r="I139" s="7" t="s">
        <v>13</v>
      </c>
      <c r="J139" s="7" t="s">
        <v>14</v>
      </c>
      <c r="K139" s="7" t="s">
        <v>13</v>
      </c>
    </row>
    <row r="140" spans="1:12" x14ac:dyDescent="0.3">
      <c r="A140" s="5">
        <v>805016107</v>
      </c>
      <c r="B140" s="5" t="s">
        <v>11</v>
      </c>
      <c r="C140" s="7" t="s">
        <v>12</v>
      </c>
      <c r="D140" s="1" t="s">
        <v>153</v>
      </c>
      <c r="E140" s="12">
        <v>45565</v>
      </c>
      <c r="F140" s="11">
        <v>45572</v>
      </c>
      <c r="G140" s="16">
        <v>57536</v>
      </c>
      <c r="H140" s="16">
        <v>57536</v>
      </c>
      <c r="I140" s="7" t="s">
        <v>13</v>
      </c>
      <c r="J140" s="7" t="s">
        <v>14</v>
      </c>
      <c r="K140" s="7" t="s">
        <v>13</v>
      </c>
    </row>
    <row r="141" spans="1:12" x14ac:dyDescent="0.3">
      <c r="A141" s="5">
        <v>805016107</v>
      </c>
      <c r="B141" s="5" t="s">
        <v>11</v>
      </c>
      <c r="C141" s="7" t="s">
        <v>12</v>
      </c>
      <c r="D141" s="1" t="s">
        <v>154</v>
      </c>
      <c r="E141" s="12">
        <v>45565</v>
      </c>
      <c r="F141" s="11">
        <v>45572</v>
      </c>
      <c r="G141" s="16">
        <v>57536</v>
      </c>
      <c r="H141" s="16">
        <v>57536</v>
      </c>
      <c r="I141" s="7" t="s">
        <v>13</v>
      </c>
      <c r="J141" s="7" t="s">
        <v>14</v>
      </c>
      <c r="K141" s="7" t="s">
        <v>13</v>
      </c>
    </row>
    <row r="142" spans="1:12" x14ac:dyDescent="0.3">
      <c r="A142" s="5">
        <v>805016107</v>
      </c>
      <c r="B142" s="5" t="s">
        <v>11</v>
      </c>
      <c r="C142" s="7" t="s">
        <v>12</v>
      </c>
      <c r="D142" s="1" t="s">
        <v>155</v>
      </c>
      <c r="E142" s="12">
        <v>45565</v>
      </c>
      <c r="F142" s="11">
        <v>45572</v>
      </c>
      <c r="G142" s="16">
        <v>57536</v>
      </c>
      <c r="H142" s="16">
        <v>57536</v>
      </c>
      <c r="I142" s="7" t="s">
        <v>13</v>
      </c>
      <c r="J142" s="7" t="s">
        <v>14</v>
      </c>
      <c r="K142" s="7" t="s">
        <v>13</v>
      </c>
    </row>
    <row r="143" spans="1:12" x14ac:dyDescent="0.3">
      <c r="A143" s="5">
        <v>805016107</v>
      </c>
      <c r="B143" s="5" t="s">
        <v>11</v>
      </c>
      <c r="C143" s="7" t="s">
        <v>12</v>
      </c>
      <c r="D143" s="1" t="s">
        <v>156</v>
      </c>
      <c r="E143" s="12">
        <v>45565</v>
      </c>
      <c r="F143" s="11">
        <v>45572</v>
      </c>
      <c r="G143" s="16">
        <v>45536</v>
      </c>
      <c r="H143" s="16">
        <v>45536</v>
      </c>
      <c r="I143" s="7" t="s">
        <v>13</v>
      </c>
      <c r="J143" s="7" t="s">
        <v>14</v>
      </c>
      <c r="K143" s="7" t="s">
        <v>13</v>
      </c>
    </row>
    <row r="144" spans="1:12" x14ac:dyDescent="0.3">
      <c r="A144" s="5">
        <v>805016107</v>
      </c>
      <c r="B144" s="5" t="s">
        <v>11</v>
      </c>
      <c r="C144" s="7" t="s">
        <v>12</v>
      </c>
      <c r="D144" s="1" t="s">
        <v>157</v>
      </c>
      <c r="E144" s="12">
        <v>45565</v>
      </c>
      <c r="F144" s="11">
        <v>45572</v>
      </c>
      <c r="G144" s="16">
        <v>57536</v>
      </c>
      <c r="H144" s="16">
        <v>57536</v>
      </c>
      <c r="I144" s="7" t="s">
        <v>13</v>
      </c>
      <c r="J144" s="7" t="s">
        <v>14</v>
      </c>
      <c r="K144" s="7" t="s">
        <v>13</v>
      </c>
    </row>
    <row r="145" spans="1:13" x14ac:dyDescent="0.3">
      <c r="A145" s="5">
        <v>805016107</v>
      </c>
      <c r="B145" s="5" t="s">
        <v>11</v>
      </c>
      <c r="C145" s="7" t="s">
        <v>12</v>
      </c>
      <c r="D145" s="1" t="s">
        <v>158</v>
      </c>
      <c r="E145" s="12">
        <v>45565</v>
      </c>
      <c r="F145" s="11">
        <v>45572</v>
      </c>
      <c r="G145" s="16">
        <v>45536</v>
      </c>
      <c r="H145" s="16">
        <v>45536</v>
      </c>
      <c r="I145" s="7" t="s">
        <v>13</v>
      </c>
      <c r="J145" s="7" t="s">
        <v>14</v>
      </c>
      <c r="K145" s="7" t="s">
        <v>13</v>
      </c>
    </row>
    <row r="146" spans="1:13" x14ac:dyDescent="0.3">
      <c r="A146" s="5">
        <v>805016107</v>
      </c>
      <c r="B146" s="5" t="s">
        <v>11</v>
      </c>
      <c r="C146" s="7" t="s">
        <v>12</v>
      </c>
      <c r="D146" s="1" t="s">
        <v>159</v>
      </c>
      <c r="E146" s="12">
        <v>45565</v>
      </c>
      <c r="F146" s="11">
        <v>45572</v>
      </c>
      <c r="G146" s="16">
        <v>444485</v>
      </c>
      <c r="H146" s="16">
        <v>444485</v>
      </c>
      <c r="I146" s="7" t="s">
        <v>13</v>
      </c>
      <c r="J146" s="7" t="s">
        <v>14</v>
      </c>
      <c r="K146" s="7" t="s">
        <v>13</v>
      </c>
    </row>
    <row r="147" spans="1:13" x14ac:dyDescent="0.3">
      <c r="A147" s="5">
        <v>805016107</v>
      </c>
      <c r="B147" s="5" t="s">
        <v>11</v>
      </c>
      <c r="C147" s="7" t="s">
        <v>12</v>
      </c>
      <c r="D147" s="1" t="s">
        <v>160</v>
      </c>
      <c r="E147" s="12">
        <v>45565</v>
      </c>
      <c r="F147" s="11">
        <v>45572</v>
      </c>
      <c r="G147" s="16">
        <v>57536</v>
      </c>
      <c r="H147" s="16">
        <v>57536</v>
      </c>
      <c r="I147" s="7" t="s">
        <v>13</v>
      </c>
      <c r="J147" s="7" t="s">
        <v>14</v>
      </c>
      <c r="K147" s="7" t="s">
        <v>13</v>
      </c>
    </row>
    <row r="148" spans="1:13" x14ac:dyDescent="0.3">
      <c r="A148" s="5">
        <v>805016107</v>
      </c>
      <c r="B148" s="5" t="s">
        <v>11</v>
      </c>
      <c r="C148" s="7" t="s">
        <v>12</v>
      </c>
      <c r="D148" s="1" t="s">
        <v>161</v>
      </c>
      <c r="E148" s="12">
        <v>45565</v>
      </c>
      <c r="F148" s="11">
        <v>45572</v>
      </c>
      <c r="G148" s="16">
        <v>27994</v>
      </c>
      <c r="H148" s="16">
        <v>27994</v>
      </c>
      <c r="I148" s="7" t="s">
        <v>13</v>
      </c>
      <c r="J148" s="7" t="s">
        <v>14</v>
      </c>
      <c r="K148" s="7" t="s">
        <v>13</v>
      </c>
    </row>
    <row r="149" spans="1:13" x14ac:dyDescent="0.3">
      <c r="A149" s="5">
        <v>805016107</v>
      </c>
      <c r="B149" s="5" t="s">
        <v>11</v>
      </c>
      <c r="C149" s="7" t="s">
        <v>12</v>
      </c>
      <c r="D149" s="1" t="s">
        <v>162</v>
      </c>
      <c r="E149" s="12">
        <v>45565</v>
      </c>
      <c r="F149" s="11">
        <v>45572</v>
      </c>
      <c r="G149" s="23">
        <v>57536</v>
      </c>
      <c r="H149" s="23">
        <v>57536</v>
      </c>
      <c r="I149" s="7" t="s">
        <v>13</v>
      </c>
      <c r="J149" s="7" t="s">
        <v>14</v>
      </c>
      <c r="K149" s="7" t="s">
        <v>13</v>
      </c>
      <c r="M149" s="24"/>
    </row>
    <row r="150" spans="1:13" x14ac:dyDescent="0.3">
      <c r="A150" s="5">
        <v>805016107</v>
      </c>
      <c r="B150" s="5" t="s">
        <v>11</v>
      </c>
      <c r="C150" s="7" t="s">
        <v>12</v>
      </c>
      <c r="D150" s="1" t="s">
        <v>163</v>
      </c>
      <c r="E150" s="12">
        <v>45565</v>
      </c>
      <c r="F150" s="11">
        <v>45572</v>
      </c>
      <c r="G150" s="23">
        <v>27994</v>
      </c>
      <c r="H150" s="23">
        <v>27994</v>
      </c>
      <c r="I150" s="7" t="s">
        <v>13</v>
      </c>
      <c r="J150" s="7" t="s">
        <v>14</v>
      </c>
      <c r="K150" s="7" t="s">
        <v>13</v>
      </c>
      <c r="M150" s="24"/>
    </row>
    <row r="151" spans="1:13" x14ac:dyDescent="0.3">
      <c r="A151" s="5">
        <v>805016107</v>
      </c>
      <c r="B151" s="5" t="s">
        <v>11</v>
      </c>
      <c r="C151" s="7" t="s">
        <v>12</v>
      </c>
      <c r="D151" s="1" t="s">
        <v>164</v>
      </c>
      <c r="E151" s="12">
        <v>45574</v>
      </c>
      <c r="F151" s="11">
        <v>45594</v>
      </c>
      <c r="G151" s="16">
        <v>2829684</v>
      </c>
      <c r="H151" s="16">
        <v>2829684</v>
      </c>
      <c r="I151" s="7" t="s">
        <v>13</v>
      </c>
      <c r="J151" s="7" t="s">
        <v>14</v>
      </c>
      <c r="K151" s="7" t="s">
        <v>13</v>
      </c>
    </row>
    <row r="152" spans="1:13" x14ac:dyDescent="0.3">
      <c r="A152" s="5">
        <v>805016107</v>
      </c>
      <c r="B152" s="5" t="s">
        <v>11</v>
      </c>
      <c r="C152" s="7" t="s">
        <v>12</v>
      </c>
      <c r="D152" s="1" t="s">
        <v>165</v>
      </c>
      <c r="E152" s="12">
        <v>45574</v>
      </c>
      <c r="F152" s="11">
        <v>45576</v>
      </c>
      <c r="G152" s="16">
        <v>27994</v>
      </c>
      <c r="H152" s="16">
        <v>27994</v>
      </c>
      <c r="I152" s="7" t="s">
        <v>13</v>
      </c>
      <c r="J152" s="7" t="s">
        <v>14</v>
      </c>
      <c r="K152" s="7" t="s">
        <v>13</v>
      </c>
    </row>
    <row r="153" spans="1:13" x14ac:dyDescent="0.3">
      <c r="A153" s="5">
        <v>805016107</v>
      </c>
      <c r="B153" s="5" t="s">
        <v>11</v>
      </c>
      <c r="C153" s="7" t="s">
        <v>12</v>
      </c>
      <c r="D153" s="1" t="s">
        <v>166</v>
      </c>
      <c r="E153" s="12">
        <v>45574</v>
      </c>
      <c r="F153" s="11">
        <v>45576</v>
      </c>
      <c r="G153" s="16">
        <v>33536</v>
      </c>
      <c r="H153" s="16">
        <v>33536</v>
      </c>
      <c r="I153" s="7" t="s">
        <v>13</v>
      </c>
      <c r="J153" s="7" t="s">
        <v>14</v>
      </c>
      <c r="K153" s="7" t="s">
        <v>13</v>
      </c>
    </row>
    <row r="154" spans="1:13" x14ac:dyDescent="0.3">
      <c r="A154" s="5">
        <v>805016107</v>
      </c>
      <c r="B154" s="5" t="s">
        <v>11</v>
      </c>
      <c r="C154" s="7" t="s">
        <v>12</v>
      </c>
      <c r="D154" s="1" t="s">
        <v>167</v>
      </c>
      <c r="E154" s="12">
        <v>45574</v>
      </c>
      <c r="F154" s="11">
        <v>45576</v>
      </c>
      <c r="G154" s="16">
        <v>33536</v>
      </c>
      <c r="H154" s="16">
        <v>33536</v>
      </c>
      <c r="I154" s="7" t="s">
        <v>13</v>
      </c>
      <c r="J154" s="7" t="s">
        <v>14</v>
      </c>
      <c r="K154" s="7" t="s">
        <v>13</v>
      </c>
    </row>
    <row r="155" spans="1:13" x14ac:dyDescent="0.3">
      <c r="A155" s="5">
        <v>805016107</v>
      </c>
      <c r="B155" s="5" t="s">
        <v>11</v>
      </c>
      <c r="C155" s="7" t="s">
        <v>12</v>
      </c>
      <c r="D155" s="1" t="s">
        <v>168</v>
      </c>
      <c r="E155" s="12">
        <v>45574</v>
      </c>
      <c r="F155" s="11">
        <v>45576</v>
      </c>
      <c r="G155" s="16">
        <v>57536</v>
      </c>
      <c r="H155" s="16">
        <v>57536</v>
      </c>
      <c r="I155" s="7" t="s">
        <v>13</v>
      </c>
      <c r="J155" s="7" t="s">
        <v>14</v>
      </c>
      <c r="K155" s="7" t="s">
        <v>13</v>
      </c>
    </row>
    <row r="156" spans="1:13" x14ac:dyDescent="0.3">
      <c r="A156" s="5">
        <v>805016107</v>
      </c>
      <c r="B156" s="5" t="s">
        <v>11</v>
      </c>
      <c r="C156" s="7" t="s">
        <v>12</v>
      </c>
      <c r="D156" s="1" t="s">
        <v>169</v>
      </c>
      <c r="E156" s="12">
        <v>45574</v>
      </c>
      <c r="F156" s="11">
        <v>45576</v>
      </c>
      <c r="G156" s="16">
        <v>15994</v>
      </c>
      <c r="H156" s="16">
        <v>15994</v>
      </c>
      <c r="I156" s="7" t="s">
        <v>13</v>
      </c>
      <c r="J156" s="7" t="s">
        <v>14</v>
      </c>
      <c r="K156" s="7" t="s">
        <v>13</v>
      </c>
    </row>
    <row r="157" spans="1:13" x14ac:dyDescent="0.3">
      <c r="A157" s="5">
        <v>805016107</v>
      </c>
      <c r="B157" s="5" t="s">
        <v>11</v>
      </c>
      <c r="C157" s="7" t="s">
        <v>12</v>
      </c>
      <c r="D157" s="1" t="s">
        <v>170</v>
      </c>
      <c r="E157" s="12">
        <v>45574</v>
      </c>
      <c r="F157" s="11">
        <v>45576</v>
      </c>
      <c r="G157" s="16">
        <v>27994</v>
      </c>
      <c r="H157" s="16">
        <v>27994</v>
      </c>
      <c r="I157" s="7" t="s">
        <v>13</v>
      </c>
      <c r="J157" s="7" t="s">
        <v>14</v>
      </c>
      <c r="K157" s="7" t="s">
        <v>13</v>
      </c>
    </row>
    <row r="158" spans="1:13" x14ac:dyDescent="0.3">
      <c r="A158" s="5">
        <v>805016107</v>
      </c>
      <c r="B158" s="5" t="s">
        <v>11</v>
      </c>
      <c r="C158" s="7" t="s">
        <v>12</v>
      </c>
      <c r="D158" s="1" t="s">
        <v>171</v>
      </c>
      <c r="E158" s="12">
        <v>45574</v>
      </c>
      <c r="F158" s="11">
        <v>45576</v>
      </c>
      <c r="G158" s="16">
        <v>27994</v>
      </c>
      <c r="H158" s="16">
        <v>27994</v>
      </c>
      <c r="I158" s="7" t="s">
        <v>13</v>
      </c>
      <c r="J158" s="7" t="s">
        <v>14</v>
      </c>
      <c r="K158" s="7" t="s">
        <v>13</v>
      </c>
    </row>
    <row r="159" spans="1:13" x14ac:dyDescent="0.3">
      <c r="A159" s="5">
        <v>805016107</v>
      </c>
      <c r="B159" s="5" t="s">
        <v>11</v>
      </c>
      <c r="C159" s="7" t="s">
        <v>12</v>
      </c>
      <c r="D159" s="1" t="s">
        <v>172</v>
      </c>
      <c r="E159" s="12">
        <v>45574</v>
      </c>
      <c r="F159" s="11">
        <v>45576</v>
      </c>
      <c r="G159" s="16">
        <v>15994</v>
      </c>
      <c r="H159" s="16">
        <v>15994</v>
      </c>
      <c r="I159" s="7" t="s">
        <v>13</v>
      </c>
      <c r="J159" s="7" t="s">
        <v>14</v>
      </c>
      <c r="K159" s="7" t="s">
        <v>13</v>
      </c>
    </row>
    <row r="160" spans="1:13" x14ac:dyDescent="0.3">
      <c r="A160" s="5">
        <v>805016107</v>
      </c>
      <c r="B160" s="5" t="s">
        <v>11</v>
      </c>
      <c r="C160" s="7" t="s">
        <v>12</v>
      </c>
      <c r="D160" s="1" t="s">
        <v>173</v>
      </c>
      <c r="E160" s="12">
        <v>45574</v>
      </c>
      <c r="F160" s="11">
        <v>45576</v>
      </c>
      <c r="G160" s="16">
        <v>27994</v>
      </c>
      <c r="H160" s="16">
        <v>27994</v>
      </c>
      <c r="I160" s="7" t="s">
        <v>13</v>
      </c>
      <c r="J160" s="7" t="s">
        <v>14</v>
      </c>
      <c r="K160" s="7" t="s">
        <v>13</v>
      </c>
    </row>
    <row r="161" spans="1:11" x14ac:dyDescent="0.3">
      <c r="A161" s="5">
        <v>805016107</v>
      </c>
      <c r="B161" s="5" t="s">
        <v>11</v>
      </c>
      <c r="C161" s="7" t="s">
        <v>12</v>
      </c>
      <c r="D161" s="1" t="s">
        <v>174</v>
      </c>
      <c r="E161" s="12">
        <v>45574</v>
      </c>
      <c r="F161" s="11">
        <v>45576</v>
      </c>
      <c r="G161" s="16">
        <v>27994</v>
      </c>
      <c r="H161" s="16">
        <v>27994</v>
      </c>
      <c r="I161" s="7" t="s">
        <v>13</v>
      </c>
      <c r="J161" s="7" t="s">
        <v>14</v>
      </c>
      <c r="K161" s="7" t="s">
        <v>13</v>
      </c>
    </row>
    <row r="162" spans="1:11" x14ac:dyDescent="0.3">
      <c r="A162" s="5">
        <v>805016107</v>
      </c>
      <c r="B162" s="5" t="s">
        <v>11</v>
      </c>
      <c r="C162" s="7" t="s">
        <v>12</v>
      </c>
      <c r="D162" s="1" t="s">
        <v>175</v>
      </c>
      <c r="E162" s="12">
        <v>45574</v>
      </c>
      <c r="F162" s="11">
        <v>45576</v>
      </c>
      <c r="G162" s="16">
        <v>57536</v>
      </c>
      <c r="H162" s="16">
        <v>57536</v>
      </c>
      <c r="I162" s="7" t="s">
        <v>13</v>
      </c>
      <c r="J162" s="7" t="s">
        <v>14</v>
      </c>
      <c r="K162" s="7" t="s">
        <v>13</v>
      </c>
    </row>
    <row r="163" spans="1:11" x14ac:dyDescent="0.3">
      <c r="A163" s="5">
        <v>805016107</v>
      </c>
      <c r="B163" s="5" t="s">
        <v>11</v>
      </c>
      <c r="C163" s="7" t="s">
        <v>12</v>
      </c>
      <c r="D163" s="1" t="s">
        <v>176</v>
      </c>
      <c r="E163" s="12">
        <v>45574</v>
      </c>
      <c r="F163" s="11">
        <v>45576</v>
      </c>
      <c r="G163" s="16">
        <v>57536</v>
      </c>
      <c r="H163" s="16">
        <v>57536</v>
      </c>
      <c r="I163" s="7" t="s">
        <v>13</v>
      </c>
      <c r="J163" s="7" t="s">
        <v>14</v>
      </c>
      <c r="K163" s="7" t="s">
        <v>13</v>
      </c>
    </row>
    <row r="164" spans="1:11" x14ac:dyDescent="0.3">
      <c r="A164" s="5">
        <v>805016107</v>
      </c>
      <c r="B164" s="5" t="s">
        <v>11</v>
      </c>
      <c r="C164" s="7" t="s">
        <v>12</v>
      </c>
      <c r="D164" s="1" t="s">
        <v>177</v>
      </c>
      <c r="E164" s="12">
        <v>45574</v>
      </c>
      <c r="F164" s="11">
        <v>45576</v>
      </c>
      <c r="G164" s="16">
        <v>57536</v>
      </c>
      <c r="H164" s="16">
        <v>57536</v>
      </c>
      <c r="I164" s="7" t="s">
        <v>13</v>
      </c>
      <c r="J164" s="7" t="s">
        <v>14</v>
      </c>
      <c r="K164" s="7" t="s">
        <v>13</v>
      </c>
    </row>
    <row r="165" spans="1:11" x14ac:dyDescent="0.3">
      <c r="A165" s="5">
        <v>805016107</v>
      </c>
      <c r="B165" s="5" t="s">
        <v>11</v>
      </c>
      <c r="C165" s="7" t="s">
        <v>12</v>
      </c>
      <c r="D165" s="1" t="s">
        <v>178</v>
      </c>
      <c r="E165" s="12">
        <v>45574</v>
      </c>
      <c r="F165" s="11">
        <v>45576</v>
      </c>
      <c r="G165" s="16">
        <v>45536</v>
      </c>
      <c r="H165" s="16">
        <v>45536</v>
      </c>
      <c r="I165" s="7" t="s">
        <v>13</v>
      </c>
      <c r="J165" s="7" t="s">
        <v>14</v>
      </c>
      <c r="K165" s="7" t="s">
        <v>13</v>
      </c>
    </row>
    <row r="166" spans="1:11" x14ac:dyDescent="0.3">
      <c r="A166" s="5">
        <v>805016107</v>
      </c>
      <c r="B166" s="5" t="s">
        <v>11</v>
      </c>
      <c r="C166" s="7" t="s">
        <v>12</v>
      </c>
      <c r="D166" s="1" t="s">
        <v>179</v>
      </c>
      <c r="E166" s="12">
        <v>45574</v>
      </c>
      <c r="F166" s="11">
        <v>45576</v>
      </c>
      <c r="G166" s="16">
        <v>57536</v>
      </c>
      <c r="H166" s="16">
        <v>57536</v>
      </c>
      <c r="I166" s="7" t="s">
        <v>13</v>
      </c>
      <c r="J166" s="7" t="s">
        <v>14</v>
      </c>
      <c r="K166" s="7" t="s">
        <v>13</v>
      </c>
    </row>
    <row r="167" spans="1:11" x14ac:dyDescent="0.3">
      <c r="A167" s="5">
        <v>805016107</v>
      </c>
      <c r="B167" s="5" t="s">
        <v>11</v>
      </c>
      <c r="C167" s="7" t="s">
        <v>12</v>
      </c>
      <c r="D167" s="1" t="s">
        <v>180</v>
      </c>
      <c r="E167" s="12">
        <v>45574</v>
      </c>
      <c r="F167" s="11">
        <v>45576</v>
      </c>
      <c r="G167" s="16">
        <v>45536</v>
      </c>
      <c r="H167" s="16">
        <v>45536</v>
      </c>
      <c r="I167" s="7" t="s">
        <v>13</v>
      </c>
      <c r="J167" s="7" t="s">
        <v>14</v>
      </c>
      <c r="K167" s="7" t="s">
        <v>13</v>
      </c>
    </row>
    <row r="168" spans="1:11" x14ac:dyDescent="0.3">
      <c r="A168" s="5">
        <v>805016107</v>
      </c>
      <c r="B168" s="5" t="s">
        <v>11</v>
      </c>
      <c r="C168" s="7" t="s">
        <v>12</v>
      </c>
      <c r="D168" s="1" t="s">
        <v>181</v>
      </c>
      <c r="E168" s="12">
        <v>45574</v>
      </c>
      <c r="F168" s="11">
        <v>45576</v>
      </c>
      <c r="G168" s="16">
        <v>57536</v>
      </c>
      <c r="H168" s="16">
        <v>57536</v>
      </c>
      <c r="I168" s="7" t="s">
        <v>13</v>
      </c>
      <c r="J168" s="7" t="s">
        <v>14</v>
      </c>
      <c r="K168" s="7" t="s">
        <v>13</v>
      </c>
    </row>
    <row r="169" spans="1:11" x14ac:dyDescent="0.3">
      <c r="A169" s="5">
        <v>805016107</v>
      </c>
      <c r="B169" s="5" t="s">
        <v>11</v>
      </c>
      <c r="C169" s="7" t="s">
        <v>12</v>
      </c>
      <c r="D169" s="1" t="s">
        <v>182</v>
      </c>
      <c r="E169" s="12">
        <v>45574</v>
      </c>
      <c r="F169" s="11">
        <v>45576</v>
      </c>
      <c r="G169" s="16">
        <v>57536</v>
      </c>
      <c r="H169" s="16">
        <v>57536</v>
      </c>
      <c r="I169" s="7" t="s">
        <v>13</v>
      </c>
      <c r="J169" s="7" t="s">
        <v>14</v>
      </c>
      <c r="K169" s="7" t="s">
        <v>13</v>
      </c>
    </row>
    <row r="170" spans="1:11" x14ac:dyDescent="0.3">
      <c r="A170" s="5">
        <v>805016107</v>
      </c>
      <c r="B170" s="5" t="s">
        <v>11</v>
      </c>
      <c r="C170" s="7" t="s">
        <v>12</v>
      </c>
      <c r="D170" s="1" t="s">
        <v>183</v>
      </c>
      <c r="E170" s="12">
        <v>45574</v>
      </c>
      <c r="F170" s="11">
        <v>45576</v>
      </c>
      <c r="G170" s="16">
        <v>57536</v>
      </c>
      <c r="H170" s="16">
        <v>57536</v>
      </c>
      <c r="I170" s="7" t="s">
        <v>13</v>
      </c>
      <c r="J170" s="7" t="s">
        <v>14</v>
      </c>
      <c r="K170" s="7" t="s">
        <v>13</v>
      </c>
    </row>
    <row r="171" spans="1:11" x14ac:dyDescent="0.3">
      <c r="A171" s="5">
        <v>805016107</v>
      </c>
      <c r="B171" s="5" t="s">
        <v>11</v>
      </c>
      <c r="C171" s="7" t="s">
        <v>12</v>
      </c>
      <c r="D171" s="1" t="s">
        <v>184</v>
      </c>
      <c r="E171" s="12">
        <v>45574</v>
      </c>
      <c r="F171" s="11">
        <v>45576</v>
      </c>
      <c r="G171" s="16">
        <v>33536</v>
      </c>
      <c r="H171" s="16">
        <v>33536</v>
      </c>
      <c r="I171" s="7" t="s">
        <v>13</v>
      </c>
      <c r="J171" s="7" t="s">
        <v>14</v>
      </c>
      <c r="K171" s="7" t="s">
        <v>13</v>
      </c>
    </row>
    <row r="172" spans="1:11" x14ac:dyDescent="0.3">
      <c r="A172" s="5">
        <v>805016107</v>
      </c>
      <c r="B172" s="5" t="s">
        <v>11</v>
      </c>
      <c r="C172" s="7" t="s">
        <v>12</v>
      </c>
      <c r="D172" s="1" t="s">
        <v>185</v>
      </c>
      <c r="E172" s="12">
        <v>45574</v>
      </c>
      <c r="F172" s="11">
        <v>45576</v>
      </c>
      <c r="G172" s="16">
        <v>57536</v>
      </c>
      <c r="H172" s="16">
        <v>57536</v>
      </c>
      <c r="I172" s="7" t="s">
        <v>13</v>
      </c>
      <c r="J172" s="7" t="s">
        <v>14</v>
      </c>
      <c r="K172" s="7" t="s">
        <v>13</v>
      </c>
    </row>
    <row r="173" spans="1:11" x14ac:dyDescent="0.3">
      <c r="A173" s="5">
        <v>805016107</v>
      </c>
      <c r="B173" s="5" t="s">
        <v>11</v>
      </c>
      <c r="C173" s="7" t="s">
        <v>12</v>
      </c>
      <c r="D173" s="1" t="s">
        <v>186</v>
      </c>
      <c r="E173" s="12">
        <v>45574</v>
      </c>
      <c r="F173" s="11">
        <v>45576</v>
      </c>
      <c r="G173" s="16">
        <v>45536</v>
      </c>
      <c r="H173" s="16">
        <v>45536</v>
      </c>
      <c r="I173" s="7" t="s">
        <v>13</v>
      </c>
      <c r="J173" s="7" t="s">
        <v>14</v>
      </c>
      <c r="K173" s="7" t="s">
        <v>13</v>
      </c>
    </row>
    <row r="174" spans="1:11" x14ac:dyDescent="0.3">
      <c r="A174" s="5">
        <v>805016107</v>
      </c>
      <c r="B174" s="5" t="s">
        <v>11</v>
      </c>
      <c r="C174" s="7" t="s">
        <v>12</v>
      </c>
      <c r="D174" s="1" t="s">
        <v>187</v>
      </c>
      <c r="E174" s="12">
        <v>45574</v>
      </c>
      <c r="F174" s="11">
        <v>45576</v>
      </c>
      <c r="G174" s="16">
        <v>1964320</v>
      </c>
      <c r="H174" s="16">
        <v>1964320</v>
      </c>
      <c r="I174" s="7" t="s">
        <v>13</v>
      </c>
      <c r="J174" s="7" t="s">
        <v>14</v>
      </c>
      <c r="K174" s="7" t="s">
        <v>13</v>
      </c>
    </row>
    <row r="175" spans="1:11" x14ac:dyDescent="0.3">
      <c r="A175" s="5">
        <v>805016107</v>
      </c>
      <c r="B175" s="5" t="s">
        <v>11</v>
      </c>
      <c r="C175" s="7" t="s">
        <v>12</v>
      </c>
      <c r="D175" s="1" t="s">
        <v>188</v>
      </c>
      <c r="E175" s="12">
        <v>45588</v>
      </c>
      <c r="F175" s="11">
        <v>45591</v>
      </c>
      <c r="G175" s="16">
        <v>1964320</v>
      </c>
      <c r="H175" s="16">
        <v>1964320</v>
      </c>
      <c r="I175" s="7" t="s">
        <v>13</v>
      </c>
      <c r="J175" s="7" t="s">
        <v>14</v>
      </c>
      <c r="K175" s="7" t="s">
        <v>13</v>
      </c>
    </row>
    <row r="176" spans="1:11" x14ac:dyDescent="0.3">
      <c r="A176" s="5">
        <v>805016107</v>
      </c>
      <c r="B176" s="5" t="s">
        <v>11</v>
      </c>
      <c r="C176" s="7" t="s">
        <v>12</v>
      </c>
      <c r="D176" s="1" t="s">
        <v>189</v>
      </c>
      <c r="E176" s="12">
        <v>45588</v>
      </c>
      <c r="F176" s="11">
        <v>45591</v>
      </c>
      <c r="G176" s="16">
        <v>57536</v>
      </c>
      <c r="H176" s="16">
        <v>57536</v>
      </c>
      <c r="I176" s="7" t="s">
        <v>13</v>
      </c>
      <c r="J176" s="7" t="s">
        <v>14</v>
      </c>
      <c r="K176" s="7" t="s">
        <v>13</v>
      </c>
    </row>
    <row r="177" spans="1:11" x14ac:dyDescent="0.3">
      <c r="A177" s="5">
        <v>805016107</v>
      </c>
      <c r="B177" s="5" t="s">
        <v>11</v>
      </c>
      <c r="C177" s="7" t="s">
        <v>12</v>
      </c>
      <c r="D177" s="1" t="s">
        <v>190</v>
      </c>
      <c r="E177" s="12">
        <v>45588</v>
      </c>
      <c r="F177" s="11">
        <v>45591</v>
      </c>
      <c r="G177" s="16">
        <v>33536</v>
      </c>
      <c r="H177" s="16">
        <v>33536</v>
      </c>
      <c r="I177" s="7" t="s">
        <v>13</v>
      </c>
      <c r="J177" s="7" t="s">
        <v>14</v>
      </c>
      <c r="K177" s="7" t="s">
        <v>13</v>
      </c>
    </row>
    <row r="178" spans="1:11" x14ac:dyDescent="0.3">
      <c r="A178" s="5">
        <v>805016107</v>
      </c>
      <c r="B178" s="5" t="s">
        <v>11</v>
      </c>
      <c r="C178" s="7" t="s">
        <v>12</v>
      </c>
      <c r="D178" s="1" t="s">
        <v>191</v>
      </c>
      <c r="E178" s="12">
        <v>45588</v>
      </c>
      <c r="F178" s="11">
        <v>45591</v>
      </c>
      <c r="G178" s="16">
        <v>57536</v>
      </c>
      <c r="H178" s="16">
        <v>57536</v>
      </c>
      <c r="I178" s="7" t="s">
        <v>13</v>
      </c>
      <c r="J178" s="7" t="s">
        <v>14</v>
      </c>
      <c r="K178" s="7" t="s">
        <v>13</v>
      </c>
    </row>
    <row r="179" spans="1:11" x14ac:dyDescent="0.3">
      <c r="A179" s="5">
        <v>805016107</v>
      </c>
      <c r="B179" s="5" t="s">
        <v>11</v>
      </c>
      <c r="C179" s="7" t="s">
        <v>12</v>
      </c>
      <c r="D179" s="1" t="s">
        <v>192</v>
      </c>
      <c r="E179" s="12">
        <v>45588</v>
      </c>
      <c r="F179" s="11">
        <v>45591</v>
      </c>
      <c r="G179" s="16">
        <v>57536</v>
      </c>
      <c r="H179" s="16">
        <v>57536</v>
      </c>
      <c r="I179" s="7" t="s">
        <v>13</v>
      </c>
      <c r="J179" s="7" t="s">
        <v>14</v>
      </c>
      <c r="K179" s="7" t="s">
        <v>13</v>
      </c>
    </row>
    <row r="180" spans="1:11" x14ac:dyDescent="0.3">
      <c r="A180" s="5">
        <v>805016107</v>
      </c>
      <c r="B180" s="5" t="s">
        <v>11</v>
      </c>
      <c r="C180" s="7" t="s">
        <v>12</v>
      </c>
      <c r="D180" s="1" t="s">
        <v>193</v>
      </c>
      <c r="E180" s="12">
        <v>45588</v>
      </c>
      <c r="F180" s="11">
        <v>45591</v>
      </c>
      <c r="G180" s="16">
        <v>57536</v>
      </c>
      <c r="H180" s="16">
        <v>57536</v>
      </c>
      <c r="I180" s="7" t="s">
        <v>13</v>
      </c>
      <c r="J180" s="7" t="s">
        <v>14</v>
      </c>
      <c r="K180" s="7" t="s">
        <v>13</v>
      </c>
    </row>
    <row r="181" spans="1:11" x14ac:dyDescent="0.3">
      <c r="A181" s="5">
        <v>805016107</v>
      </c>
      <c r="B181" s="5" t="s">
        <v>11</v>
      </c>
      <c r="C181" s="7" t="s">
        <v>12</v>
      </c>
      <c r="D181" s="1" t="s">
        <v>194</v>
      </c>
      <c r="E181" s="12">
        <v>45588</v>
      </c>
      <c r="F181" s="11">
        <v>45591</v>
      </c>
      <c r="G181" s="16">
        <v>27994</v>
      </c>
      <c r="H181" s="16">
        <v>27994</v>
      </c>
      <c r="I181" s="7" t="s">
        <v>13</v>
      </c>
      <c r="J181" s="7" t="s">
        <v>14</v>
      </c>
      <c r="K181" s="7" t="s">
        <v>13</v>
      </c>
    </row>
    <row r="182" spans="1:11" x14ac:dyDescent="0.3">
      <c r="A182" s="5">
        <v>805016107</v>
      </c>
      <c r="B182" s="5" t="s">
        <v>11</v>
      </c>
      <c r="C182" s="7" t="s">
        <v>12</v>
      </c>
      <c r="D182" s="1" t="s">
        <v>195</v>
      </c>
      <c r="E182" s="12">
        <v>45588</v>
      </c>
      <c r="F182" s="11">
        <v>45591</v>
      </c>
      <c r="G182" s="16">
        <v>27994</v>
      </c>
      <c r="H182" s="16">
        <v>27994</v>
      </c>
      <c r="I182" s="7" t="s">
        <v>13</v>
      </c>
      <c r="J182" s="7" t="s">
        <v>14</v>
      </c>
      <c r="K182" s="7" t="s">
        <v>13</v>
      </c>
    </row>
    <row r="183" spans="1:11" x14ac:dyDescent="0.3">
      <c r="A183" s="5">
        <v>805016107</v>
      </c>
      <c r="B183" s="5" t="s">
        <v>11</v>
      </c>
      <c r="C183" s="7" t="s">
        <v>12</v>
      </c>
      <c r="D183" s="1" t="s">
        <v>196</v>
      </c>
      <c r="E183" s="12">
        <v>45588</v>
      </c>
      <c r="F183" s="11">
        <v>45591</v>
      </c>
      <c r="G183" s="16">
        <v>57536</v>
      </c>
      <c r="H183" s="16">
        <v>57536</v>
      </c>
      <c r="I183" s="7" t="s">
        <v>13</v>
      </c>
      <c r="J183" s="7" t="s">
        <v>14</v>
      </c>
      <c r="K183" s="7" t="s">
        <v>13</v>
      </c>
    </row>
    <row r="184" spans="1:11" x14ac:dyDescent="0.3">
      <c r="A184" s="5">
        <v>805016107</v>
      </c>
      <c r="B184" s="5" t="s">
        <v>11</v>
      </c>
      <c r="C184" s="7" t="s">
        <v>12</v>
      </c>
      <c r="D184" s="1" t="s">
        <v>197</v>
      </c>
      <c r="E184" s="12">
        <v>45588</v>
      </c>
      <c r="F184" s="11">
        <v>45591</v>
      </c>
      <c r="G184" s="16">
        <v>57536</v>
      </c>
      <c r="H184" s="16">
        <v>57536</v>
      </c>
      <c r="I184" s="7" t="s">
        <v>13</v>
      </c>
      <c r="J184" s="7" t="s">
        <v>14</v>
      </c>
      <c r="K184" s="7" t="s">
        <v>13</v>
      </c>
    </row>
    <row r="185" spans="1:11" x14ac:dyDescent="0.3">
      <c r="A185" s="5">
        <v>805016107</v>
      </c>
      <c r="B185" s="5" t="s">
        <v>11</v>
      </c>
      <c r="C185" s="7" t="s">
        <v>12</v>
      </c>
      <c r="D185" s="1" t="s">
        <v>198</v>
      </c>
      <c r="E185" s="12">
        <v>45588</v>
      </c>
      <c r="F185" s="11">
        <v>45591</v>
      </c>
      <c r="G185" s="16">
        <v>57536</v>
      </c>
      <c r="H185" s="16">
        <v>57536</v>
      </c>
      <c r="I185" s="7" t="s">
        <v>13</v>
      </c>
      <c r="J185" s="7" t="s">
        <v>14</v>
      </c>
      <c r="K185" s="7" t="s">
        <v>13</v>
      </c>
    </row>
    <row r="186" spans="1:11" x14ac:dyDescent="0.3">
      <c r="A186" s="5">
        <v>805016107</v>
      </c>
      <c r="B186" s="5" t="s">
        <v>11</v>
      </c>
      <c r="C186" s="7" t="s">
        <v>12</v>
      </c>
      <c r="D186" s="1" t="s">
        <v>199</v>
      </c>
      <c r="E186" s="12">
        <v>45588</v>
      </c>
      <c r="F186" s="11">
        <v>45591</v>
      </c>
      <c r="G186" s="16">
        <v>57536</v>
      </c>
      <c r="H186" s="16">
        <v>57536</v>
      </c>
      <c r="I186" s="7" t="s">
        <v>13</v>
      </c>
      <c r="J186" s="7" t="s">
        <v>14</v>
      </c>
      <c r="K186" s="7" t="s">
        <v>13</v>
      </c>
    </row>
    <row r="187" spans="1:11" x14ac:dyDescent="0.3">
      <c r="A187" s="5">
        <v>805016107</v>
      </c>
      <c r="B187" s="5" t="s">
        <v>11</v>
      </c>
      <c r="C187" s="7" t="s">
        <v>12</v>
      </c>
      <c r="D187" s="1" t="s">
        <v>200</v>
      </c>
      <c r="E187" s="12">
        <v>45588</v>
      </c>
      <c r="F187" s="11">
        <v>45591</v>
      </c>
      <c r="G187" s="16">
        <v>33536</v>
      </c>
      <c r="H187" s="16">
        <v>33536</v>
      </c>
      <c r="I187" s="7" t="s">
        <v>13</v>
      </c>
      <c r="J187" s="7" t="s">
        <v>14</v>
      </c>
      <c r="K187" s="7" t="s">
        <v>13</v>
      </c>
    </row>
    <row r="188" spans="1:11" x14ac:dyDescent="0.3">
      <c r="A188" s="5">
        <v>805016107</v>
      </c>
      <c r="B188" s="5" t="s">
        <v>11</v>
      </c>
      <c r="C188" s="7" t="s">
        <v>12</v>
      </c>
      <c r="D188" s="1" t="s">
        <v>201</v>
      </c>
      <c r="E188" s="12">
        <v>45588</v>
      </c>
      <c r="F188" s="11">
        <v>45591</v>
      </c>
      <c r="G188" s="16">
        <v>57536</v>
      </c>
      <c r="H188" s="16">
        <v>57536</v>
      </c>
      <c r="I188" s="7" t="s">
        <v>13</v>
      </c>
      <c r="J188" s="7" t="s">
        <v>14</v>
      </c>
      <c r="K188" s="7" t="s">
        <v>13</v>
      </c>
    </row>
    <row r="189" spans="1:11" x14ac:dyDescent="0.3">
      <c r="A189" s="5">
        <v>805016107</v>
      </c>
      <c r="B189" s="5" t="s">
        <v>11</v>
      </c>
      <c r="C189" s="7" t="s">
        <v>12</v>
      </c>
      <c r="D189" s="1" t="s">
        <v>202</v>
      </c>
      <c r="E189" s="12">
        <v>45588</v>
      </c>
      <c r="F189" s="11">
        <v>45591</v>
      </c>
      <c r="G189" s="16">
        <v>15994</v>
      </c>
      <c r="H189" s="16">
        <v>15994</v>
      </c>
      <c r="I189" s="7" t="s">
        <v>13</v>
      </c>
      <c r="J189" s="7" t="s">
        <v>14</v>
      </c>
      <c r="K189" s="7" t="s">
        <v>13</v>
      </c>
    </row>
    <row r="190" spans="1:11" x14ac:dyDescent="0.3">
      <c r="A190" s="5">
        <v>805016107</v>
      </c>
      <c r="B190" s="5" t="s">
        <v>11</v>
      </c>
      <c r="C190" s="7" t="s">
        <v>12</v>
      </c>
      <c r="D190" s="1" t="s">
        <v>203</v>
      </c>
      <c r="E190" s="12">
        <v>45588</v>
      </c>
      <c r="F190" s="11">
        <v>45591</v>
      </c>
      <c r="G190" s="16">
        <v>57536</v>
      </c>
      <c r="H190" s="16">
        <v>57536</v>
      </c>
      <c r="I190" s="7" t="s">
        <v>13</v>
      </c>
      <c r="J190" s="7" t="s">
        <v>14</v>
      </c>
      <c r="K190" s="7" t="s">
        <v>13</v>
      </c>
    </row>
    <row r="191" spans="1:11" x14ac:dyDescent="0.3">
      <c r="A191" s="5">
        <v>805016107</v>
      </c>
      <c r="B191" s="5" t="s">
        <v>11</v>
      </c>
      <c r="C191" s="7" t="s">
        <v>12</v>
      </c>
      <c r="D191" s="1" t="s">
        <v>204</v>
      </c>
      <c r="E191" s="12">
        <v>45588</v>
      </c>
      <c r="F191" s="11">
        <v>45591</v>
      </c>
      <c r="G191" s="16">
        <v>15994</v>
      </c>
      <c r="H191" s="16">
        <v>15994</v>
      </c>
      <c r="I191" s="7" t="s">
        <v>13</v>
      </c>
      <c r="J191" s="7" t="s">
        <v>14</v>
      </c>
      <c r="K191" s="7" t="s">
        <v>13</v>
      </c>
    </row>
    <row r="192" spans="1:11" x14ac:dyDescent="0.3">
      <c r="A192" s="5">
        <v>805016107</v>
      </c>
      <c r="B192" s="5" t="s">
        <v>11</v>
      </c>
      <c r="C192" s="7" t="s">
        <v>12</v>
      </c>
      <c r="D192" s="1" t="s">
        <v>205</v>
      </c>
      <c r="E192" s="12">
        <v>45588</v>
      </c>
      <c r="F192" s="11">
        <v>45591</v>
      </c>
      <c r="G192" s="16">
        <v>3994</v>
      </c>
      <c r="H192" s="16">
        <v>3994</v>
      </c>
      <c r="I192" s="7" t="s">
        <v>13</v>
      </c>
      <c r="J192" s="7" t="s">
        <v>14</v>
      </c>
      <c r="K192" s="7" t="s">
        <v>13</v>
      </c>
    </row>
    <row r="193" spans="1:11" x14ac:dyDescent="0.3">
      <c r="A193" s="5">
        <v>805016107</v>
      </c>
      <c r="B193" s="5" t="s">
        <v>11</v>
      </c>
      <c r="C193" s="7" t="s">
        <v>12</v>
      </c>
      <c r="D193" s="1" t="s">
        <v>206</v>
      </c>
      <c r="E193" s="12">
        <v>45588</v>
      </c>
      <c r="F193" s="11">
        <v>45591</v>
      </c>
      <c r="G193" s="16">
        <v>15994</v>
      </c>
      <c r="H193" s="16">
        <v>15994</v>
      </c>
      <c r="I193" s="7" t="s">
        <v>13</v>
      </c>
      <c r="J193" s="7" t="s">
        <v>14</v>
      </c>
      <c r="K193" s="7" t="s">
        <v>13</v>
      </c>
    </row>
    <row r="194" spans="1:11" x14ac:dyDescent="0.3">
      <c r="A194" s="5">
        <v>805016107</v>
      </c>
      <c r="B194" s="5" t="s">
        <v>11</v>
      </c>
      <c r="C194" s="7" t="s">
        <v>12</v>
      </c>
      <c r="D194" s="1" t="s">
        <v>207</v>
      </c>
      <c r="E194" s="12">
        <v>45588</v>
      </c>
      <c r="F194" s="11">
        <v>45591</v>
      </c>
      <c r="G194" s="16">
        <v>57536</v>
      </c>
      <c r="H194" s="16">
        <v>57536</v>
      </c>
      <c r="I194" s="7" t="s">
        <v>13</v>
      </c>
      <c r="J194" s="7" t="s">
        <v>14</v>
      </c>
      <c r="K194" s="7" t="s">
        <v>13</v>
      </c>
    </row>
    <row r="195" spans="1:11" x14ac:dyDescent="0.3">
      <c r="A195" s="5">
        <v>805016107</v>
      </c>
      <c r="B195" s="5" t="s">
        <v>11</v>
      </c>
      <c r="C195" s="7" t="s">
        <v>12</v>
      </c>
      <c r="D195" s="1" t="s">
        <v>208</v>
      </c>
      <c r="E195" s="12">
        <v>45588</v>
      </c>
      <c r="F195" s="11">
        <v>45591</v>
      </c>
      <c r="G195" s="16">
        <v>57536</v>
      </c>
      <c r="H195" s="16">
        <v>57536</v>
      </c>
      <c r="I195" s="7" t="s">
        <v>13</v>
      </c>
      <c r="J195" s="7" t="s">
        <v>14</v>
      </c>
      <c r="K195" s="7" t="s">
        <v>13</v>
      </c>
    </row>
    <row r="196" spans="1:11" x14ac:dyDescent="0.3">
      <c r="A196" s="5">
        <v>805016107</v>
      </c>
      <c r="B196" s="5" t="s">
        <v>11</v>
      </c>
      <c r="C196" s="7" t="s">
        <v>12</v>
      </c>
      <c r="D196" s="1" t="s">
        <v>209</v>
      </c>
      <c r="E196" s="12">
        <v>45588</v>
      </c>
      <c r="F196" s="11">
        <v>45591</v>
      </c>
      <c r="G196" s="16">
        <v>15994</v>
      </c>
      <c r="H196" s="16">
        <v>15994</v>
      </c>
      <c r="I196" s="7" t="s">
        <v>13</v>
      </c>
      <c r="J196" s="7" t="s">
        <v>14</v>
      </c>
      <c r="K196" s="7" t="s">
        <v>13</v>
      </c>
    </row>
    <row r="197" spans="1:11" x14ac:dyDescent="0.3">
      <c r="A197" s="5">
        <v>805016107</v>
      </c>
      <c r="B197" s="5" t="s">
        <v>11</v>
      </c>
      <c r="C197" s="7" t="s">
        <v>12</v>
      </c>
      <c r="D197" s="1" t="s">
        <v>210</v>
      </c>
      <c r="E197" s="12">
        <v>45588</v>
      </c>
      <c r="F197" s="11">
        <v>45591</v>
      </c>
      <c r="G197" s="16">
        <v>27994</v>
      </c>
      <c r="H197" s="16">
        <v>27994</v>
      </c>
      <c r="I197" s="7" t="s">
        <v>13</v>
      </c>
      <c r="J197" s="7" t="s">
        <v>14</v>
      </c>
      <c r="K197" s="7" t="s">
        <v>13</v>
      </c>
    </row>
    <row r="198" spans="1:11" x14ac:dyDescent="0.3">
      <c r="A198" s="5">
        <v>805016107</v>
      </c>
      <c r="B198" s="5" t="s">
        <v>11</v>
      </c>
      <c r="C198" s="7" t="s">
        <v>12</v>
      </c>
      <c r="D198" s="1" t="s">
        <v>211</v>
      </c>
      <c r="E198" s="12">
        <v>45588</v>
      </c>
      <c r="F198" s="11">
        <v>45591</v>
      </c>
      <c r="G198" s="16">
        <v>49164</v>
      </c>
      <c r="H198" s="16">
        <v>49164</v>
      </c>
      <c r="I198" s="7" t="s">
        <v>13</v>
      </c>
      <c r="J198" s="7" t="s">
        <v>14</v>
      </c>
      <c r="K198" s="7" t="s">
        <v>13</v>
      </c>
    </row>
    <row r="199" spans="1:11" x14ac:dyDescent="0.3">
      <c r="A199" s="5">
        <v>805016107</v>
      </c>
      <c r="B199" s="5" t="s">
        <v>11</v>
      </c>
      <c r="C199" s="7" t="s">
        <v>12</v>
      </c>
      <c r="D199" s="1" t="s">
        <v>212</v>
      </c>
      <c r="E199" s="12">
        <v>45588</v>
      </c>
      <c r="F199" s="11">
        <v>45591</v>
      </c>
      <c r="G199" s="16">
        <v>57536</v>
      </c>
      <c r="H199" s="16">
        <v>57536</v>
      </c>
      <c r="I199" s="7" t="s">
        <v>13</v>
      </c>
      <c r="J199" s="7" t="s">
        <v>14</v>
      </c>
      <c r="K199" s="7" t="s">
        <v>13</v>
      </c>
    </row>
    <row r="200" spans="1:11" x14ac:dyDescent="0.3">
      <c r="A200" s="5">
        <v>805016107</v>
      </c>
      <c r="B200" s="5" t="s">
        <v>11</v>
      </c>
      <c r="C200" s="7" t="s">
        <v>12</v>
      </c>
      <c r="D200" s="1" t="s">
        <v>213</v>
      </c>
      <c r="E200" s="12">
        <v>45588</v>
      </c>
      <c r="F200" s="11">
        <v>45591</v>
      </c>
      <c r="G200" s="16">
        <v>57536</v>
      </c>
      <c r="H200" s="16">
        <v>57536</v>
      </c>
      <c r="I200" s="7" t="s">
        <v>13</v>
      </c>
      <c r="J200" s="7" t="s">
        <v>14</v>
      </c>
      <c r="K200" s="7" t="s">
        <v>13</v>
      </c>
    </row>
    <row r="201" spans="1:11" x14ac:dyDescent="0.3">
      <c r="A201" s="5">
        <v>805016107</v>
      </c>
      <c r="B201" s="5" t="s">
        <v>11</v>
      </c>
      <c r="C201" s="7" t="s">
        <v>12</v>
      </c>
      <c r="D201" s="1" t="s">
        <v>214</v>
      </c>
      <c r="E201" s="12">
        <v>45588</v>
      </c>
      <c r="F201" s="11">
        <v>45591</v>
      </c>
      <c r="G201" s="16">
        <v>57536</v>
      </c>
      <c r="H201" s="16">
        <v>57536</v>
      </c>
      <c r="I201" s="7" t="s">
        <v>13</v>
      </c>
      <c r="J201" s="7" t="s">
        <v>14</v>
      </c>
      <c r="K201" s="7" t="s">
        <v>13</v>
      </c>
    </row>
    <row r="202" spans="1:11" x14ac:dyDescent="0.3">
      <c r="A202" s="5">
        <v>805016107</v>
      </c>
      <c r="B202" s="5" t="s">
        <v>11</v>
      </c>
      <c r="C202" s="7" t="s">
        <v>12</v>
      </c>
      <c r="D202" s="1" t="s">
        <v>215</v>
      </c>
      <c r="E202" s="12">
        <v>45588</v>
      </c>
      <c r="F202" s="11">
        <v>45591</v>
      </c>
      <c r="G202" s="16">
        <v>57536</v>
      </c>
      <c r="H202" s="16">
        <v>57536</v>
      </c>
      <c r="I202" s="7" t="s">
        <v>13</v>
      </c>
      <c r="J202" s="7" t="s">
        <v>14</v>
      </c>
      <c r="K202" s="7" t="s">
        <v>13</v>
      </c>
    </row>
    <row r="203" spans="1:11" x14ac:dyDescent="0.3">
      <c r="A203" s="5">
        <v>805016107</v>
      </c>
      <c r="B203" s="5" t="s">
        <v>11</v>
      </c>
      <c r="C203" s="7" t="s">
        <v>12</v>
      </c>
      <c r="D203" s="1" t="s">
        <v>216</v>
      </c>
      <c r="E203" s="12">
        <v>45588</v>
      </c>
      <c r="F203" s="11">
        <v>45591</v>
      </c>
      <c r="G203" s="16">
        <v>57536</v>
      </c>
      <c r="H203" s="16">
        <v>57536</v>
      </c>
      <c r="I203" s="7" t="s">
        <v>13</v>
      </c>
      <c r="J203" s="7" t="s">
        <v>14</v>
      </c>
      <c r="K203" s="7" t="s">
        <v>13</v>
      </c>
    </row>
    <row r="204" spans="1:11" x14ac:dyDescent="0.3">
      <c r="A204" s="5">
        <v>805016107</v>
      </c>
      <c r="B204" s="5" t="s">
        <v>11</v>
      </c>
      <c r="C204" s="7" t="s">
        <v>12</v>
      </c>
      <c r="D204" s="1" t="s">
        <v>217</v>
      </c>
      <c r="E204" s="12">
        <v>45588</v>
      </c>
      <c r="F204" s="11">
        <v>45591</v>
      </c>
      <c r="G204" s="16">
        <v>33536</v>
      </c>
      <c r="H204" s="16">
        <v>33536</v>
      </c>
      <c r="I204" s="7" t="s">
        <v>13</v>
      </c>
      <c r="J204" s="7" t="s">
        <v>14</v>
      </c>
      <c r="K204" s="7" t="s">
        <v>13</v>
      </c>
    </row>
    <row r="205" spans="1:11" x14ac:dyDescent="0.3">
      <c r="A205" s="5">
        <v>805016107</v>
      </c>
      <c r="B205" s="5" t="s">
        <v>11</v>
      </c>
      <c r="C205" s="7" t="s">
        <v>12</v>
      </c>
      <c r="D205" s="1" t="s">
        <v>218</v>
      </c>
      <c r="E205" s="12">
        <v>45588</v>
      </c>
      <c r="F205" s="11">
        <v>45591</v>
      </c>
      <c r="G205" s="16">
        <v>45536</v>
      </c>
      <c r="H205" s="16">
        <v>45536</v>
      </c>
      <c r="I205" s="7" t="s">
        <v>13</v>
      </c>
      <c r="J205" s="7" t="s">
        <v>14</v>
      </c>
      <c r="K205" s="7" t="s">
        <v>13</v>
      </c>
    </row>
    <row r="206" spans="1:11" x14ac:dyDescent="0.3">
      <c r="A206" s="5">
        <v>805016107</v>
      </c>
      <c r="B206" s="5" t="s">
        <v>11</v>
      </c>
      <c r="C206" s="7" t="s">
        <v>12</v>
      </c>
      <c r="D206" s="1" t="s">
        <v>219</v>
      </c>
      <c r="E206" s="12">
        <v>45588</v>
      </c>
      <c r="F206" s="11">
        <v>45591</v>
      </c>
      <c r="G206" s="16">
        <v>57536</v>
      </c>
      <c r="H206" s="16">
        <v>57536</v>
      </c>
      <c r="I206" s="7" t="s">
        <v>13</v>
      </c>
      <c r="J206" s="7" t="s">
        <v>14</v>
      </c>
      <c r="K206" s="7" t="s">
        <v>13</v>
      </c>
    </row>
    <row r="207" spans="1:11" x14ac:dyDescent="0.3">
      <c r="A207" s="5">
        <v>805016107</v>
      </c>
      <c r="B207" s="5" t="s">
        <v>11</v>
      </c>
      <c r="C207" s="7" t="s">
        <v>12</v>
      </c>
      <c r="D207" s="7" t="s">
        <v>220</v>
      </c>
      <c r="E207" s="9">
        <v>45588</v>
      </c>
      <c r="F207" s="9">
        <v>45591</v>
      </c>
      <c r="G207" s="17">
        <v>45536</v>
      </c>
      <c r="H207" s="17">
        <v>45536</v>
      </c>
      <c r="I207" s="7" t="s">
        <v>13</v>
      </c>
      <c r="J207" s="7" t="s">
        <v>14</v>
      </c>
      <c r="K207" s="7" t="s">
        <v>13</v>
      </c>
    </row>
    <row r="208" spans="1:11" x14ac:dyDescent="0.3">
      <c r="A208" s="5">
        <v>805016107</v>
      </c>
      <c r="B208" s="5" t="s">
        <v>11</v>
      </c>
      <c r="C208" s="7" t="s">
        <v>12</v>
      </c>
      <c r="D208" s="7" t="s">
        <v>221</v>
      </c>
      <c r="E208" s="9">
        <v>45588</v>
      </c>
      <c r="F208" s="9">
        <v>45591</v>
      </c>
      <c r="G208" s="17">
        <v>27994</v>
      </c>
      <c r="H208" s="17">
        <v>27994</v>
      </c>
      <c r="I208" s="7" t="s">
        <v>13</v>
      </c>
      <c r="J208" s="7" t="s">
        <v>14</v>
      </c>
      <c r="K208" s="7" t="s">
        <v>13</v>
      </c>
    </row>
    <row r="209" spans="1:11" x14ac:dyDescent="0.3">
      <c r="A209" s="5">
        <v>805016107</v>
      </c>
      <c r="B209" s="5" t="s">
        <v>11</v>
      </c>
      <c r="C209" s="7" t="s">
        <v>12</v>
      </c>
      <c r="D209" s="7" t="s">
        <v>222</v>
      </c>
      <c r="E209" s="9">
        <v>45588</v>
      </c>
      <c r="F209" s="9">
        <v>45591</v>
      </c>
      <c r="G209" s="17">
        <v>57536</v>
      </c>
      <c r="H209" s="17">
        <v>57536</v>
      </c>
      <c r="I209" s="7" t="s">
        <v>13</v>
      </c>
      <c r="J209" s="7" t="s">
        <v>14</v>
      </c>
      <c r="K209" s="7" t="s">
        <v>13</v>
      </c>
    </row>
    <row r="210" spans="1:11" x14ac:dyDescent="0.3">
      <c r="A210" s="5">
        <v>805016107</v>
      </c>
      <c r="B210" s="5" t="s">
        <v>11</v>
      </c>
      <c r="C210" s="7" t="s">
        <v>12</v>
      </c>
      <c r="D210" s="7" t="s">
        <v>223</v>
      </c>
      <c r="E210" s="9">
        <v>45588</v>
      </c>
      <c r="F210" s="9">
        <v>45591</v>
      </c>
      <c r="G210" s="17">
        <v>27994</v>
      </c>
      <c r="H210" s="17">
        <v>27994</v>
      </c>
      <c r="I210" s="7" t="s">
        <v>13</v>
      </c>
      <c r="J210" s="7" t="s">
        <v>14</v>
      </c>
      <c r="K210" s="7" t="s">
        <v>13</v>
      </c>
    </row>
    <row r="211" spans="1:11" x14ac:dyDescent="0.3">
      <c r="A211" s="5">
        <v>805016107</v>
      </c>
      <c r="B211" s="5" t="s">
        <v>11</v>
      </c>
      <c r="C211" s="7" t="s">
        <v>12</v>
      </c>
      <c r="D211" s="7" t="s">
        <v>224</v>
      </c>
      <c r="E211" s="9">
        <v>45588</v>
      </c>
      <c r="F211" s="9">
        <v>45591</v>
      </c>
      <c r="G211" s="17">
        <v>61064</v>
      </c>
      <c r="H211" s="17">
        <v>61064</v>
      </c>
      <c r="I211" s="7" t="s">
        <v>13</v>
      </c>
      <c r="J211" s="7" t="s">
        <v>14</v>
      </c>
      <c r="K211" s="7" t="s">
        <v>13</v>
      </c>
    </row>
    <row r="212" spans="1:11" x14ac:dyDescent="0.3">
      <c r="A212" s="5">
        <v>805016107</v>
      </c>
      <c r="B212" s="5" t="s">
        <v>11</v>
      </c>
      <c r="C212" s="7" t="s">
        <v>12</v>
      </c>
      <c r="D212" s="7" t="s">
        <v>225</v>
      </c>
      <c r="E212" s="9">
        <v>45593</v>
      </c>
      <c r="F212" s="9">
        <v>45594</v>
      </c>
      <c r="G212" s="17">
        <v>1571456</v>
      </c>
      <c r="H212" s="17">
        <v>1571456</v>
      </c>
      <c r="I212" s="7" t="s">
        <v>13</v>
      </c>
      <c r="J212" s="7" t="s">
        <v>14</v>
      </c>
      <c r="K212" s="7" t="s">
        <v>13</v>
      </c>
    </row>
    <row r="213" spans="1:11" x14ac:dyDescent="0.3">
      <c r="A213" s="5">
        <v>805016107</v>
      </c>
      <c r="B213" s="5" t="s">
        <v>11</v>
      </c>
      <c r="C213" s="7" t="s">
        <v>12</v>
      </c>
      <c r="D213" s="7" t="s">
        <v>226</v>
      </c>
      <c r="E213" s="9">
        <v>45593</v>
      </c>
      <c r="F213" s="9">
        <v>45594</v>
      </c>
      <c r="G213" s="17">
        <v>45350</v>
      </c>
      <c r="H213" s="17">
        <v>45350</v>
      </c>
      <c r="I213" s="7" t="s">
        <v>13</v>
      </c>
      <c r="J213" s="7" t="s">
        <v>14</v>
      </c>
      <c r="K213" s="7" t="s">
        <v>13</v>
      </c>
    </row>
    <row r="214" spans="1:11" x14ac:dyDescent="0.3">
      <c r="A214" s="5">
        <v>805016107</v>
      </c>
      <c r="B214" s="5" t="s">
        <v>11</v>
      </c>
      <c r="C214" s="7" t="s">
        <v>12</v>
      </c>
      <c r="D214" s="7" t="s">
        <v>227</v>
      </c>
      <c r="E214" s="9">
        <v>45593</v>
      </c>
      <c r="F214" s="9">
        <v>45594</v>
      </c>
      <c r="G214" s="17">
        <v>57536</v>
      </c>
      <c r="H214" s="17">
        <v>57536</v>
      </c>
      <c r="I214" s="7" t="s">
        <v>13</v>
      </c>
      <c r="J214" s="7" t="s">
        <v>14</v>
      </c>
      <c r="K214" s="7" t="s">
        <v>13</v>
      </c>
    </row>
    <row r="215" spans="1:11" x14ac:dyDescent="0.3">
      <c r="A215" s="5">
        <v>805016107</v>
      </c>
      <c r="B215" s="5" t="s">
        <v>11</v>
      </c>
      <c r="C215" s="7" t="s">
        <v>12</v>
      </c>
      <c r="D215" s="7" t="s">
        <v>228</v>
      </c>
      <c r="E215" s="9">
        <v>45593</v>
      </c>
      <c r="F215" s="9">
        <v>45594</v>
      </c>
      <c r="G215" s="17">
        <v>57536</v>
      </c>
      <c r="H215" s="17">
        <v>57536</v>
      </c>
      <c r="I215" s="7" t="s">
        <v>13</v>
      </c>
      <c r="J215" s="7" t="s">
        <v>14</v>
      </c>
      <c r="K215" s="7" t="s">
        <v>13</v>
      </c>
    </row>
    <row r="216" spans="1:11" x14ac:dyDescent="0.3">
      <c r="A216" s="5">
        <v>805016107</v>
      </c>
      <c r="B216" s="5" t="s">
        <v>11</v>
      </c>
      <c r="C216" s="7" t="s">
        <v>12</v>
      </c>
      <c r="D216" s="7" t="s">
        <v>229</v>
      </c>
      <c r="E216" s="9">
        <v>45593</v>
      </c>
      <c r="F216" s="9">
        <v>45594</v>
      </c>
      <c r="G216" s="17">
        <v>32394</v>
      </c>
      <c r="H216" s="17">
        <v>32394</v>
      </c>
      <c r="I216" s="7" t="s">
        <v>13</v>
      </c>
      <c r="J216" s="7" t="s">
        <v>14</v>
      </c>
      <c r="K216" s="7" t="s">
        <v>13</v>
      </c>
    </row>
    <row r="217" spans="1:11" x14ac:dyDescent="0.3">
      <c r="A217" s="5">
        <v>805016107</v>
      </c>
      <c r="B217" s="5" t="s">
        <v>11</v>
      </c>
      <c r="C217" s="7" t="s">
        <v>12</v>
      </c>
      <c r="D217" s="7" t="s">
        <v>230</v>
      </c>
      <c r="E217" s="9">
        <v>45595</v>
      </c>
      <c r="F217" s="9">
        <v>45597</v>
      </c>
      <c r="G217" s="17">
        <v>27994</v>
      </c>
      <c r="H217" s="17">
        <v>27994</v>
      </c>
      <c r="I217" s="7" t="s">
        <v>13</v>
      </c>
      <c r="J217" s="7" t="s">
        <v>14</v>
      </c>
      <c r="K217" s="7" t="s">
        <v>13</v>
      </c>
    </row>
    <row r="218" spans="1:11" x14ac:dyDescent="0.3">
      <c r="A218" s="5">
        <v>805016107</v>
      </c>
      <c r="B218" s="5" t="s">
        <v>11</v>
      </c>
      <c r="C218" s="7" t="s">
        <v>12</v>
      </c>
      <c r="D218" s="7" t="s">
        <v>231</v>
      </c>
      <c r="E218" s="9">
        <v>45595</v>
      </c>
      <c r="F218" s="9">
        <v>45597</v>
      </c>
      <c r="G218" s="17">
        <v>57536</v>
      </c>
      <c r="H218" s="17">
        <v>57536</v>
      </c>
      <c r="I218" s="7" t="s">
        <v>13</v>
      </c>
      <c r="J218" s="7" t="s">
        <v>14</v>
      </c>
      <c r="K218" s="7" t="s">
        <v>13</v>
      </c>
    </row>
    <row r="219" spans="1:11" x14ac:dyDescent="0.3">
      <c r="A219" s="5">
        <v>805016107</v>
      </c>
      <c r="B219" s="5" t="s">
        <v>11</v>
      </c>
      <c r="C219" s="7" t="s">
        <v>12</v>
      </c>
      <c r="D219" s="7" t="s">
        <v>232</v>
      </c>
      <c r="E219" s="9">
        <v>45595</v>
      </c>
      <c r="F219" s="9">
        <v>45597</v>
      </c>
      <c r="G219" s="17">
        <v>45536</v>
      </c>
      <c r="H219" s="17">
        <v>45536</v>
      </c>
      <c r="I219" s="7" t="s">
        <v>13</v>
      </c>
      <c r="J219" s="7" t="s">
        <v>14</v>
      </c>
      <c r="K219" s="7" t="s">
        <v>13</v>
      </c>
    </row>
    <row r="220" spans="1:11" x14ac:dyDescent="0.3">
      <c r="A220" s="5">
        <v>805016107</v>
      </c>
      <c r="B220" s="5" t="s">
        <v>11</v>
      </c>
      <c r="C220" s="7" t="s">
        <v>12</v>
      </c>
      <c r="D220" s="7" t="s">
        <v>233</v>
      </c>
      <c r="E220" s="9">
        <v>45595</v>
      </c>
      <c r="F220" s="9">
        <v>45597</v>
      </c>
      <c r="G220" s="17">
        <v>33536</v>
      </c>
      <c r="H220" s="17">
        <v>33536</v>
      </c>
      <c r="I220" s="7" t="s">
        <v>13</v>
      </c>
      <c r="J220" s="7" t="s">
        <v>14</v>
      </c>
      <c r="K220" s="7" t="s">
        <v>13</v>
      </c>
    </row>
    <row r="221" spans="1:11" x14ac:dyDescent="0.3">
      <c r="A221" s="5">
        <v>805016107</v>
      </c>
      <c r="B221" s="5" t="s">
        <v>11</v>
      </c>
      <c r="C221" s="7" t="s">
        <v>12</v>
      </c>
      <c r="D221" s="7" t="s">
        <v>234</v>
      </c>
      <c r="E221" s="9">
        <v>45595</v>
      </c>
      <c r="F221" s="9">
        <v>45597</v>
      </c>
      <c r="G221" s="17">
        <v>45536</v>
      </c>
      <c r="H221" s="17">
        <v>45536</v>
      </c>
      <c r="I221" s="7" t="s">
        <v>13</v>
      </c>
      <c r="J221" s="7" t="s">
        <v>14</v>
      </c>
      <c r="K221" s="7" t="s">
        <v>13</v>
      </c>
    </row>
    <row r="222" spans="1:11" x14ac:dyDescent="0.3">
      <c r="A222" s="5">
        <v>805016107</v>
      </c>
      <c r="B222" s="5" t="s">
        <v>11</v>
      </c>
      <c r="C222" s="7" t="s">
        <v>12</v>
      </c>
      <c r="D222" s="7" t="s">
        <v>235</v>
      </c>
      <c r="E222" s="9">
        <v>45595</v>
      </c>
      <c r="F222" s="9">
        <v>45597</v>
      </c>
      <c r="G222" s="25">
        <v>61936</v>
      </c>
      <c r="H222" s="25">
        <v>61936</v>
      </c>
      <c r="I222" s="7" t="s">
        <v>13</v>
      </c>
      <c r="J222" s="7" t="s">
        <v>14</v>
      </c>
      <c r="K222" s="7" t="s">
        <v>13</v>
      </c>
    </row>
    <row r="223" spans="1:11" x14ac:dyDescent="0.3">
      <c r="A223" s="5">
        <v>805016107</v>
      </c>
      <c r="B223" s="5" t="s">
        <v>11</v>
      </c>
      <c r="C223" s="7" t="s">
        <v>12</v>
      </c>
      <c r="D223" s="7" t="s">
        <v>236</v>
      </c>
      <c r="E223" s="9">
        <v>45595</v>
      </c>
      <c r="F223" s="9">
        <v>45597</v>
      </c>
      <c r="G223" s="17">
        <v>57536</v>
      </c>
      <c r="H223" s="17">
        <v>57536</v>
      </c>
      <c r="I223" s="7" t="s">
        <v>13</v>
      </c>
      <c r="J223" s="7" t="s">
        <v>14</v>
      </c>
      <c r="K223" s="7" t="s">
        <v>13</v>
      </c>
    </row>
    <row r="224" spans="1:11" x14ac:dyDescent="0.3">
      <c r="A224" s="5">
        <v>805016107</v>
      </c>
      <c r="B224" s="5" t="s">
        <v>11</v>
      </c>
      <c r="C224" s="7" t="s">
        <v>12</v>
      </c>
      <c r="D224" s="7" t="s">
        <v>237</v>
      </c>
      <c r="E224" s="9">
        <v>45595</v>
      </c>
      <c r="F224" s="9">
        <v>45597</v>
      </c>
      <c r="G224" s="17">
        <v>27994</v>
      </c>
      <c r="H224" s="17">
        <v>27994</v>
      </c>
      <c r="I224" s="7" t="s">
        <v>13</v>
      </c>
      <c r="J224" s="7" t="s">
        <v>14</v>
      </c>
      <c r="K224" s="7" t="s">
        <v>13</v>
      </c>
    </row>
    <row r="225" spans="1:11" x14ac:dyDescent="0.3">
      <c r="A225" s="5">
        <v>805016107</v>
      </c>
      <c r="B225" s="5" t="s">
        <v>11</v>
      </c>
      <c r="C225" s="7" t="s">
        <v>12</v>
      </c>
      <c r="D225" s="7" t="s">
        <v>238</v>
      </c>
      <c r="E225" s="9">
        <v>45595</v>
      </c>
      <c r="F225" s="9">
        <v>45597</v>
      </c>
      <c r="G225" s="17">
        <v>27994</v>
      </c>
      <c r="H225" s="17">
        <v>27994</v>
      </c>
      <c r="I225" s="7" t="s">
        <v>13</v>
      </c>
      <c r="J225" s="7" t="s">
        <v>14</v>
      </c>
      <c r="K225" s="7" t="s">
        <v>13</v>
      </c>
    </row>
    <row r="226" spans="1:11" x14ac:dyDescent="0.3">
      <c r="A226" s="5">
        <v>805016107</v>
      </c>
      <c r="B226" s="5" t="s">
        <v>11</v>
      </c>
      <c r="C226" s="7" t="s">
        <v>12</v>
      </c>
      <c r="D226" s="7" t="s">
        <v>239</v>
      </c>
      <c r="E226" s="9">
        <v>45595</v>
      </c>
      <c r="F226" s="9">
        <v>45597</v>
      </c>
      <c r="G226" s="17">
        <v>57536</v>
      </c>
      <c r="H226" s="17">
        <v>57536</v>
      </c>
      <c r="I226" s="7" t="s">
        <v>13</v>
      </c>
      <c r="J226" s="7" t="s">
        <v>14</v>
      </c>
      <c r="K226" s="7" t="s">
        <v>13</v>
      </c>
    </row>
    <row r="227" spans="1:11" x14ac:dyDescent="0.3">
      <c r="A227" s="5">
        <v>805016107</v>
      </c>
      <c r="B227" s="5" t="s">
        <v>11</v>
      </c>
      <c r="C227" s="7" t="s">
        <v>12</v>
      </c>
      <c r="D227" s="7" t="s">
        <v>240</v>
      </c>
      <c r="E227" s="9">
        <v>45595</v>
      </c>
      <c r="F227" s="9">
        <v>45597</v>
      </c>
      <c r="G227" s="17">
        <v>45536</v>
      </c>
      <c r="H227" s="17">
        <v>45536</v>
      </c>
      <c r="I227" s="7" t="s">
        <v>13</v>
      </c>
      <c r="J227" s="7" t="s">
        <v>14</v>
      </c>
      <c r="K227" s="7" t="s">
        <v>13</v>
      </c>
    </row>
    <row r="228" spans="1:11" x14ac:dyDescent="0.3">
      <c r="A228" s="5">
        <v>805016107</v>
      </c>
      <c r="B228" s="5" t="s">
        <v>11</v>
      </c>
      <c r="C228" s="7" t="s">
        <v>12</v>
      </c>
      <c r="D228" s="7" t="s">
        <v>241</v>
      </c>
      <c r="E228" s="9">
        <v>45595</v>
      </c>
      <c r="F228" s="9">
        <v>45597</v>
      </c>
      <c r="G228" s="17">
        <v>27994</v>
      </c>
      <c r="H228" s="17">
        <v>27994</v>
      </c>
      <c r="I228" s="7" t="s">
        <v>13</v>
      </c>
      <c r="J228" s="7" t="s">
        <v>14</v>
      </c>
      <c r="K228" s="7" t="s">
        <v>13</v>
      </c>
    </row>
    <row r="229" spans="1:11" x14ac:dyDescent="0.3">
      <c r="A229" s="5">
        <v>805016107</v>
      </c>
      <c r="B229" s="5" t="s">
        <v>11</v>
      </c>
      <c r="C229" s="7" t="s">
        <v>12</v>
      </c>
      <c r="D229" s="7" t="s">
        <v>242</v>
      </c>
      <c r="E229" s="9">
        <v>45595</v>
      </c>
      <c r="F229" s="9">
        <v>45597</v>
      </c>
      <c r="G229" s="17">
        <v>57536</v>
      </c>
      <c r="H229" s="17">
        <v>57536</v>
      </c>
      <c r="I229" s="7" t="s">
        <v>13</v>
      </c>
      <c r="J229" s="7" t="s">
        <v>14</v>
      </c>
      <c r="K229" s="7" t="s">
        <v>13</v>
      </c>
    </row>
    <row r="230" spans="1:11" x14ac:dyDescent="0.3">
      <c r="A230" s="5">
        <v>805016107</v>
      </c>
      <c r="B230" s="5" t="s">
        <v>11</v>
      </c>
      <c r="C230" s="7" t="s">
        <v>12</v>
      </c>
      <c r="D230" s="7" t="s">
        <v>243</v>
      </c>
      <c r="E230" s="9">
        <v>45596</v>
      </c>
      <c r="F230" s="9">
        <v>45597</v>
      </c>
      <c r="G230" s="17">
        <v>27994</v>
      </c>
      <c r="H230" s="17">
        <v>27994</v>
      </c>
      <c r="I230" s="7" t="s">
        <v>13</v>
      </c>
      <c r="J230" s="7" t="s">
        <v>14</v>
      </c>
      <c r="K230" s="7" t="s">
        <v>13</v>
      </c>
    </row>
    <row r="231" spans="1:11" x14ac:dyDescent="0.3">
      <c r="A231" s="5">
        <v>805016107</v>
      </c>
      <c r="B231" s="5" t="s">
        <v>11</v>
      </c>
      <c r="C231" s="7" t="s">
        <v>12</v>
      </c>
      <c r="D231" s="7" t="s">
        <v>244</v>
      </c>
      <c r="E231" s="9">
        <v>45596</v>
      </c>
      <c r="F231" s="9">
        <v>45597</v>
      </c>
      <c r="G231" s="17">
        <v>57536</v>
      </c>
      <c r="H231" s="17">
        <v>57536</v>
      </c>
      <c r="I231" s="7" t="s">
        <v>13</v>
      </c>
      <c r="J231" s="7" t="s">
        <v>14</v>
      </c>
      <c r="K231" s="7" t="s">
        <v>13</v>
      </c>
    </row>
    <row r="232" spans="1:11" x14ac:dyDescent="0.3">
      <c r="A232" s="5">
        <v>805016107</v>
      </c>
      <c r="B232" s="5" t="s">
        <v>11</v>
      </c>
      <c r="C232" s="7" t="s">
        <v>12</v>
      </c>
      <c r="D232" s="7" t="s">
        <v>245</v>
      </c>
      <c r="E232" s="9">
        <v>45596</v>
      </c>
      <c r="F232" s="9">
        <v>45597</v>
      </c>
      <c r="G232" s="17">
        <v>1178592</v>
      </c>
      <c r="H232" s="17">
        <v>1178592</v>
      </c>
      <c r="I232" s="7" t="s">
        <v>13</v>
      </c>
      <c r="J232" s="7" t="s">
        <v>14</v>
      </c>
      <c r="K232" s="7" t="s">
        <v>13</v>
      </c>
    </row>
    <row r="233" spans="1:11" x14ac:dyDescent="0.3">
      <c r="A233" s="5">
        <v>805016107</v>
      </c>
      <c r="B233" s="5" t="s">
        <v>11</v>
      </c>
      <c r="C233" s="7" t="s">
        <v>12</v>
      </c>
      <c r="D233" s="7" t="s">
        <v>246</v>
      </c>
      <c r="E233" s="9">
        <v>45596</v>
      </c>
      <c r="F233" s="9">
        <v>45597</v>
      </c>
      <c r="G233" s="17">
        <v>57536</v>
      </c>
      <c r="H233" s="17">
        <v>57536</v>
      </c>
      <c r="I233" s="7" t="s">
        <v>13</v>
      </c>
      <c r="J233" s="7" t="s">
        <v>14</v>
      </c>
      <c r="K233" s="7" t="s">
        <v>13</v>
      </c>
    </row>
    <row r="234" spans="1:11" x14ac:dyDescent="0.3">
      <c r="A234" s="5">
        <v>805016107</v>
      </c>
      <c r="B234" s="5" t="s">
        <v>11</v>
      </c>
      <c r="C234" s="7" t="s">
        <v>12</v>
      </c>
      <c r="D234" s="7" t="s">
        <v>247</v>
      </c>
      <c r="E234" s="9">
        <v>45596</v>
      </c>
      <c r="F234" s="9">
        <v>45597</v>
      </c>
      <c r="G234" s="17">
        <v>27994</v>
      </c>
      <c r="H234" s="17">
        <v>27994</v>
      </c>
      <c r="I234" s="7" t="s">
        <v>13</v>
      </c>
      <c r="J234" s="7" t="s">
        <v>14</v>
      </c>
      <c r="K234" s="7" t="s">
        <v>13</v>
      </c>
    </row>
    <row r="235" spans="1:11" x14ac:dyDescent="0.3">
      <c r="A235" s="5">
        <v>805016107</v>
      </c>
      <c r="B235" s="5" t="s">
        <v>11</v>
      </c>
      <c r="C235" s="7" t="s">
        <v>12</v>
      </c>
      <c r="D235" s="7" t="s">
        <v>248</v>
      </c>
      <c r="E235" s="9">
        <v>45596</v>
      </c>
      <c r="F235" s="9">
        <v>45597</v>
      </c>
      <c r="G235" s="17">
        <v>57536</v>
      </c>
      <c r="H235" s="17">
        <v>57536</v>
      </c>
      <c r="I235" s="7" t="s">
        <v>13</v>
      </c>
      <c r="J235" s="7" t="s">
        <v>14</v>
      </c>
      <c r="K235" s="7" t="s">
        <v>13</v>
      </c>
    </row>
    <row r="236" spans="1:11" x14ac:dyDescent="0.3">
      <c r="G236" s="18">
        <f>SUM(G2:G235)</f>
        <v>56651052</v>
      </c>
      <c r="H236" s="18">
        <f>SUM(H2:H235)</f>
        <v>56069253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showGridLines="0" zoomScale="80" zoomScaleNormal="80" workbookViewId="0">
      <selection activeCell="B14" sqref="B14"/>
    </sheetView>
  </sheetViews>
  <sheetFormatPr baseColWidth="10" defaultRowHeight="14.5" x14ac:dyDescent="0.35"/>
  <cols>
    <col min="1" max="1" width="77.81640625" bestFit="1" customWidth="1"/>
    <col min="2" max="2" width="13.1796875" customWidth="1"/>
    <col min="3" max="3" width="17.90625" style="62" bestFit="1" customWidth="1"/>
    <col min="4" max="4" width="14.453125" style="164" customWidth="1"/>
    <col min="5" max="5" width="17.26953125" style="164" customWidth="1"/>
  </cols>
  <sheetData>
    <row r="2" spans="1:5" ht="15" thickBot="1" x14ac:dyDescent="0.4"/>
    <row r="3" spans="1:5" s="61" customFormat="1" ht="48" customHeight="1" thickBot="1" x14ac:dyDescent="0.4">
      <c r="A3" s="159" t="s">
        <v>529</v>
      </c>
      <c r="B3" s="161" t="s">
        <v>533</v>
      </c>
      <c r="C3" s="156" t="s">
        <v>568</v>
      </c>
      <c r="D3" s="165" t="s">
        <v>531</v>
      </c>
      <c r="E3" s="156" t="s">
        <v>532</v>
      </c>
    </row>
    <row r="4" spans="1:5" x14ac:dyDescent="0.35">
      <c r="A4" s="160" t="s">
        <v>528</v>
      </c>
      <c r="B4" s="162">
        <v>2</v>
      </c>
      <c r="C4" s="166">
        <v>7988</v>
      </c>
      <c r="D4" s="158">
        <v>7988</v>
      </c>
      <c r="E4" s="166">
        <v>0</v>
      </c>
    </row>
    <row r="5" spans="1:5" x14ac:dyDescent="0.35">
      <c r="A5" s="63" t="s">
        <v>527</v>
      </c>
      <c r="B5" s="65">
        <v>196</v>
      </c>
      <c r="C5" s="167">
        <v>30475345</v>
      </c>
      <c r="D5" s="157">
        <v>9411745</v>
      </c>
      <c r="E5" s="167">
        <v>21063600</v>
      </c>
    </row>
    <row r="6" spans="1:5" x14ac:dyDescent="0.35">
      <c r="A6" s="63" t="s">
        <v>525</v>
      </c>
      <c r="B6" s="65">
        <v>2</v>
      </c>
      <c r="C6" s="167">
        <v>85530</v>
      </c>
      <c r="D6" s="157">
        <v>0</v>
      </c>
      <c r="E6" s="167">
        <v>0</v>
      </c>
    </row>
    <row r="7" spans="1:5" x14ac:dyDescent="0.35">
      <c r="A7" s="63" t="s">
        <v>526</v>
      </c>
      <c r="B7" s="65">
        <v>1</v>
      </c>
      <c r="C7" s="167">
        <v>61064</v>
      </c>
      <c r="D7" s="157">
        <v>0</v>
      </c>
      <c r="E7" s="167">
        <v>0</v>
      </c>
    </row>
    <row r="8" spans="1:5" ht="15" thickBot="1" x14ac:dyDescent="0.4">
      <c r="A8" s="64" t="s">
        <v>524</v>
      </c>
      <c r="B8" s="65">
        <v>33</v>
      </c>
      <c r="C8" s="167">
        <v>25439326</v>
      </c>
      <c r="D8" s="157">
        <v>0</v>
      </c>
      <c r="E8" s="167">
        <v>25439326</v>
      </c>
    </row>
    <row r="9" spans="1:5" ht="15" thickBot="1" x14ac:dyDescent="0.4">
      <c r="A9" s="66" t="s">
        <v>530</v>
      </c>
      <c r="B9" s="67">
        <v>234</v>
      </c>
      <c r="C9" s="168">
        <v>56069253</v>
      </c>
      <c r="D9" s="163">
        <v>9419733</v>
      </c>
      <c r="E9" s="168">
        <v>46502926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6"/>
  <sheetViews>
    <sheetView showGridLines="0" zoomScale="80" zoomScaleNormal="80" workbookViewId="0">
      <selection activeCell="B26" sqref="B26"/>
    </sheetView>
  </sheetViews>
  <sheetFormatPr baseColWidth="10" defaultColWidth="11.453125" defaultRowHeight="14.5" x14ac:dyDescent="0.35"/>
  <cols>
    <col min="1" max="1" width="11.453125" style="36"/>
    <col min="2" max="2" width="20.81640625" style="36" bestFit="1" customWidth="1"/>
    <col min="3" max="3" width="9" style="43" customWidth="1"/>
    <col min="4" max="4" width="8.81640625" style="43" customWidth="1"/>
    <col min="5" max="5" width="10" style="43" bestFit="1" customWidth="1"/>
    <col min="6" max="6" width="20.36328125" style="43" bestFit="1" customWidth="1"/>
    <col min="7" max="8" width="10.54296875" style="44" bestFit="1" customWidth="1"/>
    <col min="9" max="9" width="10.54296875" style="44" customWidth="1"/>
    <col min="10" max="11" width="15.81640625" style="45" bestFit="1" customWidth="1"/>
    <col min="12" max="12" width="15.7265625" style="43" bestFit="1" customWidth="1"/>
    <col min="13" max="13" width="11.453125" style="43" customWidth="1"/>
    <col min="14" max="14" width="11.453125" style="43"/>
    <col min="15" max="15" width="20.08984375" style="36" customWidth="1"/>
    <col min="16" max="16" width="13.81640625" style="36" bestFit="1" customWidth="1"/>
    <col min="17" max="17" width="11.453125" style="36"/>
    <col min="18" max="18" width="19.7265625" style="36" customWidth="1"/>
    <col min="19" max="19" width="13.1796875" style="36" bestFit="1" customWidth="1"/>
    <col min="20" max="22" width="11.453125" style="36"/>
    <col min="23" max="31" width="11.453125" style="59"/>
    <col min="32" max="33" width="14.26953125" style="36" bestFit="1" customWidth="1"/>
    <col min="34" max="37" width="11.6328125" style="36" bestFit="1" customWidth="1"/>
    <col min="38" max="38" width="15" style="36" customWidth="1"/>
    <col min="39" max="39" width="11.54296875" style="36" bestFit="1" customWidth="1"/>
    <col min="40" max="41" width="11.453125" style="36"/>
    <col min="42" max="42" width="14.26953125" style="36" bestFit="1" customWidth="1"/>
    <col min="43" max="43" width="14.1796875" style="36" customWidth="1"/>
    <col min="44" max="44" width="11.453125" style="36"/>
    <col min="45" max="45" width="13.54296875" style="36" customWidth="1"/>
    <col min="46" max="46" width="16" style="36" customWidth="1"/>
    <col min="47" max="47" width="14.90625" style="36" customWidth="1"/>
    <col min="48" max="16384" width="11.453125" style="36"/>
  </cols>
  <sheetData>
    <row r="1" spans="1:49" x14ac:dyDescent="0.35">
      <c r="K1" s="49">
        <f>SUBTOTAL(9,K3:K236)</f>
        <v>56069253</v>
      </c>
      <c r="S1" s="49">
        <f>SUBTOTAL(9,S3:S236)</f>
        <v>23587468</v>
      </c>
      <c r="W1" s="58">
        <f t="shared" ref="W1:AM1" si="0">SUBTOTAL(9,W3:W236)</f>
        <v>9419733</v>
      </c>
      <c r="X1" s="58">
        <f t="shared" si="0"/>
        <v>0</v>
      </c>
      <c r="Y1" s="58">
        <f t="shared" si="0"/>
        <v>0</v>
      </c>
      <c r="Z1" s="58">
        <f t="shared" si="0"/>
        <v>0</v>
      </c>
      <c r="AA1" s="58">
        <f t="shared" si="0"/>
        <v>0</v>
      </c>
      <c r="AB1" s="58">
        <f t="shared" si="0"/>
        <v>0</v>
      </c>
      <c r="AC1" s="58">
        <f t="shared" si="0"/>
        <v>46502926</v>
      </c>
      <c r="AD1" s="58">
        <f t="shared" si="0"/>
        <v>0</v>
      </c>
      <c r="AE1" s="58">
        <f t="shared" si="0"/>
        <v>0</v>
      </c>
      <c r="AF1" s="58">
        <f t="shared" si="0"/>
        <v>58494558</v>
      </c>
      <c r="AG1" s="58">
        <f t="shared" si="0"/>
        <v>58494558</v>
      </c>
      <c r="AH1" s="58">
        <f t="shared" si="0"/>
        <v>0</v>
      </c>
      <c r="AI1" s="58">
        <f t="shared" si="0"/>
        <v>0</v>
      </c>
      <c r="AJ1" s="58">
        <f t="shared" si="0"/>
        <v>0</v>
      </c>
      <c r="AK1" s="58">
        <f t="shared" si="0"/>
        <v>0</v>
      </c>
      <c r="AL1" s="58">
        <f t="shared" si="0"/>
        <v>0</v>
      </c>
      <c r="AM1" s="58">
        <f t="shared" si="0"/>
        <v>0</v>
      </c>
      <c r="AN1" s="59"/>
      <c r="AO1" s="59"/>
      <c r="AP1" s="58">
        <f t="shared" ref="AP1:AR1" si="1">SUBTOTAL(9,AP3:AP236)</f>
        <v>55558510</v>
      </c>
      <c r="AQ1" s="49">
        <f t="shared" si="1"/>
        <v>9419733</v>
      </c>
      <c r="AR1" s="49">
        <f t="shared" si="1"/>
        <v>0</v>
      </c>
    </row>
    <row r="2" spans="1:49" s="29" customFormat="1" ht="43.5" x14ac:dyDescent="0.35">
      <c r="A2" s="26" t="s">
        <v>0</v>
      </c>
      <c r="B2" s="26" t="s">
        <v>1</v>
      </c>
      <c r="C2" s="26" t="s">
        <v>2</v>
      </c>
      <c r="D2" s="26" t="s">
        <v>3</v>
      </c>
      <c r="E2" s="26" t="s">
        <v>250</v>
      </c>
      <c r="F2" s="48" t="s">
        <v>251</v>
      </c>
      <c r="G2" s="27" t="s">
        <v>4</v>
      </c>
      <c r="H2" s="27" t="s">
        <v>5</v>
      </c>
      <c r="I2" s="47" t="s">
        <v>249</v>
      </c>
      <c r="J2" s="28" t="s">
        <v>6</v>
      </c>
      <c r="K2" s="46" t="s">
        <v>7</v>
      </c>
      <c r="L2" s="26" t="s">
        <v>8</v>
      </c>
      <c r="M2" s="26" t="s">
        <v>9</v>
      </c>
      <c r="N2" s="26" t="s">
        <v>10</v>
      </c>
      <c r="O2" s="50" t="s">
        <v>252</v>
      </c>
      <c r="P2" s="26" t="s">
        <v>253</v>
      </c>
      <c r="Q2" s="26" t="s">
        <v>490</v>
      </c>
      <c r="R2" s="60" t="s">
        <v>522</v>
      </c>
      <c r="S2" s="51" t="s">
        <v>491</v>
      </c>
      <c r="T2" s="51" t="s">
        <v>492</v>
      </c>
      <c r="U2" s="52" t="s">
        <v>493</v>
      </c>
      <c r="V2" s="52" t="s">
        <v>494</v>
      </c>
      <c r="W2" s="53" t="s">
        <v>495</v>
      </c>
      <c r="X2" s="53" t="s">
        <v>496</v>
      </c>
      <c r="Y2" s="53" t="s">
        <v>497</v>
      </c>
      <c r="Z2" s="53" t="s">
        <v>498</v>
      </c>
      <c r="AA2" s="53" t="s">
        <v>499</v>
      </c>
      <c r="AB2" s="53" t="s">
        <v>500</v>
      </c>
      <c r="AC2" s="53" t="s">
        <v>501</v>
      </c>
      <c r="AD2" s="53" t="s">
        <v>502</v>
      </c>
      <c r="AE2" s="53" t="s">
        <v>503</v>
      </c>
      <c r="AF2" s="54" t="s">
        <v>504</v>
      </c>
      <c r="AG2" s="54" t="s">
        <v>505</v>
      </c>
      <c r="AH2" s="55" t="s">
        <v>506</v>
      </c>
      <c r="AI2" s="55" t="s">
        <v>507</v>
      </c>
      <c r="AJ2" s="55" t="s">
        <v>508</v>
      </c>
      <c r="AK2" s="55" t="s">
        <v>509</v>
      </c>
      <c r="AL2" s="55" t="s">
        <v>510</v>
      </c>
      <c r="AM2" s="55" t="s">
        <v>511</v>
      </c>
      <c r="AN2" s="55" t="s">
        <v>512</v>
      </c>
      <c r="AO2" s="55" t="s">
        <v>513</v>
      </c>
      <c r="AP2" s="54" t="s">
        <v>514</v>
      </c>
      <c r="AQ2" s="56" t="s">
        <v>515</v>
      </c>
      <c r="AR2" s="56" t="s">
        <v>516</v>
      </c>
      <c r="AS2" s="56" t="s">
        <v>517</v>
      </c>
      <c r="AT2" s="56" t="s">
        <v>518</v>
      </c>
      <c r="AU2" s="56" t="s">
        <v>519</v>
      </c>
      <c r="AV2" s="56" t="s">
        <v>520</v>
      </c>
      <c r="AW2" s="26" t="s">
        <v>521</v>
      </c>
    </row>
    <row r="3" spans="1:49" x14ac:dyDescent="0.35">
      <c r="A3" s="30">
        <v>805016107</v>
      </c>
      <c r="B3" s="30" t="s">
        <v>11</v>
      </c>
      <c r="C3" s="31" t="s">
        <v>12</v>
      </c>
      <c r="D3" s="32" t="s">
        <v>15</v>
      </c>
      <c r="E3" s="32" t="s">
        <v>15</v>
      </c>
      <c r="F3" s="32" t="s">
        <v>254</v>
      </c>
      <c r="G3" s="33">
        <v>45486</v>
      </c>
      <c r="H3" s="34">
        <v>45496</v>
      </c>
      <c r="I3" s="34">
        <v>45580.291666666664</v>
      </c>
      <c r="J3" s="35">
        <v>1964320</v>
      </c>
      <c r="K3" s="35">
        <v>1964320</v>
      </c>
      <c r="L3" s="31" t="s">
        <v>13</v>
      </c>
      <c r="M3" s="31" t="s">
        <v>14</v>
      </c>
      <c r="N3" s="31" t="s">
        <v>13</v>
      </c>
      <c r="O3" s="30" t="s">
        <v>524</v>
      </c>
      <c r="P3" s="30" t="s">
        <v>488</v>
      </c>
      <c r="Q3" s="30" t="b">
        <v>0</v>
      </c>
      <c r="R3" s="30" t="s">
        <v>523</v>
      </c>
      <c r="S3" s="57">
        <v>1925033</v>
      </c>
      <c r="T3" s="30">
        <v>136690030</v>
      </c>
      <c r="U3" s="30"/>
      <c r="V3" s="30"/>
      <c r="W3" s="57">
        <v>0</v>
      </c>
      <c r="X3" s="57">
        <v>0</v>
      </c>
      <c r="Y3" s="57">
        <v>0</v>
      </c>
      <c r="Z3" s="57">
        <v>0</v>
      </c>
      <c r="AA3" s="57">
        <v>0</v>
      </c>
      <c r="AB3" s="57">
        <v>0</v>
      </c>
      <c r="AC3" s="57">
        <f>K3</f>
        <v>1964320</v>
      </c>
      <c r="AD3" s="57">
        <v>0</v>
      </c>
      <c r="AE3" s="57">
        <v>0</v>
      </c>
      <c r="AF3" s="57">
        <v>1964320</v>
      </c>
      <c r="AG3" s="57">
        <v>1964320</v>
      </c>
      <c r="AH3" s="57">
        <v>0</v>
      </c>
      <c r="AI3" s="57">
        <v>0</v>
      </c>
      <c r="AJ3" s="57">
        <v>0</v>
      </c>
      <c r="AK3" s="57">
        <v>0</v>
      </c>
      <c r="AL3" s="57"/>
      <c r="AM3" s="57"/>
      <c r="AN3" s="57"/>
      <c r="AO3" s="57"/>
      <c r="AP3" s="57">
        <v>1925033</v>
      </c>
      <c r="AQ3" s="57">
        <v>0</v>
      </c>
      <c r="AR3" s="30"/>
      <c r="AS3" s="30"/>
      <c r="AT3" s="30"/>
      <c r="AU3" s="30"/>
      <c r="AV3" s="30"/>
      <c r="AW3" s="41">
        <v>45596</v>
      </c>
    </row>
    <row r="4" spans="1:49" x14ac:dyDescent="0.35">
      <c r="A4" s="30">
        <v>805016107</v>
      </c>
      <c r="B4" s="30" t="s">
        <v>11</v>
      </c>
      <c r="C4" s="31" t="s">
        <v>12</v>
      </c>
      <c r="D4" s="32" t="s">
        <v>16</v>
      </c>
      <c r="E4" s="32" t="s">
        <v>16</v>
      </c>
      <c r="F4" s="32" t="s">
        <v>255</v>
      </c>
      <c r="G4" s="33">
        <v>45489</v>
      </c>
      <c r="H4" s="34">
        <v>45503</v>
      </c>
      <c r="I4" s="34">
        <v>45505.291666666664</v>
      </c>
      <c r="J4" s="35">
        <v>65564</v>
      </c>
      <c r="K4" s="35">
        <v>65564</v>
      </c>
      <c r="L4" s="31" t="s">
        <v>13</v>
      </c>
      <c r="M4" s="31" t="s">
        <v>14</v>
      </c>
      <c r="N4" s="31" t="s">
        <v>13</v>
      </c>
      <c r="O4" s="30" t="s">
        <v>524</v>
      </c>
      <c r="P4" s="30" t="s">
        <v>488</v>
      </c>
      <c r="Q4" s="30" t="b">
        <v>0</v>
      </c>
      <c r="R4" s="30" t="s">
        <v>524</v>
      </c>
      <c r="S4" s="57">
        <v>65564</v>
      </c>
      <c r="T4" s="30">
        <v>1222507113</v>
      </c>
      <c r="U4" s="30"/>
      <c r="V4" s="30"/>
      <c r="W4" s="57">
        <v>0</v>
      </c>
      <c r="X4" s="57">
        <v>0</v>
      </c>
      <c r="Y4" s="57">
        <v>0</v>
      </c>
      <c r="Z4" s="57">
        <v>0</v>
      </c>
      <c r="AA4" s="57">
        <v>0</v>
      </c>
      <c r="AB4" s="57">
        <v>0</v>
      </c>
      <c r="AC4" s="57">
        <f t="shared" ref="AC4:AC26" si="2">K4</f>
        <v>65564</v>
      </c>
      <c r="AD4" s="57">
        <v>0</v>
      </c>
      <c r="AE4" s="57">
        <v>0</v>
      </c>
      <c r="AF4" s="57">
        <v>65564</v>
      </c>
      <c r="AG4" s="57">
        <v>65564</v>
      </c>
      <c r="AH4" s="57">
        <v>0</v>
      </c>
      <c r="AI4" s="57">
        <v>0</v>
      </c>
      <c r="AJ4" s="57">
        <v>0</v>
      </c>
      <c r="AK4" s="57">
        <v>0</v>
      </c>
      <c r="AL4" s="57"/>
      <c r="AM4" s="57"/>
      <c r="AN4" s="57"/>
      <c r="AO4" s="57"/>
      <c r="AP4" s="57">
        <v>65564</v>
      </c>
      <c r="AQ4" s="57">
        <v>0</v>
      </c>
      <c r="AR4" s="30"/>
      <c r="AS4" s="30"/>
      <c r="AT4" s="30"/>
      <c r="AU4" s="30"/>
      <c r="AV4" s="30"/>
      <c r="AW4" s="41">
        <v>45596</v>
      </c>
    </row>
    <row r="5" spans="1:49" x14ac:dyDescent="0.35">
      <c r="A5" s="30">
        <v>805016107</v>
      </c>
      <c r="B5" s="30" t="s">
        <v>11</v>
      </c>
      <c r="C5" s="31" t="s">
        <v>12</v>
      </c>
      <c r="D5" s="32" t="s">
        <v>17</v>
      </c>
      <c r="E5" s="32" t="s">
        <v>17</v>
      </c>
      <c r="F5" s="32" t="s">
        <v>256</v>
      </c>
      <c r="G5" s="33">
        <v>45500</v>
      </c>
      <c r="H5" s="34">
        <v>45503</v>
      </c>
      <c r="I5" s="34">
        <v>45505.291666666664</v>
      </c>
      <c r="J5" s="35">
        <v>65564</v>
      </c>
      <c r="K5" s="35">
        <v>65564</v>
      </c>
      <c r="L5" s="31" t="s">
        <v>13</v>
      </c>
      <c r="M5" s="31" t="s">
        <v>14</v>
      </c>
      <c r="N5" s="31" t="s">
        <v>13</v>
      </c>
      <c r="O5" s="30" t="s">
        <v>524</v>
      </c>
      <c r="P5" s="30" t="s">
        <v>488</v>
      </c>
      <c r="Q5" s="30" t="b">
        <v>0</v>
      </c>
      <c r="R5" s="30" t="s">
        <v>524</v>
      </c>
      <c r="S5" s="57">
        <v>65564</v>
      </c>
      <c r="T5" s="30">
        <v>1222507352</v>
      </c>
      <c r="U5" s="30"/>
      <c r="V5" s="30"/>
      <c r="W5" s="57">
        <v>0</v>
      </c>
      <c r="X5" s="57">
        <v>0</v>
      </c>
      <c r="Y5" s="57">
        <v>0</v>
      </c>
      <c r="Z5" s="57">
        <v>0</v>
      </c>
      <c r="AA5" s="57">
        <v>0</v>
      </c>
      <c r="AB5" s="57">
        <v>0</v>
      </c>
      <c r="AC5" s="57">
        <f t="shared" si="2"/>
        <v>65564</v>
      </c>
      <c r="AD5" s="57">
        <v>0</v>
      </c>
      <c r="AE5" s="57">
        <v>0</v>
      </c>
      <c r="AF5" s="57">
        <v>65564</v>
      </c>
      <c r="AG5" s="57">
        <v>65564</v>
      </c>
      <c r="AH5" s="57">
        <v>0</v>
      </c>
      <c r="AI5" s="57">
        <v>0</v>
      </c>
      <c r="AJ5" s="57">
        <v>0</v>
      </c>
      <c r="AK5" s="57">
        <v>0</v>
      </c>
      <c r="AL5" s="57"/>
      <c r="AM5" s="57"/>
      <c r="AN5" s="57"/>
      <c r="AO5" s="57"/>
      <c r="AP5" s="57">
        <v>65564</v>
      </c>
      <c r="AQ5" s="57">
        <v>0</v>
      </c>
      <c r="AR5" s="30"/>
      <c r="AS5" s="30"/>
      <c r="AT5" s="30"/>
      <c r="AU5" s="30"/>
      <c r="AV5" s="30"/>
      <c r="AW5" s="41">
        <v>45596</v>
      </c>
    </row>
    <row r="6" spans="1:49" x14ac:dyDescent="0.35">
      <c r="A6" s="30">
        <v>805016107</v>
      </c>
      <c r="B6" s="30" t="s">
        <v>11</v>
      </c>
      <c r="C6" s="31" t="s">
        <v>12</v>
      </c>
      <c r="D6" s="32" t="s">
        <v>18</v>
      </c>
      <c r="E6" s="32" t="s">
        <v>18</v>
      </c>
      <c r="F6" s="32" t="s">
        <v>257</v>
      </c>
      <c r="G6" s="33">
        <v>45500</v>
      </c>
      <c r="H6" s="34">
        <v>45503</v>
      </c>
      <c r="I6" s="34">
        <v>45505.291666666664</v>
      </c>
      <c r="J6" s="35">
        <v>65564</v>
      </c>
      <c r="K6" s="35">
        <v>65564</v>
      </c>
      <c r="L6" s="31" t="s">
        <v>13</v>
      </c>
      <c r="M6" s="31" t="s">
        <v>14</v>
      </c>
      <c r="N6" s="31" t="s">
        <v>13</v>
      </c>
      <c r="O6" s="30" t="s">
        <v>524</v>
      </c>
      <c r="P6" s="30" t="s">
        <v>488</v>
      </c>
      <c r="Q6" s="30" t="b">
        <v>0</v>
      </c>
      <c r="R6" s="30" t="s">
        <v>524</v>
      </c>
      <c r="S6" s="57">
        <v>65564</v>
      </c>
      <c r="T6" s="30">
        <v>1222507353</v>
      </c>
      <c r="U6" s="30"/>
      <c r="V6" s="30"/>
      <c r="W6" s="57">
        <v>0</v>
      </c>
      <c r="X6" s="57">
        <v>0</v>
      </c>
      <c r="Y6" s="57">
        <v>0</v>
      </c>
      <c r="Z6" s="57">
        <v>0</v>
      </c>
      <c r="AA6" s="57">
        <v>0</v>
      </c>
      <c r="AB6" s="57">
        <v>0</v>
      </c>
      <c r="AC6" s="57">
        <f t="shared" si="2"/>
        <v>65564</v>
      </c>
      <c r="AD6" s="57">
        <v>0</v>
      </c>
      <c r="AE6" s="57">
        <v>0</v>
      </c>
      <c r="AF6" s="57">
        <v>65564</v>
      </c>
      <c r="AG6" s="57">
        <v>65564</v>
      </c>
      <c r="AH6" s="57">
        <v>0</v>
      </c>
      <c r="AI6" s="57">
        <v>0</v>
      </c>
      <c r="AJ6" s="57">
        <v>0</v>
      </c>
      <c r="AK6" s="57">
        <v>0</v>
      </c>
      <c r="AL6" s="57"/>
      <c r="AM6" s="57"/>
      <c r="AN6" s="57"/>
      <c r="AO6" s="57"/>
      <c r="AP6" s="57">
        <v>65564</v>
      </c>
      <c r="AQ6" s="57">
        <v>0</v>
      </c>
      <c r="AR6" s="30"/>
      <c r="AS6" s="30"/>
      <c r="AT6" s="30"/>
      <c r="AU6" s="30"/>
      <c r="AV6" s="30"/>
      <c r="AW6" s="41">
        <v>45596</v>
      </c>
    </row>
    <row r="7" spans="1:49" x14ac:dyDescent="0.35">
      <c r="A7" s="30">
        <v>805016107</v>
      </c>
      <c r="B7" s="30" t="s">
        <v>11</v>
      </c>
      <c r="C7" s="31" t="s">
        <v>12</v>
      </c>
      <c r="D7" s="32" t="s">
        <v>19</v>
      </c>
      <c r="E7" s="32" t="s">
        <v>19</v>
      </c>
      <c r="F7" s="32" t="s">
        <v>258</v>
      </c>
      <c r="G7" s="33">
        <v>45500</v>
      </c>
      <c r="H7" s="34">
        <v>45503</v>
      </c>
      <c r="I7" s="34">
        <v>45505.291666666664</v>
      </c>
      <c r="J7" s="35">
        <v>65564</v>
      </c>
      <c r="K7" s="35">
        <v>65564</v>
      </c>
      <c r="L7" s="31" t="s">
        <v>13</v>
      </c>
      <c r="M7" s="31" t="s">
        <v>14</v>
      </c>
      <c r="N7" s="31" t="s">
        <v>13</v>
      </c>
      <c r="O7" s="30" t="s">
        <v>524</v>
      </c>
      <c r="P7" s="30" t="s">
        <v>488</v>
      </c>
      <c r="Q7" s="30" t="b">
        <v>0</v>
      </c>
      <c r="R7" s="30" t="s">
        <v>524</v>
      </c>
      <c r="S7" s="57">
        <v>65564</v>
      </c>
      <c r="T7" s="30">
        <v>1222507354</v>
      </c>
      <c r="U7" s="30"/>
      <c r="V7" s="30"/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f t="shared" si="2"/>
        <v>65564</v>
      </c>
      <c r="AD7" s="57">
        <v>0</v>
      </c>
      <c r="AE7" s="57">
        <v>0</v>
      </c>
      <c r="AF7" s="57">
        <v>65564</v>
      </c>
      <c r="AG7" s="57">
        <v>65564</v>
      </c>
      <c r="AH7" s="57">
        <v>0</v>
      </c>
      <c r="AI7" s="57">
        <v>0</v>
      </c>
      <c r="AJ7" s="57">
        <v>0</v>
      </c>
      <c r="AK7" s="57">
        <v>0</v>
      </c>
      <c r="AL7" s="57"/>
      <c r="AM7" s="57"/>
      <c r="AN7" s="57"/>
      <c r="AO7" s="57"/>
      <c r="AP7" s="57">
        <v>65564</v>
      </c>
      <c r="AQ7" s="57">
        <v>0</v>
      </c>
      <c r="AR7" s="30"/>
      <c r="AS7" s="30"/>
      <c r="AT7" s="30"/>
      <c r="AU7" s="30"/>
      <c r="AV7" s="30"/>
      <c r="AW7" s="41">
        <v>45596</v>
      </c>
    </row>
    <row r="8" spans="1:49" x14ac:dyDescent="0.35">
      <c r="A8" s="30">
        <v>805016107</v>
      </c>
      <c r="B8" s="30" t="s">
        <v>11</v>
      </c>
      <c r="C8" s="31" t="s">
        <v>12</v>
      </c>
      <c r="D8" s="32" t="s">
        <v>20</v>
      </c>
      <c r="E8" s="32" t="s">
        <v>20</v>
      </c>
      <c r="F8" s="32" t="s">
        <v>259</v>
      </c>
      <c r="G8" s="33">
        <v>45504</v>
      </c>
      <c r="H8" s="34">
        <v>45509</v>
      </c>
      <c r="I8" s="34">
        <v>45509.468215740744</v>
      </c>
      <c r="J8" s="35">
        <v>2946480</v>
      </c>
      <c r="K8" s="35">
        <v>2697859</v>
      </c>
      <c r="L8" s="31" t="s">
        <v>13</v>
      </c>
      <c r="M8" s="31" t="s">
        <v>14</v>
      </c>
      <c r="N8" s="31" t="s">
        <v>13</v>
      </c>
      <c r="O8" s="30" t="s">
        <v>524</v>
      </c>
      <c r="P8" s="30" t="s">
        <v>488</v>
      </c>
      <c r="Q8" s="30" t="b">
        <v>0</v>
      </c>
      <c r="R8" s="30" t="s">
        <v>524</v>
      </c>
      <c r="S8" s="57">
        <v>2638929</v>
      </c>
      <c r="T8" s="30">
        <v>1222507386</v>
      </c>
      <c r="U8" s="30"/>
      <c r="V8" s="30"/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f t="shared" si="2"/>
        <v>2697859</v>
      </c>
      <c r="AD8" s="57">
        <v>0</v>
      </c>
      <c r="AE8" s="57">
        <v>0</v>
      </c>
      <c r="AF8" s="57">
        <v>2946480</v>
      </c>
      <c r="AG8" s="57">
        <v>2946480</v>
      </c>
      <c r="AH8" s="57">
        <v>0</v>
      </c>
      <c r="AI8" s="57">
        <v>0</v>
      </c>
      <c r="AJ8" s="57">
        <v>0</v>
      </c>
      <c r="AK8" s="57">
        <v>0</v>
      </c>
      <c r="AL8" s="57"/>
      <c r="AM8" s="57"/>
      <c r="AN8" s="57"/>
      <c r="AO8" s="57"/>
      <c r="AP8" s="57">
        <v>2887550</v>
      </c>
      <c r="AQ8" s="57">
        <v>0</v>
      </c>
      <c r="AR8" s="30"/>
      <c r="AS8" s="30"/>
      <c r="AT8" s="30"/>
      <c r="AU8" s="30"/>
      <c r="AV8" s="30"/>
      <c r="AW8" s="41">
        <v>45596</v>
      </c>
    </row>
    <row r="9" spans="1:49" x14ac:dyDescent="0.35">
      <c r="A9" s="30">
        <v>805016107</v>
      </c>
      <c r="B9" s="30" t="s">
        <v>11</v>
      </c>
      <c r="C9" s="31" t="s">
        <v>12</v>
      </c>
      <c r="D9" s="32" t="s">
        <v>21</v>
      </c>
      <c r="E9" s="32" t="s">
        <v>21</v>
      </c>
      <c r="F9" s="32" t="s">
        <v>260</v>
      </c>
      <c r="G9" s="33">
        <v>45504</v>
      </c>
      <c r="H9" s="34">
        <v>45509</v>
      </c>
      <c r="I9" s="34">
        <v>45509.468787002312</v>
      </c>
      <c r="J9" s="35">
        <v>1964320</v>
      </c>
      <c r="K9" s="35">
        <v>1798573</v>
      </c>
      <c r="L9" s="31" t="s">
        <v>13</v>
      </c>
      <c r="M9" s="31" t="s">
        <v>14</v>
      </c>
      <c r="N9" s="31" t="s">
        <v>13</v>
      </c>
      <c r="O9" s="30" t="s">
        <v>524</v>
      </c>
      <c r="P9" s="30" t="s">
        <v>488</v>
      </c>
      <c r="Q9" s="30" t="b">
        <v>0</v>
      </c>
      <c r="R9" s="30" t="s">
        <v>524</v>
      </c>
      <c r="S9" s="57">
        <v>1759286</v>
      </c>
      <c r="T9" s="30">
        <v>1222507387</v>
      </c>
      <c r="U9" s="30"/>
      <c r="V9" s="30"/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f t="shared" si="2"/>
        <v>1798573</v>
      </c>
      <c r="AD9" s="57">
        <v>0</v>
      </c>
      <c r="AE9" s="57">
        <v>0</v>
      </c>
      <c r="AF9" s="57">
        <v>1964320</v>
      </c>
      <c r="AG9" s="57">
        <v>1964320</v>
      </c>
      <c r="AH9" s="57">
        <v>0</v>
      </c>
      <c r="AI9" s="57">
        <v>0</v>
      </c>
      <c r="AJ9" s="57">
        <v>0</v>
      </c>
      <c r="AK9" s="57">
        <v>0</v>
      </c>
      <c r="AL9" s="57"/>
      <c r="AM9" s="57"/>
      <c r="AN9" s="57"/>
      <c r="AO9" s="57"/>
      <c r="AP9" s="57">
        <v>1925033</v>
      </c>
      <c r="AQ9" s="57">
        <v>0</v>
      </c>
      <c r="AR9" s="30"/>
      <c r="AS9" s="30"/>
      <c r="AT9" s="30"/>
      <c r="AU9" s="30"/>
      <c r="AV9" s="30"/>
      <c r="AW9" s="41">
        <v>45596</v>
      </c>
    </row>
    <row r="10" spans="1:49" x14ac:dyDescent="0.35">
      <c r="A10" s="30">
        <v>805016107</v>
      </c>
      <c r="B10" s="30" t="s">
        <v>11</v>
      </c>
      <c r="C10" s="31" t="s">
        <v>12</v>
      </c>
      <c r="D10" s="37" t="s">
        <v>22</v>
      </c>
      <c r="E10" s="37" t="s">
        <v>22</v>
      </c>
      <c r="F10" s="32" t="s">
        <v>261</v>
      </c>
      <c r="G10" s="34">
        <v>45504</v>
      </c>
      <c r="H10" s="34">
        <v>45509</v>
      </c>
      <c r="I10" s="34">
        <v>45509.473838310187</v>
      </c>
      <c r="J10" s="35">
        <v>33536</v>
      </c>
      <c r="K10" s="38">
        <v>20645</v>
      </c>
      <c r="L10" s="31" t="s">
        <v>13</v>
      </c>
      <c r="M10" s="31" t="s">
        <v>14</v>
      </c>
      <c r="N10" s="31" t="s">
        <v>13</v>
      </c>
      <c r="O10" s="30" t="s">
        <v>524</v>
      </c>
      <c r="P10" s="30" t="s">
        <v>488</v>
      </c>
      <c r="Q10" s="30" t="b">
        <v>0</v>
      </c>
      <c r="R10" s="30" t="s">
        <v>524</v>
      </c>
      <c r="S10" s="57">
        <v>20645</v>
      </c>
      <c r="T10" s="30">
        <v>1222507394</v>
      </c>
      <c r="U10" s="30"/>
      <c r="V10" s="30"/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f t="shared" si="2"/>
        <v>20645</v>
      </c>
      <c r="AD10" s="57">
        <v>0</v>
      </c>
      <c r="AE10" s="57">
        <v>0</v>
      </c>
      <c r="AF10" s="57">
        <v>61936</v>
      </c>
      <c r="AG10" s="57">
        <v>61936</v>
      </c>
      <c r="AH10" s="57">
        <v>0</v>
      </c>
      <c r="AI10" s="57">
        <v>0</v>
      </c>
      <c r="AJ10" s="57">
        <v>0</v>
      </c>
      <c r="AK10" s="57">
        <v>0</v>
      </c>
      <c r="AL10" s="57"/>
      <c r="AM10" s="57"/>
      <c r="AN10" s="57"/>
      <c r="AO10" s="57"/>
      <c r="AP10" s="57">
        <v>33536</v>
      </c>
      <c r="AQ10" s="57">
        <v>0</v>
      </c>
      <c r="AR10" s="30"/>
      <c r="AS10" s="30"/>
      <c r="AT10" s="30"/>
      <c r="AU10" s="30"/>
      <c r="AV10" s="30"/>
      <c r="AW10" s="41">
        <v>45596</v>
      </c>
    </row>
    <row r="11" spans="1:49" x14ac:dyDescent="0.35">
      <c r="A11" s="30">
        <v>805016107</v>
      </c>
      <c r="B11" s="30" t="s">
        <v>11</v>
      </c>
      <c r="C11" s="31" t="s">
        <v>12</v>
      </c>
      <c r="D11" s="37" t="s">
        <v>23</v>
      </c>
      <c r="E11" s="37" t="s">
        <v>23</v>
      </c>
      <c r="F11" s="32" t="s">
        <v>262</v>
      </c>
      <c r="G11" s="34">
        <v>45504</v>
      </c>
      <c r="H11" s="34">
        <v>45509</v>
      </c>
      <c r="I11" s="34">
        <v>45509.474476736112</v>
      </c>
      <c r="J11" s="35">
        <v>45536</v>
      </c>
      <c r="K11" s="38">
        <v>32645</v>
      </c>
      <c r="L11" s="31" t="s">
        <v>13</v>
      </c>
      <c r="M11" s="31" t="s">
        <v>14</v>
      </c>
      <c r="N11" s="31" t="s">
        <v>13</v>
      </c>
      <c r="O11" s="30" t="s">
        <v>524</v>
      </c>
      <c r="P11" s="30" t="s">
        <v>488</v>
      </c>
      <c r="Q11" s="30" t="b">
        <v>0</v>
      </c>
      <c r="R11" s="30" t="s">
        <v>524</v>
      </c>
      <c r="S11" s="57">
        <v>32645</v>
      </c>
      <c r="T11" s="30">
        <v>1222507395</v>
      </c>
      <c r="U11" s="30"/>
      <c r="V11" s="30"/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f t="shared" si="2"/>
        <v>32645</v>
      </c>
      <c r="AD11" s="57">
        <v>0</v>
      </c>
      <c r="AE11" s="57">
        <v>0</v>
      </c>
      <c r="AF11" s="57">
        <v>61936</v>
      </c>
      <c r="AG11" s="57">
        <v>61936</v>
      </c>
      <c r="AH11" s="57">
        <v>0</v>
      </c>
      <c r="AI11" s="57">
        <v>0</v>
      </c>
      <c r="AJ11" s="57">
        <v>0</v>
      </c>
      <c r="AK11" s="57">
        <v>0</v>
      </c>
      <c r="AL11" s="57"/>
      <c r="AM11" s="57"/>
      <c r="AN11" s="57"/>
      <c r="AO11" s="57"/>
      <c r="AP11" s="57">
        <v>45536</v>
      </c>
      <c r="AQ11" s="57">
        <v>0</v>
      </c>
      <c r="AR11" s="30"/>
      <c r="AS11" s="30"/>
      <c r="AT11" s="30"/>
      <c r="AU11" s="30"/>
      <c r="AV11" s="30"/>
      <c r="AW11" s="41">
        <v>45596</v>
      </c>
    </row>
    <row r="12" spans="1:49" x14ac:dyDescent="0.35">
      <c r="A12" s="30">
        <v>805016107</v>
      </c>
      <c r="B12" s="30" t="s">
        <v>11</v>
      </c>
      <c r="C12" s="31" t="s">
        <v>12</v>
      </c>
      <c r="D12" s="37" t="s">
        <v>24</v>
      </c>
      <c r="E12" s="37" t="s">
        <v>24</v>
      </c>
      <c r="F12" s="32" t="s">
        <v>263</v>
      </c>
      <c r="G12" s="34">
        <v>45504</v>
      </c>
      <c r="H12" s="34">
        <v>45509</v>
      </c>
      <c r="I12" s="34">
        <v>45509.475164502313</v>
      </c>
      <c r="J12" s="35">
        <v>61936</v>
      </c>
      <c r="K12" s="38">
        <v>49045</v>
      </c>
      <c r="L12" s="31" t="s">
        <v>13</v>
      </c>
      <c r="M12" s="31" t="s">
        <v>14</v>
      </c>
      <c r="N12" s="31" t="s">
        <v>13</v>
      </c>
      <c r="O12" s="30" t="s">
        <v>524</v>
      </c>
      <c r="P12" s="30" t="s">
        <v>488</v>
      </c>
      <c r="Q12" s="30" t="b">
        <v>0</v>
      </c>
      <c r="R12" s="30" t="s">
        <v>524</v>
      </c>
      <c r="S12" s="57">
        <v>49045</v>
      </c>
      <c r="T12" s="30">
        <v>1222507396</v>
      </c>
      <c r="U12" s="30"/>
      <c r="V12" s="30"/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f t="shared" si="2"/>
        <v>49045</v>
      </c>
      <c r="AD12" s="57">
        <v>0</v>
      </c>
      <c r="AE12" s="57">
        <v>0</v>
      </c>
      <c r="AF12" s="57">
        <v>61936</v>
      </c>
      <c r="AG12" s="57">
        <v>61936</v>
      </c>
      <c r="AH12" s="57">
        <v>0</v>
      </c>
      <c r="AI12" s="57">
        <v>0</v>
      </c>
      <c r="AJ12" s="57">
        <v>0</v>
      </c>
      <c r="AK12" s="57">
        <v>0</v>
      </c>
      <c r="AL12" s="57"/>
      <c r="AM12" s="57"/>
      <c r="AN12" s="57"/>
      <c r="AO12" s="57"/>
      <c r="AP12" s="57">
        <v>61936</v>
      </c>
      <c r="AQ12" s="57">
        <v>0</v>
      </c>
      <c r="AR12" s="30"/>
      <c r="AS12" s="30"/>
      <c r="AT12" s="30"/>
      <c r="AU12" s="30"/>
      <c r="AV12" s="30"/>
      <c r="AW12" s="41">
        <v>45596</v>
      </c>
    </row>
    <row r="13" spans="1:49" x14ac:dyDescent="0.35">
      <c r="A13" s="30">
        <v>805016107</v>
      </c>
      <c r="B13" s="30" t="s">
        <v>11</v>
      </c>
      <c r="C13" s="31" t="s">
        <v>12</v>
      </c>
      <c r="D13" s="37" t="s">
        <v>25</v>
      </c>
      <c r="E13" s="37" t="s">
        <v>25</v>
      </c>
      <c r="F13" s="32" t="s">
        <v>264</v>
      </c>
      <c r="G13" s="33">
        <v>45504</v>
      </c>
      <c r="H13" s="34">
        <v>45509</v>
      </c>
      <c r="I13" s="34">
        <v>45509.475866006942</v>
      </c>
      <c r="J13" s="35">
        <v>57536</v>
      </c>
      <c r="K13" s="38">
        <v>44645</v>
      </c>
      <c r="L13" s="31" t="s">
        <v>13</v>
      </c>
      <c r="M13" s="31" t="s">
        <v>14</v>
      </c>
      <c r="N13" s="31" t="s">
        <v>13</v>
      </c>
      <c r="O13" s="30" t="s">
        <v>524</v>
      </c>
      <c r="P13" s="30" t="s">
        <v>488</v>
      </c>
      <c r="Q13" s="30" t="b">
        <v>0</v>
      </c>
      <c r="R13" s="30" t="s">
        <v>524</v>
      </c>
      <c r="S13" s="57">
        <v>44645</v>
      </c>
      <c r="T13" s="30">
        <v>1222507397</v>
      </c>
      <c r="U13" s="30"/>
      <c r="V13" s="30"/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f t="shared" si="2"/>
        <v>44645</v>
      </c>
      <c r="AD13" s="57">
        <v>0</v>
      </c>
      <c r="AE13" s="57">
        <v>0</v>
      </c>
      <c r="AF13" s="57">
        <v>61936</v>
      </c>
      <c r="AG13" s="57">
        <v>61936</v>
      </c>
      <c r="AH13" s="57">
        <v>0</v>
      </c>
      <c r="AI13" s="57">
        <v>0</v>
      </c>
      <c r="AJ13" s="57">
        <v>0</v>
      </c>
      <c r="AK13" s="57">
        <v>0</v>
      </c>
      <c r="AL13" s="57"/>
      <c r="AM13" s="57"/>
      <c r="AN13" s="57"/>
      <c r="AO13" s="57"/>
      <c r="AP13" s="57">
        <v>57536</v>
      </c>
      <c r="AQ13" s="57">
        <v>0</v>
      </c>
      <c r="AR13" s="30"/>
      <c r="AS13" s="30"/>
      <c r="AT13" s="30"/>
      <c r="AU13" s="30"/>
      <c r="AV13" s="30"/>
      <c r="AW13" s="41">
        <v>45596</v>
      </c>
    </row>
    <row r="14" spans="1:49" x14ac:dyDescent="0.35">
      <c r="A14" s="30">
        <v>805016107</v>
      </c>
      <c r="B14" s="30" t="s">
        <v>11</v>
      </c>
      <c r="C14" s="31" t="s">
        <v>12</v>
      </c>
      <c r="D14" s="37" t="s">
        <v>26</v>
      </c>
      <c r="E14" s="37" t="s">
        <v>26</v>
      </c>
      <c r="F14" s="32" t="s">
        <v>265</v>
      </c>
      <c r="G14" s="33">
        <v>45504</v>
      </c>
      <c r="H14" s="34">
        <v>45509</v>
      </c>
      <c r="I14" s="34">
        <v>45509.476873495369</v>
      </c>
      <c r="J14" s="35">
        <v>45536</v>
      </c>
      <c r="K14" s="38">
        <v>29800</v>
      </c>
      <c r="L14" s="31" t="s">
        <v>13</v>
      </c>
      <c r="M14" s="31" t="s">
        <v>14</v>
      </c>
      <c r="N14" s="31" t="s">
        <v>13</v>
      </c>
      <c r="O14" s="30" t="s">
        <v>524</v>
      </c>
      <c r="P14" s="30" t="s">
        <v>488</v>
      </c>
      <c r="Q14" s="30" t="b">
        <v>0</v>
      </c>
      <c r="R14" s="30" t="s">
        <v>524</v>
      </c>
      <c r="S14" s="57">
        <v>29800</v>
      </c>
      <c r="T14" s="30">
        <v>1222507398</v>
      </c>
      <c r="U14" s="30"/>
      <c r="V14" s="30"/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f t="shared" si="2"/>
        <v>29800</v>
      </c>
      <c r="AD14" s="57">
        <v>0</v>
      </c>
      <c r="AE14" s="57">
        <v>0</v>
      </c>
      <c r="AF14" s="57">
        <v>61936</v>
      </c>
      <c r="AG14" s="57">
        <v>61936</v>
      </c>
      <c r="AH14" s="57">
        <v>0</v>
      </c>
      <c r="AI14" s="57">
        <v>0</v>
      </c>
      <c r="AJ14" s="57">
        <v>0</v>
      </c>
      <c r="AK14" s="57">
        <v>0</v>
      </c>
      <c r="AL14" s="57"/>
      <c r="AM14" s="57"/>
      <c r="AN14" s="57"/>
      <c r="AO14" s="57"/>
      <c r="AP14" s="57">
        <v>45536</v>
      </c>
      <c r="AQ14" s="57">
        <v>0</v>
      </c>
      <c r="AR14" s="30"/>
      <c r="AS14" s="30"/>
      <c r="AT14" s="30"/>
      <c r="AU14" s="30"/>
      <c r="AV14" s="30"/>
      <c r="AW14" s="41">
        <v>45596</v>
      </c>
    </row>
    <row r="15" spans="1:49" x14ac:dyDescent="0.35">
      <c r="A15" s="30">
        <v>805016107</v>
      </c>
      <c r="B15" s="30" t="s">
        <v>11</v>
      </c>
      <c r="C15" s="31" t="s">
        <v>12</v>
      </c>
      <c r="D15" s="37" t="s">
        <v>27</v>
      </c>
      <c r="E15" s="37" t="s">
        <v>27</v>
      </c>
      <c r="F15" s="32" t="s">
        <v>266</v>
      </c>
      <c r="G15" s="33">
        <v>45504</v>
      </c>
      <c r="H15" s="34">
        <v>45509</v>
      </c>
      <c r="I15" s="34">
        <v>45509.477857523147</v>
      </c>
      <c r="J15" s="35">
        <v>57536</v>
      </c>
      <c r="K15" s="38">
        <v>44645</v>
      </c>
      <c r="L15" s="31" t="s">
        <v>13</v>
      </c>
      <c r="M15" s="31" t="s">
        <v>14</v>
      </c>
      <c r="N15" s="31" t="s">
        <v>13</v>
      </c>
      <c r="O15" s="30" t="s">
        <v>524</v>
      </c>
      <c r="P15" s="30" t="s">
        <v>488</v>
      </c>
      <c r="Q15" s="30" t="b">
        <v>0</v>
      </c>
      <c r="R15" s="30" t="s">
        <v>524</v>
      </c>
      <c r="S15" s="57">
        <v>44645</v>
      </c>
      <c r="T15" s="30">
        <v>1222507399</v>
      </c>
      <c r="U15" s="30"/>
      <c r="V15" s="30"/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f t="shared" si="2"/>
        <v>44645</v>
      </c>
      <c r="AD15" s="57">
        <v>0</v>
      </c>
      <c r="AE15" s="57">
        <v>0</v>
      </c>
      <c r="AF15" s="57">
        <v>61936</v>
      </c>
      <c r="AG15" s="57">
        <v>61936</v>
      </c>
      <c r="AH15" s="57">
        <v>0</v>
      </c>
      <c r="AI15" s="57">
        <v>0</v>
      </c>
      <c r="AJ15" s="57">
        <v>0</v>
      </c>
      <c r="AK15" s="57">
        <v>0</v>
      </c>
      <c r="AL15" s="57"/>
      <c r="AM15" s="57"/>
      <c r="AN15" s="57"/>
      <c r="AO15" s="57"/>
      <c r="AP15" s="57">
        <v>57536</v>
      </c>
      <c r="AQ15" s="57">
        <v>0</v>
      </c>
      <c r="AR15" s="30"/>
      <c r="AS15" s="30"/>
      <c r="AT15" s="30"/>
      <c r="AU15" s="30"/>
      <c r="AV15" s="30"/>
      <c r="AW15" s="41">
        <v>45596</v>
      </c>
    </row>
    <row r="16" spans="1:49" x14ac:dyDescent="0.35">
      <c r="A16" s="30">
        <v>805016107</v>
      </c>
      <c r="B16" s="30" t="s">
        <v>11</v>
      </c>
      <c r="C16" s="31" t="s">
        <v>12</v>
      </c>
      <c r="D16" s="37" t="s">
        <v>28</v>
      </c>
      <c r="E16" s="37" t="s">
        <v>28</v>
      </c>
      <c r="F16" s="32" t="s">
        <v>267</v>
      </c>
      <c r="G16" s="33">
        <v>45504</v>
      </c>
      <c r="H16" s="34">
        <v>45509</v>
      </c>
      <c r="I16" s="34">
        <v>45509.478559062503</v>
      </c>
      <c r="J16" s="35">
        <v>32394</v>
      </c>
      <c r="K16" s="38">
        <v>23000</v>
      </c>
      <c r="L16" s="31" t="s">
        <v>13</v>
      </c>
      <c r="M16" s="31" t="s">
        <v>14</v>
      </c>
      <c r="N16" s="31" t="s">
        <v>13</v>
      </c>
      <c r="O16" s="30" t="s">
        <v>524</v>
      </c>
      <c r="P16" s="30" t="s">
        <v>488</v>
      </c>
      <c r="Q16" s="30" t="b">
        <v>0</v>
      </c>
      <c r="R16" s="30" t="s">
        <v>524</v>
      </c>
      <c r="S16" s="57">
        <v>23000</v>
      </c>
      <c r="T16" s="30">
        <v>1222507426</v>
      </c>
      <c r="U16" s="30"/>
      <c r="V16" s="30"/>
      <c r="W16" s="57">
        <v>0</v>
      </c>
      <c r="X16" s="57">
        <v>0</v>
      </c>
      <c r="Y16" s="57">
        <v>0</v>
      </c>
      <c r="Z16" s="57">
        <v>0</v>
      </c>
      <c r="AA16" s="57">
        <v>0</v>
      </c>
      <c r="AB16" s="57">
        <v>0</v>
      </c>
      <c r="AC16" s="57">
        <f t="shared" si="2"/>
        <v>23000</v>
      </c>
      <c r="AD16" s="57">
        <v>0</v>
      </c>
      <c r="AE16" s="57">
        <v>0</v>
      </c>
      <c r="AF16" s="57">
        <v>32394</v>
      </c>
      <c r="AG16" s="57">
        <v>32394</v>
      </c>
      <c r="AH16" s="57">
        <v>0</v>
      </c>
      <c r="AI16" s="57">
        <v>0</v>
      </c>
      <c r="AJ16" s="57">
        <v>0</v>
      </c>
      <c r="AK16" s="57">
        <v>0</v>
      </c>
      <c r="AL16" s="57"/>
      <c r="AM16" s="57"/>
      <c r="AN16" s="57"/>
      <c r="AO16" s="57"/>
      <c r="AP16" s="57">
        <v>32394</v>
      </c>
      <c r="AQ16" s="57">
        <v>0</v>
      </c>
      <c r="AR16" s="30"/>
      <c r="AS16" s="30"/>
      <c r="AT16" s="30"/>
      <c r="AU16" s="30"/>
      <c r="AV16" s="30"/>
      <c r="AW16" s="41">
        <v>45596</v>
      </c>
    </row>
    <row r="17" spans="1:49" x14ac:dyDescent="0.35">
      <c r="A17" s="30">
        <v>805016107</v>
      </c>
      <c r="B17" s="30" t="s">
        <v>11</v>
      </c>
      <c r="C17" s="31" t="s">
        <v>12</v>
      </c>
      <c r="D17" s="37" t="s">
        <v>29</v>
      </c>
      <c r="E17" s="37" t="s">
        <v>29</v>
      </c>
      <c r="F17" s="32" t="s">
        <v>268</v>
      </c>
      <c r="G17" s="33">
        <v>45507</v>
      </c>
      <c r="H17" s="34">
        <v>45519</v>
      </c>
      <c r="I17" s="34">
        <v>45580.291666666664</v>
      </c>
      <c r="J17" s="35">
        <v>2357184</v>
      </c>
      <c r="K17" s="38">
        <v>2357184</v>
      </c>
      <c r="L17" s="31" t="s">
        <v>13</v>
      </c>
      <c r="M17" s="31" t="s">
        <v>14</v>
      </c>
      <c r="N17" s="31" t="s">
        <v>13</v>
      </c>
      <c r="O17" s="30" t="s">
        <v>524</v>
      </c>
      <c r="P17" s="30" t="s">
        <v>488</v>
      </c>
      <c r="Q17" s="30" t="b">
        <v>0</v>
      </c>
      <c r="R17" s="30" t="s">
        <v>523</v>
      </c>
      <c r="S17" s="57">
        <v>2310040</v>
      </c>
      <c r="T17" s="30">
        <v>136690031</v>
      </c>
      <c r="U17" s="30"/>
      <c r="V17" s="30"/>
      <c r="W17" s="57">
        <v>0</v>
      </c>
      <c r="X17" s="57">
        <v>0</v>
      </c>
      <c r="Y17" s="57">
        <v>0</v>
      </c>
      <c r="Z17" s="57">
        <v>0</v>
      </c>
      <c r="AA17" s="57">
        <v>0</v>
      </c>
      <c r="AB17" s="57">
        <v>0</v>
      </c>
      <c r="AC17" s="57">
        <f t="shared" si="2"/>
        <v>2357184</v>
      </c>
      <c r="AD17" s="57">
        <v>0</v>
      </c>
      <c r="AE17" s="57">
        <v>0</v>
      </c>
      <c r="AF17" s="57">
        <v>2357184</v>
      </c>
      <c r="AG17" s="57">
        <v>2357184</v>
      </c>
      <c r="AH17" s="57">
        <v>0</v>
      </c>
      <c r="AI17" s="57">
        <v>0</v>
      </c>
      <c r="AJ17" s="57">
        <v>0</v>
      </c>
      <c r="AK17" s="57">
        <v>0</v>
      </c>
      <c r="AL17" s="57"/>
      <c r="AM17" s="57"/>
      <c r="AN17" s="57"/>
      <c r="AO17" s="57"/>
      <c r="AP17" s="57">
        <v>2310040</v>
      </c>
      <c r="AQ17" s="57">
        <v>0</v>
      </c>
      <c r="AR17" s="30"/>
      <c r="AS17" s="30"/>
      <c r="AT17" s="30"/>
      <c r="AU17" s="30"/>
      <c r="AV17" s="30"/>
      <c r="AW17" s="41">
        <v>45596</v>
      </c>
    </row>
    <row r="18" spans="1:49" x14ac:dyDescent="0.35">
      <c r="A18" s="30">
        <v>805016107</v>
      </c>
      <c r="B18" s="30" t="s">
        <v>11</v>
      </c>
      <c r="C18" s="31" t="s">
        <v>12</v>
      </c>
      <c r="D18" s="32" t="s">
        <v>30</v>
      </c>
      <c r="E18" s="32" t="s">
        <v>30</v>
      </c>
      <c r="F18" s="32" t="s">
        <v>269</v>
      </c>
      <c r="G18" s="33">
        <v>45507</v>
      </c>
      <c r="H18" s="34">
        <v>45519</v>
      </c>
      <c r="I18" s="34">
        <v>45580.291666666664</v>
      </c>
      <c r="J18" s="35">
        <v>5500096</v>
      </c>
      <c r="K18" s="38">
        <v>5500096</v>
      </c>
      <c r="L18" s="31" t="s">
        <v>13</v>
      </c>
      <c r="M18" s="31" t="s">
        <v>14</v>
      </c>
      <c r="N18" s="31" t="s">
        <v>13</v>
      </c>
      <c r="O18" s="30" t="s">
        <v>524</v>
      </c>
      <c r="P18" s="30" t="s">
        <v>488</v>
      </c>
      <c r="Q18" s="30" t="b">
        <v>0</v>
      </c>
      <c r="R18" s="30" t="s">
        <v>523</v>
      </c>
      <c r="S18" s="57">
        <v>5390094</v>
      </c>
      <c r="T18" s="30">
        <v>1222530875</v>
      </c>
      <c r="U18" s="30"/>
      <c r="V18" s="30"/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f t="shared" si="2"/>
        <v>5500096</v>
      </c>
      <c r="AD18" s="57">
        <v>0</v>
      </c>
      <c r="AE18" s="57">
        <v>0</v>
      </c>
      <c r="AF18" s="57">
        <v>5500096</v>
      </c>
      <c r="AG18" s="57">
        <v>5500096</v>
      </c>
      <c r="AH18" s="57">
        <v>0</v>
      </c>
      <c r="AI18" s="57">
        <v>0</v>
      </c>
      <c r="AJ18" s="57">
        <v>0</v>
      </c>
      <c r="AK18" s="57">
        <v>0</v>
      </c>
      <c r="AL18" s="57"/>
      <c r="AM18" s="57"/>
      <c r="AN18" s="57"/>
      <c r="AO18" s="57"/>
      <c r="AP18" s="57">
        <v>5390094</v>
      </c>
      <c r="AQ18" s="57">
        <v>0</v>
      </c>
      <c r="AR18" s="30"/>
      <c r="AS18" s="30"/>
      <c r="AT18" s="30"/>
      <c r="AU18" s="30"/>
      <c r="AV18" s="30"/>
      <c r="AW18" s="41">
        <v>45596</v>
      </c>
    </row>
    <row r="19" spans="1:49" x14ac:dyDescent="0.35">
      <c r="A19" s="30">
        <v>805016107</v>
      </c>
      <c r="B19" s="30" t="s">
        <v>11</v>
      </c>
      <c r="C19" s="31" t="s">
        <v>12</v>
      </c>
      <c r="D19" s="32" t="s">
        <v>31</v>
      </c>
      <c r="E19" s="32" t="s">
        <v>31</v>
      </c>
      <c r="F19" s="32" t="s">
        <v>270</v>
      </c>
      <c r="G19" s="33">
        <v>45507</v>
      </c>
      <c r="H19" s="34">
        <v>45519</v>
      </c>
      <c r="I19" s="34">
        <v>45519.406975613427</v>
      </c>
      <c r="J19" s="35">
        <v>45536</v>
      </c>
      <c r="K19" s="38">
        <v>32645</v>
      </c>
      <c r="L19" s="31" t="s">
        <v>13</v>
      </c>
      <c r="M19" s="31" t="s">
        <v>14</v>
      </c>
      <c r="N19" s="31" t="s">
        <v>13</v>
      </c>
      <c r="O19" s="30" t="s">
        <v>524</v>
      </c>
      <c r="P19" s="30" t="s">
        <v>488</v>
      </c>
      <c r="Q19" s="30" t="b">
        <v>0</v>
      </c>
      <c r="R19" s="30" t="s">
        <v>524</v>
      </c>
      <c r="S19" s="57">
        <v>32645</v>
      </c>
      <c r="T19" s="30">
        <v>1222507946</v>
      </c>
      <c r="U19" s="30"/>
      <c r="V19" s="30"/>
      <c r="W19" s="57">
        <v>0</v>
      </c>
      <c r="X19" s="57">
        <v>0</v>
      </c>
      <c r="Y19" s="57">
        <v>0</v>
      </c>
      <c r="Z19" s="57">
        <v>0</v>
      </c>
      <c r="AA19" s="57">
        <v>0</v>
      </c>
      <c r="AB19" s="57">
        <v>0</v>
      </c>
      <c r="AC19" s="57">
        <f t="shared" si="2"/>
        <v>32645</v>
      </c>
      <c r="AD19" s="57">
        <v>0</v>
      </c>
      <c r="AE19" s="57">
        <v>0</v>
      </c>
      <c r="AF19" s="57">
        <v>61936</v>
      </c>
      <c r="AG19" s="57">
        <v>61936</v>
      </c>
      <c r="AH19" s="57">
        <v>0</v>
      </c>
      <c r="AI19" s="57">
        <v>0</v>
      </c>
      <c r="AJ19" s="57">
        <v>0</v>
      </c>
      <c r="AK19" s="57">
        <v>0</v>
      </c>
      <c r="AL19" s="57"/>
      <c r="AM19" s="57"/>
      <c r="AN19" s="57"/>
      <c r="AO19" s="57"/>
      <c r="AP19" s="57">
        <v>45536</v>
      </c>
      <c r="AQ19" s="57">
        <v>0</v>
      </c>
      <c r="AR19" s="30"/>
      <c r="AS19" s="30"/>
      <c r="AT19" s="30"/>
      <c r="AU19" s="30"/>
      <c r="AV19" s="30"/>
      <c r="AW19" s="41">
        <v>45596</v>
      </c>
    </row>
    <row r="20" spans="1:49" x14ac:dyDescent="0.35">
      <c r="A20" s="30">
        <v>805016107</v>
      </c>
      <c r="B20" s="30" t="s">
        <v>11</v>
      </c>
      <c r="C20" s="31" t="s">
        <v>12</v>
      </c>
      <c r="D20" s="32" t="s">
        <v>32</v>
      </c>
      <c r="E20" s="32" t="s">
        <v>32</v>
      </c>
      <c r="F20" s="32" t="s">
        <v>271</v>
      </c>
      <c r="G20" s="33">
        <v>45507</v>
      </c>
      <c r="H20" s="34">
        <v>45519</v>
      </c>
      <c r="I20" s="34">
        <v>45519.405415856483</v>
      </c>
      <c r="J20" s="35">
        <v>27994</v>
      </c>
      <c r="K20" s="38">
        <v>18600</v>
      </c>
      <c r="L20" s="31" t="s">
        <v>13</v>
      </c>
      <c r="M20" s="31" t="s">
        <v>14</v>
      </c>
      <c r="N20" s="31" t="s">
        <v>13</v>
      </c>
      <c r="O20" s="30" t="s">
        <v>524</v>
      </c>
      <c r="P20" s="30" t="s">
        <v>488</v>
      </c>
      <c r="Q20" s="30" t="b">
        <v>0</v>
      </c>
      <c r="R20" s="30" t="s">
        <v>524</v>
      </c>
      <c r="S20" s="57">
        <v>18600</v>
      </c>
      <c r="T20" s="30">
        <v>1222507949</v>
      </c>
      <c r="U20" s="30"/>
      <c r="V20" s="30"/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57">
        <v>0</v>
      </c>
      <c r="AC20" s="57">
        <f t="shared" si="2"/>
        <v>18600</v>
      </c>
      <c r="AD20" s="57">
        <v>0</v>
      </c>
      <c r="AE20" s="57">
        <v>0</v>
      </c>
      <c r="AF20" s="57">
        <v>32394</v>
      </c>
      <c r="AG20" s="57">
        <v>32394</v>
      </c>
      <c r="AH20" s="57">
        <v>0</v>
      </c>
      <c r="AI20" s="57">
        <v>0</v>
      </c>
      <c r="AJ20" s="57">
        <v>0</v>
      </c>
      <c r="AK20" s="57">
        <v>0</v>
      </c>
      <c r="AL20" s="57"/>
      <c r="AM20" s="57"/>
      <c r="AN20" s="57"/>
      <c r="AO20" s="57"/>
      <c r="AP20" s="57">
        <v>27994</v>
      </c>
      <c r="AQ20" s="57">
        <v>0</v>
      </c>
      <c r="AR20" s="30"/>
      <c r="AS20" s="30"/>
      <c r="AT20" s="30"/>
      <c r="AU20" s="30"/>
      <c r="AV20" s="30"/>
      <c r="AW20" s="41">
        <v>45596</v>
      </c>
    </row>
    <row r="21" spans="1:49" x14ac:dyDescent="0.35">
      <c r="A21" s="30">
        <v>805016107</v>
      </c>
      <c r="B21" s="30" t="s">
        <v>11</v>
      </c>
      <c r="C21" s="31" t="s">
        <v>12</v>
      </c>
      <c r="D21" s="32" t="s">
        <v>33</v>
      </c>
      <c r="E21" s="32" t="s">
        <v>33</v>
      </c>
      <c r="F21" s="32" t="s">
        <v>272</v>
      </c>
      <c r="G21" s="33">
        <v>45507</v>
      </c>
      <c r="H21" s="34">
        <v>45519</v>
      </c>
      <c r="I21" s="34">
        <v>45519.407718287039</v>
      </c>
      <c r="J21" s="35">
        <v>27994</v>
      </c>
      <c r="K21" s="38">
        <v>18600</v>
      </c>
      <c r="L21" s="31" t="s">
        <v>13</v>
      </c>
      <c r="M21" s="31" t="s">
        <v>14</v>
      </c>
      <c r="N21" s="31" t="s">
        <v>13</v>
      </c>
      <c r="O21" s="30" t="s">
        <v>524</v>
      </c>
      <c r="P21" s="30" t="s">
        <v>488</v>
      </c>
      <c r="Q21" s="30" t="b">
        <v>0</v>
      </c>
      <c r="R21" s="30" t="s">
        <v>524</v>
      </c>
      <c r="S21" s="57">
        <v>18600</v>
      </c>
      <c r="T21" s="30">
        <v>1222507948</v>
      </c>
      <c r="U21" s="30"/>
      <c r="V21" s="30"/>
      <c r="W21" s="57">
        <v>0</v>
      </c>
      <c r="X21" s="57">
        <v>0</v>
      </c>
      <c r="Y21" s="57">
        <v>0</v>
      </c>
      <c r="Z21" s="57">
        <v>0</v>
      </c>
      <c r="AA21" s="57">
        <v>0</v>
      </c>
      <c r="AB21" s="57">
        <v>0</v>
      </c>
      <c r="AC21" s="57">
        <f t="shared" si="2"/>
        <v>18600</v>
      </c>
      <c r="AD21" s="57">
        <v>0</v>
      </c>
      <c r="AE21" s="57">
        <v>0</v>
      </c>
      <c r="AF21" s="57">
        <v>32394</v>
      </c>
      <c r="AG21" s="57">
        <v>32394</v>
      </c>
      <c r="AH21" s="57">
        <v>0</v>
      </c>
      <c r="AI21" s="57">
        <v>0</v>
      </c>
      <c r="AJ21" s="57">
        <v>0</v>
      </c>
      <c r="AK21" s="57">
        <v>0</v>
      </c>
      <c r="AL21" s="57"/>
      <c r="AM21" s="57"/>
      <c r="AN21" s="57"/>
      <c r="AO21" s="57"/>
      <c r="AP21" s="57">
        <v>27994</v>
      </c>
      <c r="AQ21" s="57">
        <v>0</v>
      </c>
      <c r="AR21" s="30"/>
      <c r="AS21" s="30"/>
      <c r="AT21" s="30"/>
      <c r="AU21" s="30"/>
      <c r="AV21" s="30"/>
      <c r="AW21" s="41">
        <v>45596</v>
      </c>
    </row>
    <row r="22" spans="1:49" x14ac:dyDescent="0.35">
      <c r="A22" s="30">
        <v>805016107</v>
      </c>
      <c r="B22" s="30" t="s">
        <v>11</v>
      </c>
      <c r="C22" s="31" t="s">
        <v>12</v>
      </c>
      <c r="D22" s="32" t="s">
        <v>34</v>
      </c>
      <c r="E22" s="32" t="s">
        <v>34</v>
      </c>
      <c r="F22" s="32" t="s">
        <v>273</v>
      </c>
      <c r="G22" s="33">
        <v>45507</v>
      </c>
      <c r="H22" s="34">
        <v>45519</v>
      </c>
      <c r="I22" s="34">
        <v>45519.408321759256</v>
      </c>
      <c r="J22" s="35">
        <v>27994</v>
      </c>
      <c r="K22" s="38">
        <v>18600</v>
      </c>
      <c r="L22" s="31" t="s">
        <v>13</v>
      </c>
      <c r="M22" s="31" t="s">
        <v>14</v>
      </c>
      <c r="N22" s="31" t="s">
        <v>13</v>
      </c>
      <c r="O22" s="30" t="s">
        <v>524</v>
      </c>
      <c r="P22" s="30" t="s">
        <v>488</v>
      </c>
      <c r="Q22" s="30" t="b">
        <v>0</v>
      </c>
      <c r="R22" s="30" t="s">
        <v>524</v>
      </c>
      <c r="S22" s="57">
        <v>18600</v>
      </c>
      <c r="T22" s="30">
        <v>1222507947</v>
      </c>
      <c r="U22" s="30"/>
      <c r="V22" s="30"/>
      <c r="W22" s="57">
        <v>0</v>
      </c>
      <c r="X22" s="57">
        <v>0</v>
      </c>
      <c r="Y22" s="57">
        <v>0</v>
      </c>
      <c r="Z22" s="57">
        <v>0</v>
      </c>
      <c r="AA22" s="57">
        <v>0</v>
      </c>
      <c r="AB22" s="57">
        <v>0</v>
      </c>
      <c r="AC22" s="57">
        <f t="shared" si="2"/>
        <v>18600</v>
      </c>
      <c r="AD22" s="57">
        <v>0</v>
      </c>
      <c r="AE22" s="57">
        <v>0</v>
      </c>
      <c r="AF22" s="57">
        <v>32394</v>
      </c>
      <c r="AG22" s="57">
        <v>32394</v>
      </c>
      <c r="AH22" s="57">
        <v>0</v>
      </c>
      <c r="AI22" s="57">
        <v>0</v>
      </c>
      <c r="AJ22" s="57">
        <v>0</v>
      </c>
      <c r="AK22" s="57">
        <v>0</v>
      </c>
      <c r="AL22" s="57"/>
      <c r="AM22" s="57"/>
      <c r="AN22" s="57"/>
      <c r="AO22" s="57"/>
      <c r="AP22" s="57">
        <v>27994</v>
      </c>
      <c r="AQ22" s="57">
        <v>0</v>
      </c>
      <c r="AR22" s="30"/>
      <c r="AS22" s="30"/>
      <c r="AT22" s="30"/>
      <c r="AU22" s="30"/>
      <c r="AV22" s="30"/>
      <c r="AW22" s="41">
        <v>45596</v>
      </c>
    </row>
    <row r="23" spans="1:49" x14ac:dyDescent="0.35">
      <c r="A23" s="30">
        <v>805016107</v>
      </c>
      <c r="B23" s="30" t="s">
        <v>11</v>
      </c>
      <c r="C23" s="31" t="s">
        <v>12</v>
      </c>
      <c r="D23" s="32" t="s">
        <v>35</v>
      </c>
      <c r="E23" s="32" t="s">
        <v>35</v>
      </c>
      <c r="F23" s="32" t="s">
        <v>274</v>
      </c>
      <c r="G23" s="33">
        <v>45507</v>
      </c>
      <c r="H23" s="34">
        <v>45519</v>
      </c>
      <c r="I23" s="34">
        <v>45519.402436655095</v>
      </c>
      <c r="J23" s="35">
        <v>15994</v>
      </c>
      <c r="K23" s="38">
        <v>10900</v>
      </c>
      <c r="L23" s="31" t="s">
        <v>13</v>
      </c>
      <c r="M23" s="31" t="s">
        <v>14</v>
      </c>
      <c r="N23" s="31" t="s">
        <v>13</v>
      </c>
      <c r="O23" s="30" t="s">
        <v>524</v>
      </c>
      <c r="P23" s="30" t="s">
        <v>488</v>
      </c>
      <c r="Q23" s="30" t="b">
        <v>0</v>
      </c>
      <c r="R23" s="30" t="s">
        <v>524</v>
      </c>
      <c r="S23" s="57">
        <v>10900</v>
      </c>
      <c r="T23" s="30">
        <v>1222507951</v>
      </c>
      <c r="U23" s="30"/>
      <c r="V23" s="30"/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57">
        <v>0</v>
      </c>
      <c r="AC23" s="57">
        <f t="shared" si="2"/>
        <v>10900</v>
      </c>
      <c r="AD23" s="57">
        <v>0</v>
      </c>
      <c r="AE23" s="57">
        <v>0</v>
      </c>
      <c r="AF23" s="57">
        <v>32394</v>
      </c>
      <c r="AG23" s="57">
        <v>32394</v>
      </c>
      <c r="AH23" s="57">
        <v>0</v>
      </c>
      <c r="AI23" s="57">
        <v>0</v>
      </c>
      <c r="AJ23" s="57">
        <v>0</v>
      </c>
      <c r="AK23" s="57">
        <v>0</v>
      </c>
      <c r="AL23" s="57"/>
      <c r="AM23" s="57"/>
      <c r="AN23" s="57"/>
      <c r="AO23" s="57"/>
      <c r="AP23" s="57">
        <v>15994</v>
      </c>
      <c r="AQ23" s="57">
        <v>0</v>
      </c>
      <c r="AR23" s="30"/>
      <c r="AS23" s="30"/>
      <c r="AT23" s="30"/>
      <c r="AU23" s="30"/>
      <c r="AV23" s="30"/>
      <c r="AW23" s="41">
        <v>45596</v>
      </c>
    </row>
    <row r="24" spans="1:49" x14ac:dyDescent="0.35">
      <c r="A24" s="30">
        <v>805016107</v>
      </c>
      <c r="B24" s="30" t="s">
        <v>11</v>
      </c>
      <c r="C24" s="31" t="s">
        <v>12</v>
      </c>
      <c r="D24" s="32" t="s">
        <v>36</v>
      </c>
      <c r="E24" s="32" t="s">
        <v>36</v>
      </c>
      <c r="F24" s="32" t="s">
        <v>275</v>
      </c>
      <c r="G24" s="33">
        <v>45507</v>
      </c>
      <c r="H24" s="34">
        <v>45519</v>
      </c>
      <c r="I24" s="34">
        <v>45519.404746377317</v>
      </c>
      <c r="J24" s="35">
        <v>27994</v>
      </c>
      <c r="K24" s="38">
        <v>18600</v>
      </c>
      <c r="L24" s="31" t="s">
        <v>13</v>
      </c>
      <c r="M24" s="31" t="s">
        <v>14</v>
      </c>
      <c r="N24" s="31" t="s">
        <v>13</v>
      </c>
      <c r="O24" s="30" t="s">
        <v>524</v>
      </c>
      <c r="P24" s="30" t="s">
        <v>488</v>
      </c>
      <c r="Q24" s="30" t="b">
        <v>0</v>
      </c>
      <c r="R24" s="30" t="s">
        <v>524</v>
      </c>
      <c r="S24" s="57">
        <v>18600</v>
      </c>
      <c r="T24" s="30">
        <v>1222507950</v>
      </c>
      <c r="U24" s="30"/>
      <c r="V24" s="30"/>
      <c r="W24" s="57">
        <v>0</v>
      </c>
      <c r="X24" s="57">
        <v>0</v>
      </c>
      <c r="Y24" s="57">
        <v>0</v>
      </c>
      <c r="Z24" s="57">
        <v>0</v>
      </c>
      <c r="AA24" s="57">
        <v>0</v>
      </c>
      <c r="AB24" s="57">
        <v>0</v>
      </c>
      <c r="AC24" s="57">
        <f t="shared" si="2"/>
        <v>18600</v>
      </c>
      <c r="AD24" s="57">
        <v>0</v>
      </c>
      <c r="AE24" s="57">
        <v>0</v>
      </c>
      <c r="AF24" s="57">
        <v>32394</v>
      </c>
      <c r="AG24" s="57">
        <v>32394</v>
      </c>
      <c r="AH24" s="57">
        <v>0</v>
      </c>
      <c r="AI24" s="57">
        <v>0</v>
      </c>
      <c r="AJ24" s="57">
        <v>0</v>
      </c>
      <c r="AK24" s="57">
        <v>0</v>
      </c>
      <c r="AL24" s="57"/>
      <c r="AM24" s="57"/>
      <c r="AN24" s="57"/>
      <c r="AO24" s="57"/>
      <c r="AP24" s="57">
        <v>27994</v>
      </c>
      <c r="AQ24" s="57">
        <v>0</v>
      </c>
      <c r="AR24" s="30"/>
      <c r="AS24" s="30"/>
      <c r="AT24" s="30"/>
      <c r="AU24" s="30"/>
      <c r="AV24" s="30"/>
      <c r="AW24" s="41">
        <v>45596</v>
      </c>
    </row>
    <row r="25" spans="1:49" x14ac:dyDescent="0.35">
      <c r="A25" s="30">
        <v>805016107</v>
      </c>
      <c r="B25" s="30" t="s">
        <v>11</v>
      </c>
      <c r="C25" s="31" t="s">
        <v>12</v>
      </c>
      <c r="D25" s="32" t="s">
        <v>37</v>
      </c>
      <c r="E25" s="32" t="s">
        <v>37</v>
      </c>
      <c r="F25" s="32" t="s">
        <v>276</v>
      </c>
      <c r="G25" s="33">
        <v>45507</v>
      </c>
      <c r="H25" s="34">
        <v>45519</v>
      </c>
      <c r="I25" s="34">
        <v>45519.401468171294</v>
      </c>
      <c r="J25" s="35">
        <v>15994</v>
      </c>
      <c r="K25" s="38">
        <v>6600</v>
      </c>
      <c r="L25" s="31" t="s">
        <v>13</v>
      </c>
      <c r="M25" s="31" t="s">
        <v>14</v>
      </c>
      <c r="N25" s="31" t="s">
        <v>13</v>
      </c>
      <c r="O25" s="30" t="s">
        <v>524</v>
      </c>
      <c r="P25" s="30" t="s">
        <v>488</v>
      </c>
      <c r="Q25" s="30" t="b">
        <v>0</v>
      </c>
      <c r="R25" s="30" t="s">
        <v>524</v>
      </c>
      <c r="S25" s="57">
        <v>6600</v>
      </c>
      <c r="T25" s="30">
        <v>1222507952</v>
      </c>
      <c r="U25" s="30"/>
      <c r="V25" s="30"/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57">
        <v>0</v>
      </c>
      <c r="AC25" s="57">
        <f t="shared" si="2"/>
        <v>6600</v>
      </c>
      <c r="AD25" s="57">
        <v>0</v>
      </c>
      <c r="AE25" s="57">
        <v>0</v>
      </c>
      <c r="AF25" s="57">
        <v>32394</v>
      </c>
      <c r="AG25" s="57">
        <v>32394</v>
      </c>
      <c r="AH25" s="57">
        <v>0</v>
      </c>
      <c r="AI25" s="57">
        <v>0</v>
      </c>
      <c r="AJ25" s="57">
        <v>0</v>
      </c>
      <c r="AK25" s="57">
        <v>0</v>
      </c>
      <c r="AL25" s="57"/>
      <c r="AM25" s="57"/>
      <c r="AN25" s="57"/>
      <c r="AO25" s="57"/>
      <c r="AP25" s="57">
        <v>15994</v>
      </c>
      <c r="AQ25" s="57">
        <v>0</v>
      </c>
      <c r="AR25" s="30"/>
      <c r="AS25" s="30"/>
      <c r="AT25" s="30"/>
      <c r="AU25" s="30"/>
      <c r="AV25" s="30"/>
      <c r="AW25" s="41">
        <v>45596</v>
      </c>
    </row>
    <row r="26" spans="1:49" x14ac:dyDescent="0.35">
      <c r="A26" s="30">
        <v>805016107</v>
      </c>
      <c r="B26" s="30" t="s">
        <v>11</v>
      </c>
      <c r="C26" s="31" t="s">
        <v>12</v>
      </c>
      <c r="D26" s="32" t="s">
        <v>38</v>
      </c>
      <c r="E26" s="32" t="s">
        <v>38</v>
      </c>
      <c r="F26" s="32" t="s">
        <v>277</v>
      </c>
      <c r="G26" s="33">
        <v>45507</v>
      </c>
      <c r="H26" s="34">
        <v>45519</v>
      </c>
      <c r="I26" s="34">
        <v>45519.408995520833</v>
      </c>
      <c r="J26" s="35">
        <v>61936</v>
      </c>
      <c r="K26" s="38">
        <v>49045</v>
      </c>
      <c r="L26" s="31" t="s">
        <v>13</v>
      </c>
      <c r="M26" s="31" t="s">
        <v>14</v>
      </c>
      <c r="N26" s="31" t="s">
        <v>13</v>
      </c>
      <c r="O26" s="30" t="s">
        <v>524</v>
      </c>
      <c r="P26" s="30" t="s">
        <v>488</v>
      </c>
      <c r="Q26" s="30" t="b">
        <v>0</v>
      </c>
      <c r="R26" s="30" t="s">
        <v>524</v>
      </c>
      <c r="S26" s="57">
        <v>49045</v>
      </c>
      <c r="T26" s="30">
        <v>1222507945</v>
      </c>
      <c r="U26" s="30"/>
      <c r="V26" s="30"/>
      <c r="W26" s="57">
        <v>0</v>
      </c>
      <c r="X26" s="57">
        <v>0</v>
      </c>
      <c r="Y26" s="57">
        <v>0</v>
      </c>
      <c r="Z26" s="57">
        <v>0</v>
      </c>
      <c r="AA26" s="57">
        <v>0</v>
      </c>
      <c r="AB26" s="57">
        <v>0</v>
      </c>
      <c r="AC26" s="57">
        <f t="shared" si="2"/>
        <v>49045</v>
      </c>
      <c r="AD26" s="57">
        <v>0</v>
      </c>
      <c r="AE26" s="57">
        <v>0</v>
      </c>
      <c r="AF26" s="57">
        <v>61936</v>
      </c>
      <c r="AG26" s="57">
        <v>61936</v>
      </c>
      <c r="AH26" s="57">
        <v>0</v>
      </c>
      <c r="AI26" s="57">
        <v>0</v>
      </c>
      <c r="AJ26" s="57">
        <v>0</v>
      </c>
      <c r="AK26" s="57">
        <v>0</v>
      </c>
      <c r="AL26" s="57"/>
      <c r="AM26" s="57"/>
      <c r="AN26" s="57"/>
      <c r="AO26" s="57"/>
      <c r="AP26" s="57">
        <v>61936</v>
      </c>
      <c r="AQ26" s="57">
        <v>0</v>
      </c>
      <c r="AR26" s="30"/>
      <c r="AS26" s="30"/>
      <c r="AT26" s="30"/>
      <c r="AU26" s="30"/>
      <c r="AV26" s="30"/>
      <c r="AW26" s="41">
        <v>45596</v>
      </c>
    </row>
    <row r="27" spans="1:49" x14ac:dyDescent="0.35">
      <c r="A27" s="30">
        <v>805016107</v>
      </c>
      <c r="B27" s="30" t="s">
        <v>11</v>
      </c>
      <c r="C27" s="31" t="s">
        <v>12</v>
      </c>
      <c r="D27" s="32" t="s">
        <v>39</v>
      </c>
      <c r="E27" s="32" t="s">
        <v>39</v>
      </c>
      <c r="F27" s="32" t="s">
        <v>278</v>
      </c>
      <c r="G27" s="33">
        <v>45520</v>
      </c>
      <c r="H27" s="34">
        <v>45528</v>
      </c>
      <c r="I27" s="34">
        <v>45537.291666666664</v>
      </c>
      <c r="J27" s="35">
        <v>15994</v>
      </c>
      <c r="K27" s="38">
        <v>15994</v>
      </c>
      <c r="L27" s="31" t="s">
        <v>13</v>
      </c>
      <c r="M27" s="31" t="s">
        <v>14</v>
      </c>
      <c r="N27" s="31" t="s">
        <v>13</v>
      </c>
      <c r="O27" s="30" t="s">
        <v>527</v>
      </c>
      <c r="P27" s="30" t="s">
        <v>488</v>
      </c>
      <c r="Q27" s="30" t="b">
        <v>0</v>
      </c>
      <c r="R27" s="30" t="s">
        <v>524</v>
      </c>
      <c r="S27" s="57">
        <v>0</v>
      </c>
      <c r="T27" s="30"/>
      <c r="U27" s="30"/>
      <c r="V27" s="30"/>
      <c r="W27" s="57">
        <f>AQ27</f>
        <v>5094</v>
      </c>
      <c r="X27" s="57">
        <v>0</v>
      </c>
      <c r="Y27" s="57">
        <v>0</v>
      </c>
      <c r="Z27" s="57">
        <v>0</v>
      </c>
      <c r="AA27" s="57">
        <v>0</v>
      </c>
      <c r="AB27" s="57">
        <v>0</v>
      </c>
      <c r="AC27" s="57">
        <f>K27-W27</f>
        <v>10900</v>
      </c>
      <c r="AD27" s="57">
        <v>0</v>
      </c>
      <c r="AE27" s="57">
        <v>0</v>
      </c>
      <c r="AF27" s="57">
        <v>32394</v>
      </c>
      <c r="AG27" s="57">
        <v>32394</v>
      </c>
      <c r="AH27" s="57">
        <v>0</v>
      </c>
      <c r="AI27" s="57">
        <v>0</v>
      </c>
      <c r="AJ27" s="57">
        <v>0</v>
      </c>
      <c r="AK27" s="57">
        <v>0</v>
      </c>
      <c r="AL27" s="57"/>
      <c r="AM27" s="57"/>
      <c r="AN27" s="57"/>
      <c r="AO27" s="57"/>
      <c r="AP27" s="57">
        <v>15994</v>
      </c>
      <c r="AQ27" s="57">
        <v>5094</v>
      </c>
      <c r="AR27" s="30"/>
      <c r="AS27" s="30">
        <f>VLOOKUP(F27,'[1]pc basilia'!$D:$F,3,0)</f>
        <v>2201566752</v>
      </c>
      <c r="AT27" s="30"/>
      <c r="AU27" s="30" t="str">
        <f>VLOOKUP(F27,'[1]pc basilia'!$D:$J,7,0)</f>
        <v>27.11.2024</v>
      </c>
      <c r="AV27" s="30"/>
      <c r="AW27" s="41">
        <v>45596</v>
      </c>
    </row>
    <row r="28" spans="1:49" x14ac:dyDescent="0.35">
      <c r="A28" s="30">
        <v>805016107</v>
      </c>
      <c r="B28" s="30" t="s">
        <v>11</v>
      </c>
      <c r="C28" s="31" t="s">
        <v>12</v>
      </c>
      <c r="D28" s="32" t="s">
        <v>40</v>
      </c>
      <c r="E28" s="32" t="s">
        <v>40</v>
      </c>
      <c r="F28" s="32" t="s">
        <v>279</v>
      </c>
      <c r="G28" s="33">
        <v>45520</v>
      </c>
      <c r="H28" s="34">
        <v>45528</v>
      </c>
      <c r="I28" s="34">
        <v>45537.291666666664</v>
      </c>
      <c r="J28" s="35">
        <v>15994</v>
      </c>
      <c r="K28" s="38">
        <v>15994</v>
      </c>
      <c r="L28" s="31" t="s">
        <v>13</v>
      </c>
      <c r="M28" s="31" t="s">
        <v>14</v>
      </c>
      <c r="N28" s="31" t="s">
        <v>13</v>
      </c>
      <c r="O28" s="30" t="s">
        <v>527</v>
      </c>
      <c r="P28" s="30" t="s">
        <v>488</v>
      </c>
      <c r="Q28" s="30" t="b">
        <v>0</v>
      </c>
      <c r="R28" s="30" t="s">
        <v>524</v>
      </c>
      <c r="S28" s="57">
        <v>0</v>
      </c>
      <c r="T28" s="30"/>
      <c r="U28" s="30"/>
      <c r="V28" s="30"/>
      <c r="W28" s="57">
        <f t="shared" ref="W28:W50" si="3">AQ28</f>
        <v>9394</v>
      </c>
      <c r="X28" s="57">
        <v>0</v>
      </c>
      <c r="Y28" s="57">
        <v>0</v>
      </c>
      <c r="Z28" s="57">
        <v>0</v>
      </c>
      <c r="AA28" s="57">
        <v>0</v>
      </c>
      <c r="AB28" s="57">
        <v>0</v>
      </c>
      <c r="AC28" s="57">
        <f t="shared" ref="AC28:AC50" si="4">K28-W28</f>
        <v>6600</v>
      </c>
      <c r="AD28" s="57">
        <v>0</v>
      </c>
      <c r="AE28" s="57">
        <v>0</v>
      </c>
      <c r="AF28" s="57">
        <v>32394</v>
      </c>
      <c r="AG28" s="57">
        <v>32394</v>
      </c>
      <c r="AH28" s="57">
        <v>0</v>
      </c>
      <c r="AI28" s="57">
        <v>0</v>
      </c>
      <c r="AJ28" s="57">
        <v>0</v>
      </c>
      <c r="AK28" s="57">
        <v>0</v>
      </c>
      <c r="AL28" s="57"/>
      <c r="AM28" s="57"/>
      <c r="AN28" s="57"/>
      <c r="AO28" s="57"/>
      <c r="AP28" s="57">
        <v>15994</v>
      </c>
      <c r="AQ28" s="57">
        <v>9394</v>
      </c>
      <c r="AR28" s="30"/>
      <c r="AS28" s="30">
        <f>VLOOKUP(F28,'[1]pc basilia'!$D:$F,3,0)</f>
        <v>2201566752</v>
      </c>
      <c r="AT28" s="30"/>
      <c r="AU28" s="30" t="str">
        <f>VLOOKUP(F28,'[1]pc basilia'!$D:$J,7,0)</f>
        <v>27.11.2024</v>
      </c>
      <c r="AV28" s="30"/>
      <c r="AW28" s="41">
        <v>45596</v>
      </c>
    </row>
    <row r="29" spans="1:49" x14ac:dyDescent="0.35">
      <c r="A29" s="30">
        <v>805016107</v>
      </c>
      <c r="B29" s="30" t="s">
        <v>11</v>
      </c>
      <c r="C29" s="31" t="s">
        <v>12</v>
      </c>
      <c r="D29" s="32" t="s">
        <v>41</v>
      </c>
      <c r="E29" s="32" t="s">
        <v>41</v>
      </c>
      <c r="F29" s="32" t="s">
        <v>280</v>
      </c>
      <c r="G29" s="33">
        <v>45520</v>
      </c>
      <c r="H29" s="34">
        <v>45528</v>
      </c>
      <c r="I29" s="34">
        <v>45537.291666666664</v>
      </c>
      <c r="J29" s="35">
        <v>57536</v>
      </c>
      <c r="K29" s="38">
        <v>57536</v>
      </c>
      <c r="L29" s="31" t="s">
        <v>13</v>
      </c>
      <c r="M29" s="31" t="s">
        <v>14</v>
      </c>
      <c r="N29" s="31" t="s">
        <v>13</v>
      </c>
      <c r="O29" s="30" t="s">
        <v>527</v>
      </c>
      <c r="P29" s="30" t="s">
        <v>488</v>
      </c>
      <c r="Q29" s="30" t="b">
        <v>0</v>
      </c>
      <c r="R29" s="30" t="s">
        <v>524</v>
      </c>
      <c r="S29" s="57">
        <v>0</v>
      </c>
      <c r="T29" s="30"/>
      <c r="U29" s="30"/>
      <c r="V29" s="30"/>
      <c r="W29" s="57">
        <f t="shared" si="3"/>
        <v>12891</v>
      </c>
      <c r="X29" s="57">
        <v>0</v>
      </c>
      <c r="Y29" s="57">
        <v>0</v>
      </c>
      <c r="Z29" s="57">
        <v>0</v>
      </c>
      <c r="AA29" s="57">
        <v>0</v>
      </c>
      <c r="AB29" s="57">
        <v>0</v>
      </c>
      <c r="AC29" s="57">
        <f t="shared" si="4"/>
        <v>44645</v>
      </c>
      <c r="AD29" s="57">
        <v>0</v>
      </c>
      <c r="AE29" s="57">
        <v>0</v>
      </c>
      <c r="AF29" s="57">
        <v>61936</v>
      </c>
      <c r="AG29" s="57">
        <v>61936</v>
      </c>
      <c r="AH29" s="57">
        <v>0</v>
      </c>
      <c r="AI29" s="57">
        <v>0</v>
      </c>
      <c r="AJ29" s="57">
        <v>0</v>
      </c>
      <c r="AK29" s="57">
        <v>0</v>
      </c>
      <c r="AL29" s="57"/>
      <c r="AM29" s="57"/>
      <c r="AN29" s="57"/>
      <c r="AO29" s="57"/>
      <c r="AP29" s="57">
        <v>57536</v>
      </c>
      <c r="AQ29" s="57">
        <v>12891</v>
      </c>
      <c r="AR29" s="30"/>
      <c r="AS29" s="30">
        <f>VLOOKUP(F29,'[1]pc basilia'!$D:$F,3,0)</f>
        <v>2201566752</v>
      </c>
      <c r="AT29" s="30"/>
      <c r="AU29" s="30" t="str">
        <f>VLOOKUP(F29,'[1]pc basilia'!$D:$J,7,0)</f>
        <v>27.11.2024</v>
      </c>
      <c r="AV29" s="30"/>
      <c r="AW29" s="41">
        <v>45596</v>
      </c>
    </row>
    <row r="30" spans="1:49" x14ac:dyDescent="0.35">
      <c r="A30" s="30">
        <v>805016107</v>
      </c>
      <c r="B30" s="30" t="s">
        <v>11</v>
      </c>
      <c r="C30" s="31" t="s">
        <v>12</v>
      </c>
      <c r="D30" s="32" t="s">
        <v>42</v>
      </c>
      <c r="E30" s="32" t="s">
        <v>42</v>
      </c>
      <c r="F30" s="32" t="s">
        <v>281</v>
      </c>
      <c r="G30" s="33">
        <v>45520</v>
      </c>
      <c r="H30" s="34">
        <v>45528</v>
      </c>
      <c r="I30" s="34">
        <v>45537.291666666664</v>
      </c>
      <c r="J30" s="35">
        <v>27994</v>
      </c>
      <c r="K30" s="38">
        <v>27994</v>
      </c>
      <c r="L30" s="31" t="s">
        <v>13</v>
      </c>
      <c r="M30" s="31" t="s">
        <v>14</v>
      </c>
      <c r="N30" s="31" t="s">
        <v>13</v>
      </c>
      <c r="O30" s="30" t="s">
        <v>527</v>
      </c>
      <c r="P30" s="30" t="s">
        <v>488</v>
      </c>
      <c r="Q30" s="30" t="b">
        <v>0</v>
      </c>
      <c r="R30" s="30" t="s">
        <v>524</v>
      </c>
      <c r="S30" s="57">
        <v>0</v>
      </c>
      <c r="T30" s="30"/>
      <c r="U30" s="30"/>
      <c r="V30" s="30"/>
      <c r="W30" s="57">
        <f t="shared" si="3"/>
        <v>9394</v>
      </c>
      <c r="X30" s="57">
        <v>0</v>
      </c>
      <c r="Y30" s="57">
        <v>0</v>
      </c>
      <c r="Z30" s="57">
        <v>0</v>
      </c>
      <c r="AA30" s="57">
        <v>0</v>
      </c>
      <c r="AB30" s="57">
        <v>0</v>
      </c>
      <c r="AC30" s="57">
        <f t="shared" si="4"/>
        <v>18600</v>
      </c>
      <c r="AD30" s="57">
        <v>0</v>
      </c>
      <c r="AE30" s="57">
        <v>0</v>
      </c>
      <c r="AF30" s="57">
        <v>32394</v>
      </c>
      <c r="AG30" s="57">
        <v>32394</v>
      </c>
      <c r="AH30" s="57">
        <v>0</v>
      </c>
      <c r="AI30" s="57">
        <v>0</v>
      </c>
      <c r="AJ30" s="57">
        <v>0</v>
      </c>
      <c r="AK30" s="57">
        <v>0</v>
      </c>
      <c r="AL30" s="57"/>
      <c r="AM30" s="57"/>
      <c r="AN30" s="57"/>
      <c r="AO30" s="57"/>
      <c r="AP30" s="57">
        <v>27994</v>
      </c>
      <c r="AQ30" s="57">
        <v>9394</v>
      </c>
      <c r="AR30" s="30"/>
      <c r="AS30" s="30">
        <f>VLOOKUP(F30,'[1]pc basilia'!$D:$F,3,0)</f>
        <v>2201566752</v>
      </c>
      <c r="AT30" s="30"/>
      <c r="AU30" s="30" t="str">
        <f>VLOOKUP(F30,'[1]pc basilia'!$D:$J,7,0)</f>
        <v>27.11.2024</v>
      </c>
      <c r="AV30" s="30"/>
      <c r="AW30" s="41">
        <v>45596</v>
      </c>
    </row>
    <row r="31" spans="1:49" x14ac:dyDescent="0.35">
      <c r="A31" s="30">
        <v>805016107</v>
      </c>
      <c r="B31" s="30" t="s">
        <v>11</v>
      </c>
      <c r="C31" s="31" t="s">
        <v>12</v>
      </c>
      <c r="D31" s="32" t="s">
        <v>43</v>
      </c>
      <c r="E31" s="32" t="s">
        <v>43</v>
      </c>
      <c r="F31" s="32" t="s">
        <v>282</v>
      </c>
      <c r="G31" s="33">
        <v>45520</v>
      </c>
      <c r="H31" s="34">
        <v>45528</v>
      </c>
      <c r="I31" s="34">
        <v>45537.291666666664</v>
      </c>
      <c r="J31" s="35">
        <v>45536</v>
      </c>
      <c r="K31" s="38">
        <v>45536</v>
      </c>
      <c r="L31" s="31" t="s">
        <v>13</v>
      </c>
      <c r="M31" s="31" t="s">
        <v>14</v>
      </c>
      <c r="N31" s="31" t="s">
        <v>13</v>
      </c>
      <c r="O31" s="30" t="s">
        <v>527</v>
      </c>
      <c r="P31" s="30" t="s">
        <v>488</v>
      </c>
      <c r="Q31" s="30" t="b">
        <v>0</v>
      </c>
      <c r="R31" s="30" t="s">
        <v>524</v>
      </c>
      <c r="S31" s="57">
        <v>0</v>
      </c>
      <c r="T31" s="30"/>
      <c r="U31" s="30"/>
      <c r="V31" s="30"/>
      <c r="W31" s="57">
        <f t="shared" si="3"/>
        <v>12891</v>
      </c>
      <c r="X31" s="57">
        <v>0</v>
      </c>
      <c r="Y31" s="57">
        <v>0</v>
      </c>
      <c r="Z31" s="57">
        <v>0</v>
      </c>
      <c r="AA31" s="57">
        <v>0</v>
      </c>
      <c r="AB31" s="57">
        <v>0</v>
      </c>
      <c r="AC31" s="57">
        <f t="shared" si="4"/>
        <v>32645</v>
      </c>
      <c r="AD31" s="57">
        <v>0</v>
      </c>
      <c r="AE31" s="57">
        <v>0</v>
      </c>
      <c r="AF31" s="57">
        <v>61936</v>
      </c>
      <c r="AG31" s="57">
        <v>61936</v>
      </c>
      <c r="AH31" s="57">
        <v>0</v>
      </c>
      <c r="AI31" s="57">
        <v>0</v>
      </c>
      <c r="AJ31" s="57">
        <v>0</v>
      </c>
      <c r="AK31" s="57">
        <v>0</v>
      </c>
      <c r="AL31" s="57"/>
      <c r="AM31" s="57"/>
      <c r="AN31" s="57"/>
      <c r="AO31" s="57"/>
      <c r="AP31" s="57">
        <v>45536</v>
      </c>
      <c r="AQ31" s="57">
        <v>12891</v>
      </c>
      <c r="AR31" s="30"/>
      <c r="AS31" s="30">
        <f>VLOOKUP(F31,'[1]pc basilia'!$D:$F,3,0)</f>
        <v>2201566752</v>
      </c>
      <c r="AT31" s="30"/>
      <c r="AU31" s="30" t="str">
        <f>VLOOKUP(F31,'[1]pc basilia'!$D:$J,7,0)</f>
        <v>27.11.2024</v>
      </c>
      <c r="AV31" s="30"/>
      <c r="AW31" s="41">
        <v>45596</v>
      </c>
    </row>
    <row r="32" spans="1:49" x14ac:dyDescent="0.35">
      <c r="A32" s="30">
        <v>805016107</v>
      </c>
      <c r="B32" s="30" t="s">
        <v>11</v>
      </c>
      <c r="C32" s="31" t="s">
        <v>12</v>
      </c>
      <c r="D32" s="32" t="s">
        <v>44</v>
      </c>
      <c r="E32" s="32" t="s">
        <v>44</v>
      </c>
      <c r="F32" s="32" t="s">
        <v>283</v>
      </c>
      <c r="G32" s="33">
        <v>45520</v>
      </c>
      <c r="H32" s="34">
        <v>45528</v>
      </c>
      <c r="I32" s="34">
        <v>45537.291666666664</v>
      </c>
      <c r="J32" s="35">
        <v>27994</v>
      </c>
      <c r="K32" s="38">
        <v>27994</v>
      </c>
      <c r="L32" s="31" t="s">
        <v>13</v>
      </c>
      <c r="M32" s="31" t="s">
        <v>14</v>
      </c>
      <c r="N32" s="31" t="s">
        <v>13</v>
      </c>
      <c r="O32" s="30" t="s">
        <v>527</v>
      </c>
      <c r="P32" s="30" t="s">
        <v>488</v>
      </c>
      <c r="Q32" s="30" t="b">
        <v>0</v>
      </c>
      <c r="R32" s="30" t="s">
        <v>524</v>
      </c>
      <c r="S32" s="57">
        <v>0</v>
      </c>
      <c r="T32" s="30"/>
      <c r="U32" s="30"/>
      <c r="V32" s="30"/>
      <c r="W32" s="57">
        <f t="shared" si="3"/>
        <v>9394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f t="shared" si="4"/>
        <v>18600</v>
      </c>
      <c r="AD32" s="57">
        <v>0</v>
      </c>
      <c r="AE32" s="57">
        <v>0</v>
      </c>
      <c r="AF32" s="57">
        <v>32394</v>
      </c>
      <c r="AG32" s="57">
        <v>32394</v>
      </c>
      <c r="AH32" s="57">
        <v>0</v>
      </c>
      <c r="AI32" s="57">
        <v>0</v>
      </c>
      <c r="AJ32" s="57">
        <v>0</v>
      </c>
      <c r="AK32" s="57">
        <v>0</v>
      </c>
      <c r="AL32" s="57"/>
      <c r="AM32" s="57"/>
      <c r="AN32" s="57"/>
      <c r="AO32" s="57"/>
      <c r="AP32" s="57">
        <v>27994</v>
      </c>
      <c r="AQ32" s="57">
        <v>9394</v>
      </c>
      <c r="AR32" s="30"/>
      <c r="AS32" s="30">
        <f>VLOOKUP(F32,'[1]pc basilia'!$D:$F,3,0)</f>
        <v>2201566752</v>
      </c>
      <c r="AT32" s="30"/>
      <c r="AU32" s="30" t="str">
        <f>VLOOKUP(F32,'[1]pc basilia'!$D:$J,7,0)</f>
        <v>27.11.2024</v>
      </c>
      <c r="AV32" s="30"/>
      <c r="AW32" s="41">
        <v>45596</v>
      </c>
    </row>
    <row r="33" spans="1:49" x14ac:dyDescent="0.35">
      <c r="A33" s="30">
        <v>805016107</v>
      </c>
      <c r="B33" s="30" t="s">
        <v>11</v>
      </c>
      <c r="C33" s="31" t="s">
        <v>12</v>
      </c>
      <c r="D33" s="32" t="s">
        <v>45</v>
      </c>
      <c r="E33" s="32" t="s">
        <v>45</v>
      </c>
      <c r="F33" s="32" t="s">
        <v>284</v>
      </c>
      <c r="G33" s="33">
        <v>45520</v>
      </c>
      <c r="H33" s="34">
        <v>45528</v>
      </c>
      <c r="I33" s="34">
        <v>45537.291666666664</v>
      </c>
      <c r="J33" s="35">
        <v>27994</v>
      </c>
      <c r="K33" s="38">
        <v>27994</v>
      </c>
      <c r="L33" s="31" t="s">
        <v>13</v>
      </c>
      <c r="M33" s="31" t="s">
        <v>14</v>
      </c>
      <c r="N33" s="31" t="s">
        <v>13</v>
      </c>
      <c r="O33" s="30" t="s">
        <v>527</v>
      </c>
      <c r="P33" s="30" t="s">
        <v>488</v>
      </c>
      <c r="Q33" s="30" t="b">
        <v>0</v>
      </c>
      <c r="R33" s="30" t="s">
        <v>524</v>
      </c>
      <c r="S33" s="57">
        <v>0</v>
      </c>
      <c r="T33" s="30"/>
      <c r="U33" s="30"/>
      <c r="V33" s="30"/>
      <c r="W33" s="57">
        <f t="shared" si="3"/>
        <v>9394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f t="shared" si="4"/>
        <v>18600</v>
      </c>
      <c r="AD33" s="57">
        <v>0</v>
      </c>
      <c r="AE33" s="57">
        <v>0</v>
      </c>
      <c r="AF33" s="57">
        <v>32394</v>
      </c>
      <c r="AG33" s="57">
        <v>32394</v>
      </c>
      <c r="AH33" s="57">
        <v>0</v>
      </c>
      <c r="AI33" s="57">
        <v>0</v>
      </c>
      <c r="AJ33" s="57">
        <v>0</v>
      </c>
      <c r="AK33" s="57">
        <v>0</v>
      </c>
      <c r="AL33" s="57"/>
      <c r="AM33" s="57"/>
      <c r="AN33" s="57"/>
      <c r="AO33" s="57"/>
      <c r="AP33" s="57">
        <v>27994</v>
      </c>
      <c r="AQ33" s="57">
        <v>9394</v>
      </c>
      <c r="AR33" s="30"/>
      <c r="AS33" s="30">
        <f>VLOOKUP(F33,'[1]pc basilia'!$D:$F,3,0)</f>
        <v>2201566752</v>
      </c>
      <c r="AT33" s="30"/>
      <c r="AU33" s="30" t="str">
        <f>VLOOKUP(F33,'[1]pc basilia'!$D:$J,7,0)</f>
        <v>27.11.2024</v>
      </c>
      <c r="AV33" s="30"/>
      <c r="AW33" s="41">
        <v>45596</v>
      </c>
    </row>
    <row r="34" spans="1:49" x14ac:dyDescent="0.35">
      <c r="A34" s="30">
        <v>805016107</v>
      </c>
      <c r="B34" s="30" t="s">
        <v>11</v>
      </c>
      <c r="C34" s="31" t="s">
        <v>12</v>
      </c>
      <c r="D34" s="32" t="s">
        <v>46</v>
      </c>
      <c r="E34" s="32" t="s">
        <v>46</v>
      </c>
      <c r="F34" s="32" t="s">
        <v>285</v>
      </c>
      <c r="G34" s="33">
        <v>45520</v>
      </c>
      <c r="H34" s="34">
        <v>45528</v>
      </c>
      <c r="I34" s="34">
        <v>45537.291666666664</v>
      </c>
      <c r="J34" s="35">
        <v>57536</v>
      </c>
      <c r="K34" s="38">
        <v>57536</v>
      </c>
      <c r="L34" s="31" t="s">
        <v>13</v>
      </c>
      <c r="M34" s="31" t="s">
        <v>14</v>
      </c>
      <c r="N34" s="31" t="s">
        <v>13</v>
      </c>
      <c r="O34" s="30" t="s">
        <v>527</v>
      </c>
      <c r="P34" s="30" t="s">
        <v>488</v>
      </c>
      <c r="Q34" s="30" t="b">
        <v>0</v>
      </c>
      <c r="R34" s="30" t="s">
        <v>524</v>
      </c>
      <c r="S34" s="57">
        <v>0</v>
      </c>
      <c r="T34" s="30"/>
      <c r="U34" s="30"/>
      <c r="V34" s="30"/>
      <c r="W34" s="57">
        <f t="shared" si="3"/>
        <v>15736</v>
      </c>
      <c r="X34" s="57">
        <v>0</v>
      </c>
      <c r="Y34" s="57">
        <v>0</v>
      </c>
      <c r="Z34" s="57">
        <v>0</v>
      </c>
      <c r="AA34" s="57">
        <v>0</v>
      </c>
      <c r="AB34" s="57">
        <v>0</v>
      </c>
      <c r="AC34" s="57">
        <f t="shared" si="4"/>
        <v>41800</v>
      </c>
      <c r="AD34" s="57">
        <v>0</v>
      </c>
      <c r="AE34" s="57">
        <v>0</v>
      </c>
      <c r="AF34" s="57">
        <v>61936</v>
      </c>
      <c r="AG34" s="57">
        <v>61936</v>
      </c>
      <c r="AH34" s="57">
        <v>0</v>
      </c>
      <c r="AI34" s="57">
        <v>0</v>
      </c>
      <c r="AJ34" s="57">
        <v>0</v>
      </c>
      <c r="AK34" s="57">
        <v>0</v>
      </c>
      <c r="AL34" s="57"/>
      <c r="AM34" s="57"/>
      <c r="AN34" s="57"/>
      <c r="AO34" s="57"/>
      <c r="AP34" s="57">
        <v>57536</v>
      </c>
      <c r="AQ34" s="57">
        <v>15736</v>
      </c>
      <c r="AR34" s="30"/>
      <c r="AS34" s="30">
        <f>VLOOKUP(F34,'[1]pc basilia'!$D:$F,3,0)</f>
        <v>2201566752</v>
      </c>
      <c r="AT34" s="30"/>
      <c r="AU34" s="30" t="str">
        <f>VLOOKUP(F34,'[1]pc basilia'!$D:$J,7,0)</f>
        <v>27.11.2024</v>
      </c>
      <c r="AV34" s="30"/>
      <c r="AW34" s="41">
        <v>45596</v>
      </c>
    </row>
    <row r="35" spans="1:49" x14ac:dyDescent="0.35">
      <c r="A35" s="30">
        <v>805016107</v>
      </c>
      <c r="B35" s="30" t="s">
        <v>11</v>
      </c>
      <c r="C35" s="31" t="s">
        <v>12</v>
      </c>
      <c r="D35" s="32" t="s">
        <v>47</v>
      </c>
      <c r="E35" s="32" t="s">
        <v>47</v>
      </c>
      <c r="F35" s="32" t="s">
        <v>286</v>
      </c>
      <c r="G35" s="33">
        <v>45520</v>
      </c>
      <c r="H35" s="34">
        <v>45528</v>
      </c>
      <c r="I35" s="34">
        <v>45537.291666666664</v>
      </c>
      <c r="J35" s="35">
        <v>57536</v>
      </c>
      <c r="K35" s="38">
        <v>57536</v>
      </c>
      <c r="L35" s="31" t="s">
        <v>13</v>
      </c>
      <c r="M35" s="31" t="s">
        <v>14</v>
      </c>
      <c r="N35" s="31" t="s">
        <v>13</v>
      </c>
      <c r="O35" s="30" t="s">
        <v>527</v>
      </c>
      <c r="P35" s="30" t="s">
        <v>488</v>
      </c>
      <c r="Q35" s="30" t="b">
        <v>0</v>
      </c>
      <c r="R35" s="30" t="s">
        <v>524</v>
      </c>
      <c r="S35" s="57">
        <v>0</v>
      </c>
      <c r="T35" s="30"/>
      <c r="U35" s="30"/>
      <c r="V35" s="30"/>
      <c r="W35" s="57">
        <f t="shared" si="3"/>
        <v>12891</v>
      </c>
      <c r="X35" s="57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f t="shared" si="4"/>
        <v>44645</v>
      </c>
      <c r="AD35" s="57">
        <v>0</v>
      </c>
      <c r="AE35" s="57">
        <v>0</v>
      </c>
      <c r="AF35" s="57">
        <v>61936</v>
      </c>
      <c r="AG35" s="57">
        <v>61936</v>
      </c>
      <c r="AH35" s="57">
        <v>0</v>
      </c>
      <c r="AI35" s="57">
        <v>0</v>
      </c>
      <c r="AJ35" s="57">
        <v>0</v>
      </c>
      <c r="AK35" s="57">
        <v>0</v>
      </c>
      <c r="AL35" s="57"/>
      <c r="AM35" s="57"/>
      <c r="AN35" s="57"/>
      <c r="AO35" s="57"/>
      <c r="AP35" s="57">
        <v>57536</v>
      </c>
      <c r="AQ35" s="57">
        <v>12891</v>
      </c>
      <c r="AR35" s="30"/>
      <c r="AS35" s="30">
        <f>VLOOKUP(F35,'[1]pc basilia'!$D:$F,3,0)</f>
        <v>2201566752</v>
      </c>
      <c r="AT35" s="30"/>
      <c r="AU35" s="30" t="str">
        <f>VLOOKUP(F35,'[1]pc basilia'!$D:$J,7,0)</f>
        <v>27.11.2024</v>
      </c>
      <c r="AV35" s="30"/>
      <c r="AW35" s="41">
        <v>45596</v>
      </c>
    </row>
    <row r="36" spans="1:49" x14ac:dyDescent="0.35">
      <c r="A36" s="30">
        <v>805016107</v>
      </c>
      <c r="B36" s="30" t="s">
        <v>11</v>
      </c>
      <c r="C36" s="31" t="s">
        <v>12</v>
      </c>
      <c r="D36" s="32" t="s">
        <v>48</v>
      </c>
      <c r="E36" s="32" t="s">
        <v>48</v>
      </c>
      <c r="F36" s="32" t="s">
        <v>287</v>
      </c>
      <c r="G36" s="39">
        <v>45520</v>
      </c>
      <c r="H36" s="34">
        <v>45528</v>
      </c>
      <c r="I36" s="34">
        <v>45537.291666666664</v>
      </c>
      <c r="J36" s="35">
        <v>45536</v>
      </c>
      <c r="K36" s="38">
        <v>45536</v>
      </c>
      <c r="L36" s="31" t="s">
        <v>13</v>
      </c>
      <c r="M36" s="31" t="s">
        <v>14</v>
      </c>
      <c r="N36" s="31" t="s">
        <v>13</v>
      </c>
      <c r="O36" s="30" t="s">
        <v>527</v>
      </c>
      <c r="P36" s="30" t="s">
        <v>488</v>
      </c>
      <c r="Q36" s="30" t="b">
        <v>0</v>
      </c>
      <c r="R36" s="30" t="s">
        <v>524</v>
      </c>
      <c r="S36" s="57">
        <v>0</v>
      </c>
      <c r="T36" s="30"/>
      <c r="U36" s="30"/>
      <c r="V36" s="30"/>
      <c r="W36" s="57">
        <f t="shared" si="3"/>
        <v>12891</v>
      </c>
      <c r="X36" s="57">
        <v>0</v>
      </c>
      <c r="Y36" s="57">
        <v>0</v>
      </c>
      <c r="Z36" s="57">
        <v>0</v>
      </c>
      <c r="AA36" s="57">
        <v>0</v>
      </c>
      <c r="AB36" s="57">
        <v>0</v>
      </c>
      <c r="AC36" s="57">
        <f t="shared" si="4"/>
        <v>32645</v>
      </c>
      <c r="AD36" s="57">
        <v>0</v>
      </c>
      <c r="AE36" s="57">
        <v>0</v>
      </c>
      <c r="AF36" s="57">
        <v>61936</v>
      </c>
      <c r="AG36" s="57">
        <v>61936</v>
      </c>
      <c r="AH36" s="57">
        <v>0</v>
      </c>
      <c r="AI36" s="57">
        <v>0</v>
      </c>
      <c r="AJ36" s="57">
        <v>0</v>
      </c>
      <c r="AK36" s="57">
        <v>0</v>
      </c>
      <c r="AL36" s="57"/>
      <c r="AM36" s="57"/>
      <c r="AN36" s="57"/>
      <c r="AO36" s="57"/>
      <c r="AP36" s="57">
        <v>45536</v>
      </c>
      <c r="AQ36" s="57">
        <v>12891</v>
      </c>
      <c r="AR36" s="30"/>
      <c r="AS36" s="30">
        <f>VLOOKUP(F36,'[1]pc basilia'!$D:$F,3,0)</f>
        <v>2201566752</v>
      </c>
      <c r="AT36" s="30"/>
      <c r="AU36" s="30" t="str">
        <f>VLOOKUP(F36,'[1]pc basilia'!$D:$J,7,0)</f>
        <v>27.11.2024</v>
      </c>
      <c r="AV36" s="30"/>
      <c r="AW36" s="41">
        <v>45596</v>
      </c>
    </row>
    <row r="37" spans="1:49" x14ac:dyDescent="0.35">
      <c r="A37" s="30">
        <v>805016107</v>
      </c>
      <c r="B37" s="30" t="s">
        <v>11</v>
      </c>
      <c r="C37" s="31" t="s">
        <v>12</v>
      </c>
      <c r="D37" s="32" t="s">
        <v>49</v>
      </c>
      <c r="E37" s="32" t="s">
        <v>49</v>
      </c>
      <c r="F37" s="32" t="s">
        <v>288</v>
      </c>
      <c r="G37" s="39">
        <v>45520</v>
      </c>
      <c r="H37" s="34">
        <v>45528</v>
      </c>
      <c r="I37" s="34">
        <v>45537.291666666664</v>
      </c>
      <c r="J37" s="35">
        <v>57536</v>
      </c>
      <c r="K37" s="38">
        <v>57536</v>
      </c>
      <c r="L37" s="31" t="s">
        <v>13</v>
      </c>
      <c r="M37" s="31" t="s">
        <v>14</v>
      </c>
      <c r="N37" s="31" t="s">
        <v>13</v>
      </c>
      <c r="O37" s="30" t="s">
        <v>527</v>
      </c>
      <c r="P37" s="30" t="s">
        <v>488</v>
      </c>
      <c r="Q37" s="30" t="b">
        <v>0</v>
      </c>
      <c r="R37" s="30" t="s">
        <v>524</v>
      </c>
      <c r="S37" s="57">
        <v>0</v>
      </c>
      <c r="T37" s="30"/>
      <c r="U37" s="30"/>
      <c r="V37" s="30"/>
      <c r="W37" s="57">
        <f t="shared" si="3"/>
        <v>12891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f t="shared" si="4"/>
        <v>44645</v>
      </c>
      <c r="AD37" s="57">
        <v>0</v>
      </c>
      <c r="AE37" s="57">
        <v>0</v>
      </c>
      <c r="AF37" s="57">
        <v>61936</v>
      </c>
      <c r="AG37" s="57">
        <v>61936</v>
      </c>
      <c r="AH37" s="57">
        <v>0</v>
      </c>
      <c r="AI37" s="57">
        <v>0</v>
      </c>
      <c r="AJ37" s="57">
        <v>0</v>
      </c>
      <c r="AK37" s="57">
        <v>0</v>
      </c>
      <c r="AL37" s="57"/>
      <c r="AM37" s="57"/>
      <c r="AN37" s="57"/>
      <c r="AO37" s="57"/>
      <c r="AP37" s="57">
        <v>57536</v>
      </c>
      <c r="AQ37" s="57">
        <v>12891</v>
      </c>
      <c r="AR37" s="30"/>
      <c r="AS37" s="30">
        <f>VLOOKUP(F37,'[1]pc basilia'!$D:$F,3,0)</f>
        <v>2201566752</v>
      </c>
      <c r="AT37" s="30"/>
      <c r="AU37" s="30" t="str">
        <f>VLOOKUP(F37,'[1]pc basilia'!$D:$J,7,0)</f>
        <v>27.11.2024</v>
      </c>
      <c r="AV37" s="30"/>
      <c r="AW37" s="41">
        <v>45596</v>
      </c>
    </row>
    <row r="38" spans="1:49" x14ac:dyDescent="0.35">
      <c r="A38" s="30">
        <v>805016107</v>
      </c>
      <c r="B38" s="30" t="s">
        <v>11</v>
      </c>
      <c r="C38" s="31" t="s">
        <v>12</v>
      </c>
      <c r="D38" s="32" t="s">
        <v>50</v>
      </c>
      <c r="E38" s="32" t="s">
        <v>50</v>
      </c>
      <c r="F38" s="32" t="s">
        <v>289</v>
      </c>
      <c r="G38" s="39">
        <v>45520</v>
      </c>
      <c r="H38" s="34">
        <v>45528</v>
      </c>
      <c r="I38" s="34">
        <v>45537.291666666664</v>
      </c>
      <c r="J38" s="35">
        <v>57536</v>
      </c>
      <c r="K38" s="38">
        <v>57536</v>
      </c>
      <c r="L38" s="31" t="s">
        <v>13</v>
      </c>
      <c r="M38" s="31" t="s">
        <v>14</v>
      </c>
      <c r="N38" s="31" t="s">
        <v>13</v>
      </c>
      <c r="O38" s="30" t="s">
        <v>527</v>
      </c>
      <c r="P38" s="30" t="s">
        <v>488</v>
      </c>
      <c r="Q38" s="30" t="b">
        <v>0</v>
      </c>
      <c r="R38" s="30" t="s">
        <v>524</v>
      </c>
      <c r="S38" s="57">
        <v>0</v>
      </c>
      <c r="T38" s="30"/>
      <c r="U38" s="30"/>
      <c r="V38" s="30"/>
      <c r="W38" s="57">
        <f t="shared" si="3"/>
        <v>15736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f t="shared" si="4"/>
        <v>41800</v>
      </c>
      <c r="AD38" s="57">
        <v>0</v>
      </c>
      <c r="AE38" s="57">
        <v>0</v>
      </c>
      <c r="AF38" s="57">
        <v>61936</v>
      </c>
      <c r="AG38" s="57">
        <v>61936</v>
      </c>
      <c r="AH38" s="57">
        <v>0</v>
      </c>
      <c r="AI38" s="57">
        <v>0</v>
      </c>
      <c r="AJ38" s="57">
        <v>0</v>
      </c>
      <c r="AK38" s="57">
        <v>0</v>
      </c>
      <c r="AL38" s="57"/>
      <c r="AM38" s="57"/>
      <c r="AN38" s="57"/>
      <c r="AO38" s="57"/>
      <c r="AP38" s="57">
        <v>57536</v>
      </c>
      <c r="AQ38" s="57">
        <v>15736</v>
      </c>
      <c r="AR38" s="30"/>
      <c r="AS38" s="30">
        <f>VLOOKUP(F38,'[1]pc basilia'!$D:$F,3,0)</f>
        <v>2201566752</v>
      </c>
      <c r="AT38" s="30"/>
      <c r="AU38" s="30" t="str">
        <f>VLOOKUP(F38,'[1]pc basilia'!$D:$J,7,0)</f>
        <v>27.11.2024</v>
      </c>
      <c r="AV38" s="30"/>
      <c r="AW38" s="41">
        <v>45596</v>
      </c>
    </row>
    <row r="39" spans="1:49" x14ac:dyDescent="0.35">
      <c r="A39" s="30">
        <v>805016107</v>
      </c>
      <c r="B39" s="30" t="s">
        <v>11</v>
      </c>
      <c r="C39" s="31" t="s">
        <v>12</v>
      </c>
      <c r="D39" s="32" t="s">
        <v>51</v>
      </c>
      <c r="E39" s="32" t="s">
        <v>51</v>
      </c>
      <c r="F39" s="32" t="s">
        <v>290</v>
      </c>
      <c r="G39" s="39">
        <v>45520</v>
      </c>
      <c r="H39" s="34">
        <v>45528</v>
      </c>
      <c r="I39" s="34">
        <v>45537.291666666664</v>
      </c>
      <c r="J39" s="35">
        <v>33536</v>
      </c>
      <c r="K39" s="38">
        <v>33536</v>
      </c>
      <c r="L39" s="31" t="s">
        <v>13</v>
      </c>
      <c r="M39" s="31" t="s">
        <v>14</v>
      </c>
      <c r="N39" s="31" t="s">
        <v>13</v>
      </c>
      <c r="O39" s="30" t="s">
        <v>527</v>
      </c>
      <c r="P39" s="30" t="s">
        <v>488</v>
      </c>
      <c r="Q39" s="30" t="b">
        <v>0</v>
      </c>
      <c r="R39" s="30" t="s">
        <v>524</v>
      </c>
      <c r="S39" s="57">
        <v>0</v>
      </c>
      <c r="T39" s="30"/>
      <c r="U39" s="30"/>
      <c r="V39" s="30"/>
      <c r="W39" s="57">
        <f t="shared" si="3"/>
        <v>12891</v>
      </c>
      <c r="X39" s="57">
        <v>0</v>
      </c>
      <c r="Y39" s="57">
        <v>0</v>
      </c>
      <c r="Z39" s="57">
        <v>0</v>
      </c>
      <c r="AA39" s="57">
        <v>0</v>
      </c>
      <c r="AB39" s="57">
        <v>0</v>
      </c>
      <c r="AC39" s="57">
        <f t="shared" si="4"/>
        <v>20645</v>
      </c>
      <c r="AD39" s="57">
        <v>0</v>
      </c>
      <c r="AE39" s="57">
        <v>0</v>
      </c>
      <c r="AF39" s="57">
        <v>61936</v>
      </c>
      <c r="AG39" s="57">
        <v>61936</v>
      </c>
      <c r="AH39" s="57">
        <v>0</v>
      </c>
      <c r="AI39" s="57">
        <v>0</v>
      </c>
      <c r="AJ39" s="57">
        <v>0</v>
      </c>
      <c r="AK39" s="57">
        <v>0</v>
      </c>
      <c r="AL39" s="57"/>
      <c r="AM39" s="57"/>
      <c r="AN39" s="57"/>
      <c r="AO39" s="57"/>
      <c r="AP39" s="57">
        <v>33536</v>
      </c>
      <c r="AQ39" s="57">
        <v>12891</v>
      </c>
      <c r="AR39" s="30"/>
      <c r="AS39" s="30">
        <f>VLOOKUP(F39,'[1]pc basilia'!$D:$F,3,0)</f>
        <v>2201566752</v>
      </c>
      <c r="AT39" s="30"/>
      <c r="AU39" s="30" t="str">
        <f>VLOOKUP(F39,'[1]pc basilia'!$D:$J,7,0)</f>
        <v>27.11.2024</v>
      </c>
      <c r="AV39" s="30"/>
      <c r="AW39" s="41">
        <v>45596</v>
      </c>
    </row>
    <row r="40" spans="1:49" x14ac:dyDescent="0.35">
      <c r="A40" s="30">
        <v>805016107</v>
      </c>
      <c r="B40" s="30" t="s">
        <v>11</v>
      </c>
      <c r="C40" s="31" t="s">
        <v>12</v>
      </c>
      <c r="D40" s="32" t="s">
        <v>52</v>
      </c>
      <c r="E40" s="32" t="s">
        <v>52</v>
      </c>
      <c r="F40" s="32" t="s">
        <v>291</v>
      </c>
      <c r="G40" s="39">
        <v>45520</v>
      </c>
      <c r="H40" s="34">
        <v>45528</v>
      </c>
      <c r="I40" s="34">
        <v>45537.291666666664</v>
      </c>
      <c r="J40" s="35">
        <v>57536</v>
      </c>
      <c r="K40" s="38">
        <v>57536</v>
      </c>
      <c r="L40" s="31" t="s">
        <v>13</v>
      </c>
      <c r="M40" s="31" t="s">
        <v>14</v>
      </c>
      <c r="N40" s="31" t="s">
        <v>13</v>
      </c>
      <c r="O40" s="30" t="s">
        <v>527</v>
      </c>
      <c r="P40" s="30" t="s">
        <v>488</v>
      </c>
      <c r="Q40" s="30" t="b">
        <v>0</v>
      </c>
      <c r="R40" s="30" t="s">
        <v>524</v>
      </c>
      <c r="S40" s="57">
        <v>0</v>
      </c>
      <c r="T40" s="30"/>
      <c r="U40" s="30"/>
      <c r="V40" s="30"/>
      <c r="W40" s="57">
        <f t="shared" si="3"/>
        <v>12891</v>
      </c>
      <c r="X40" s="57">
        <v>0</v>
      </c>
      <c r="Y40" s="57">
        <v>0</v>
      </c>
      <c r="Z40" s="57">
        <v>0</v>
      </c>
      <c r="AA40" s="57">
        <v>0</v>
      </c>
      <c r="AB40" s="57">
        <v>0</v>
      </c>
      <c r="AC40" s="57">
        <f t="shared" si="4"/>
        <v>44645</v>
      </c>
      <c r="AD40" s="57">
        <v>0</v>
      </c>
      <c r="AE40" s="57">
        <v>0</v>
      </c>
      <c r="AF40" s="57">
        <v>61936</v>
      </c>
      <c r="AG40" s="57">
        <v>61936</v>
      </c>
      <c r="AH40" s="57">
        <v>0</v>
      </c>
      <c r="AI40" s="57">
        <v>0</v>
      </c>
      <c r="AJ40" s="57">
        <v>0</v>
      </c>
      <c r="AK40" s="57">
        <v>0</v>
      </c>
      <c r="AL40" s="57"/>
      <c r="AM40" s="57"/>
      <c r="AN40" s="57"/>
      <c r="AO40" s="57"/>
      <c r="AP40" s="57">
        <v>57536</v>
      </c>
      <c r="AQ40" s="57">
        <v>12891</v>
      </c>
      <c r="AR40" s="30"/>
      <c r="AS40" s="30">
        <f>VLOOKUP(F40,'[1]pc basilia'!$D:$F,3,0)</f>
        <v>2201566752</v>
      </c>
      <c r="AT40" s="30"/>
      <c r="AU40" s="30" t="str">
        <f>VLOOKUP(F40,'[1]pc basilia'!$D:$J,7,0)</f>
        <v>27.11.2024</v>
      </c>
      <c r="AV40" s="30"/>
      <c r="AW40" s="41">
        <v>45596</v>
      </c>
    </row>
    <row r="41" spans="1:49" x14ac:dyDescent="0.35">
      <c r="A41" s="30">
        <v>805016107</v>
      </c>
      <c r="B41" s="30" t="s">
        <v>11</v>
      </c>
      <c r="C41" s="31" t="s">
        <v>12</v>
      </c>
      <c r="D41" s="32" t="s">
        <v>53</v>
      </c>
      <c r="E41" s="32" t="s">
        <v>53</v>
      </c>
      <c r="F41" s="32" t="s">
        <v>292</v>
      </c>
      <c r="G41" s="39">
        <v>45520</v>
      </c>
      <c r="H41" s="34">
        <v>45528</v>
      </c>
      <c r="I41" s="34">
        <v>45537.291666666664</v>
      </c>
      <c r="J41" s="35">
        <v>45536</v>
      </c>
      <c r="K41" s="38">
        <v>45536</v>
      </c>
      <c r="L41" s="31" t="s">
        <v>13</v>
      </c>
      <c r="M41" s="31" t="s">
        <v>14</v>
      </c>
      <c r="N41" s="31" t="s">
        <v>13</v>
      </c>
      <c r="O41" s="30" t="s">
        <v>527</v>
      </c>
      <c r="P41" s="30" t="s">
        <v>488</v>
      </c>
      <c r="Q41" s="30" t="b">
        <v>0</v>
      </c>
      <c r="R41" s="30" t="s">
        <v>524</v>
      </c>
      <c r="S41" s="57">
        <v>0</v>
      </c>
      <c r="T41" s="30"/>
      <c r="U41" s="30"/>
      <c r="V41" s="30"/>
      <c r="W41" s="57">
        <f t="shared" si="3"/>
        <v>15736</v>
      </c>
      <c r="X41" s="57">
        <v>0</v>
      </c>
      <c r="Y41" s="57">
        <v>0</v>
      </c>
      <c r="Z41" s="57">
        <v>0</v>
      </c>
      <c r="AA41" s="57">
        <v>0</v>
      </c>
      <c r="AB41" s="57">
        <v>0</v>
      </c>
      <c r="AC41" s="57">
        <f t="shared" si="4"/>
        <v>29800</v>
      </c>
      <c r="AD41" s="57">
        <v>0</v>
      </c>
      <c r="AE41" s="57">
        <v>0</v>
      </c>
      <c r="AF41" s="57">
        <v>61936</v>
      </c>
      <c r="AG41" s="57">
        <v>61936</v>
      </c>
      <c r="AH41" s="57">
        <v>0</v>
      </c>
      <c r="AI41" s="57">
        <v>0</v>
      </c>
      <c r="AJ41" s="57">
        <v>0</v>
      </c>
      <c r="AK41" s="57">
        <v>0</v>
      </c>
      <c r="AL41" s="57"/>
      <c r="AM41" s="57"/>
      <c r="AN41" s="57"/>
      <c r="AO41" s="57"/>
      <c r="AP41" s="57">
        <v>45536</v>
      </c>
      <c r="AQ41" s="57">
        <v>15736</v>
      </c>
      <c r="AR41" s="30"/>
      <c r="AS41" s="30">
        <f>VLOOKUP(F41,'[1]pc basilia'!$D:$F,3,0)</f>
        <v>2201566752</v>
      </c>
      <c r="AT41" s="30"/>
      <c r="AU41" s="30" t="str">
        <f>VLOOKUP(F41,'[1]pc basilia'!$D:$J,7,0)</f>
        <v>27.11.2024</v>
      </c>
      <c r="AV41" s="30"/>
      <c r="AW41" s="41">
        <v>45596</v>
      </c>
    </row>
    <row r="42" spans="1:49" x14ac:dyDescent="0.35">
      <c r="A42" s="30">
        <v>805016107</v>
      </c>
      <c r="B42" s="30" t="s">
        <v>11</v>
      </c>
      <c r="C42" s="31" t="s">
        <v>12</v>
      </c>
      <c r="D42" s="32" t="s">
        <v>54</v>
      </c>
      <c r="E42" s="32" t="s">
        <v>54</v>
      </c>
      <c r="F42" s="32" t="s">
        <v>293</v>
      </c>
      <c r="G42" s="39">
        <v>45520</v>
      </c>
      <c r="H42" s="34">
        <v>45528</v>
      </c>
      <c r="I42" s="34">
        <v>45537.291666666664</v>
      </c>
      <c r="J42" s="35">
        <v>15994</v>
      </c>
      <c r="K42" s="38">
        <v>15994</v>
      </c>
      <c r="L42" s="31" t="s">
        <v>13</v>
      </c>
      <c r="M42" s="31" t="s">
        <v>14</v>
      </c>
      <c r="N42" s="31" t="s">
        <v>13</v>
      </c>
      <c r="O42" s="30" t="s">
        <v>527</v>
      </c>
      <c r="P42" s="30" t="s">
        <v>488</v>
      </c>
      <c r="Q42" s="30" t="b">
        <v>0</v>
      </c>
      <c r="R42" s="30" t="s">
        <v>524</v>
      </c>
      <c r="S42" s="57">
        <v>0</v>
      </c>
      <c r="T42" s="30"/>
      <c r="U42" s="30"/>
      <c r="V42" s="30"/>
      <c r="W42" s="57">
        <f t="shared" si="3"/>
        <v>9394</v>
      </c>
      <c r="X42" s="57">
        <v>0</v>
      </c>
      <c r="Y42" s="57">
        <v>0</v>
      </c>
      <c r="Z42" s="57">
        <v>0</v>
      </c>
      <c r="AA42" s="57">
        <v>0</v>
      </c>
      <c r="AB42" s="57">
        <v>0</v>
      </c>
      <c r="AC42" s="57">
        <f t="shared" si="4"/>
        <v>6600</v>
      </c>
      <c r="AD42" s="57">
        <v>0</v>
      </c>
      <c r="AE42" s="57">
        <v>0</v>
      </c>
      <c r="AF42" s="57">
        <v>32394</v>
      </c>
      <c r="AG42" s="57">
        <v>32394</v>
      </c>
      <c r="AH42" s="57">
        <v>0</v>
      </c>
      <c r="AI42" s="57">
        <v>0</v>
      </c>
      <c r="AJ42" s="57">
        <v>0</v>
      </c>
      <c r="AK42" s="57">
        <v>0</v>
      </c>
      <c r="AL42" s="57"/>
      <c r="AM42" s="57"/>
      <c r="AN42" s="57"/>
      <c r="AO42" s="57"/>
      <c r="AP42" s="57">
        <v>15994</v>
      </c>
      <c r="AQ42" s="57">
        <v>9394</v>
      </c>
      <c r="AR42" s="30"/>
      <c r="AS42" s="30">
        <f>VLOOKUP(F42,'[1]pc basilia'!$D:$F,3,0)</f>
        <v>2201566752</v>
      </c>
      <c r="AT42" s="30"/>
      <c r="AU42" s="30" t="str">
        <f>VLOOKUP(F42,'[1]pc basilia'!$D:$J,7,0)</f>
        <v>27.11.2024</v>
      </c>
      <c r="AV42" s="30"/>
      <c r="AW42" s="41">
        <v>45596</v>
      </c>
    </row>
    <row r="43" spans="1:49" x14ac:dyDescent="0.35">
      <c r="A43" s="30">
        <v>805016107</v>
      </c>
      <c r="B43" s="30" t="s">
        <v>11</v>
      </c>
      <c r="C43" s="31" t="s">
        <v>12</v>
      </c>
      <c r="D43" s="32" t="s">
        <v>55</v>
      </c>
      <c r="E43" s="32" t="s">
        <v>55</v>
      </c>
      <c r="F43" s="32" t="s">
        <v>294</v>
      </c>
      <c r="G43" s="39">
        <v>45520</v>
      </c>
      <c r="H43" s="34">
        <v>45528</v>
      </c>
      <c r="I43" s="34">
        <v>45537.291666666664</v>
      </c>
      <c r="J43" s="35">
        <v>45536</v>
      </c>
      <c r="K43" s="38">
        <v>45536</v>
      </c>
      <c r="L43" s="31" t="s">
        <v>13</v>
      </c>
      <c r="M43" s="31" t="s">
        <v>14</v>
      </c>
      <c r="N43" s="31" t="s">
        <v>13</v>
      </c>
      <c r="O43" s="30" t="s">
        <v>527</v>
      </c>
      <c r="P43" s="30" t="s">
        <v>488</v>
      </c>
      <c r="Q43" s="30" t="b">
        <v>0</v>
      </c>
      <c r="R43" s="30" t="s">
        <v>524</v>
      </c>
      <c r="S43" s="57">
        <v>0</v>
      </c>
      <c r="T43" s="30"/>
      <c r="U43" s="30"/>
      <c r="V43" s="30"/>
      <c r="W43" s="57">
        <f t="shared" si="3"/>
        <v>12891</v>
      </c>
      <c r="X43" s="57">
        <v>0</v>
      </c>
      <c r="Y43" s="57">
        <v>0</v>
      </c>
      <c r="Z43" s="57">
        <v>0</v>
      </c>
      <c r="AA43" s="57">
        <v>0</v>
      </c>
      <c r="AB43" s="57">
        <v>0</v>
      </c>
      <c r="AC43" s="57">
        <f t="shared" si="4"/>
        <v>32645</v>
      </c>
      <c r="AD43" s="57">
        <v>0</v>
      </c>
      <c r="AE43" s="57">
        <v>0</v>
      </c>
      <c r="AF43" s="57">
        <v>61936</v>
      </c>
      <c r="AG43" s="57">
        <v>61936</v>
      </c>
      <c r="AH43" s="57">
        <v>0</v>
      </c>
      <c r="AI43" s="57">
        <v>0</v>
      </c>
      <c r="AJ43" s="57">
        <v>0</v>
      </c>
      <c r="AK43" s="57">
        <v>0</v>
      </c>
      <c r="AL43" s="57"/>
      <c r="AM43" s="57"/>
      <c r="AN43" s="57"/>
      <c r="AO43" s="57"/>
      <c r="AP43" s="57">
        <v>45536</v>
      </c>
      <c r="AQ43" s="57">
        <v>12891</v>
      </c>
      <c r="AR43" s="30"/>
      <c r="AS43" s="30">
        <f>VLOOKUP(F43,'[1]pc basilia'!$D:$F,3,0)</f>
        <v>2201566752</v>
      </c>
      <c r="AT43" s="30"/>
      <c r="AU43" s="30" t="str">
        <f>VLOOKUP(F43,'[1]pc basilia'!$D:$J,7,0)</f>
        <v>27.11.2024</v>
      </c>
      <c r="AV43" s="30"/>
      <c r="AW43" s="41">
        <v>45596</v>
      </c>
    </row>
    <row r="44" spans="1:49" x14ac:dyDescent="0.35">
      <c r="A44" s="30">
        <v>805016107</v>
      </c>
      <c r="B44" s="30" t="s">
        <v>11</v>
      </c>
      <c r="C44" s="31" t="s">
        <v>12</v>
      </c>
      <c r="D44" s="32" t="s">
        <v>56</v>
      </c>
      <c r="E44" s="32" t="s">
        <v>56</v>
      </c>
      <c r="F44" s="32" t="s">
        <v>295</v>
      </c>
      <c r="G44" s="39">
        <v>45520</v>
      </c>
      <c r="H44" s="34">
        <v>45528</v>
      </c>
      <c r="I44" s="34">
        <v>45537.291666666664</v>
      </c>
      <c r="J44" s="35">
        <v>15994</v>
      </c>
      <c r="K44" s="38">
        <v>15994</v>
      </c>
      <c r="L44" s="31" t="s">
        <v>13</v>
      </c>
      <c r="M44" s="31" t="s">
        <v>14</v>
      </c>
      <c r="N44" s="31" t="s">
        <v>13</v>
      </c>
      <c r="O44" s="30" t="s">
        <v>527</v>
      </c>
      <c r="P44" s="30" t="s">
        <v>488</v>
      </c>
      <c r="Q44" s="30" t="b">
        <v>0</v>
      </c>
      <c r="R44" s="30" t="s">
        <v>524</v>
      </c>
      <c r="S44" s="57">
        <v>0</v>
      </c>
      <c r="T44" s="30"/>
      <c r="U44" s="30"/>
      <c r="V44" s="30"/>
      <c r="W44" s="57">
        <f t="shared" si="3"/>
        <v>9394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7">
        <f t="shared" si="4"/>
        <v>6600</v>
      </c>
      <c r="AD44" s="57">
        <v>0</v>
      </c>
      <c r="AE44" s="57">
        <v>0</v>
      </c>
      <c r="AF44" s="57">
        <v>32394</v>
      </c>
      <c r="AG44" s="57">
        <v>32394</v>
      </c>
      <c r="AH44" s="57">
        <v>0</v>
      </c>
      <c r="AI44" s="57">
        <v>0</v>
      </c>
      <c r="AJ44" s="57">
        <v>0</v>
      </c>
      <c r="AK44" s="57">
        <v>0</v>
      </c>
      <c r="AL44" s="57"/>
      <c r="AM44" s="57"/>
      <c r="AN44" s="57"/>
      <c r="AO44" s="57"/>
      <c r="AP44" s="57">
        <v>15994</v>
      </c>
      <c r="AQ44" s="57">
        <v>9394</v>
      </c>
      <c r="AR44" s="30"/>
      <c r="AS44" s="30">
        <f>VLOOKUP(F44,'[1]pc basilia'!$D:$F,3,0)</f>
        <v>2201566752</v>
      </c>
      <c r="AT44" s="30"/>
      <c r="AU44" s="30" t="str">
        <f>VLOOKUP(F44,'[1]pc basilia'!$D:$J,7,0)</f>
        <v>27.11.2024</v>
      </c>
      <c r="AV44" s="30"/>
      <c r="AW44" s="41">
        <v>45596</v>
      </c>
    </row>
    <row r="45" spans="1:49" x14ac:dyDescent="0.35">
      <c r="A45" s="30">
        <v>805016107</v>
      </c>
      <c r="B45" s="30" t="s">
        <v>11</v>
      </c>
      <c r="C45" s="31" t="s">
        <v>12</v>
      </c>
      <c r="D45" s="32" t="s">
        <v>57</v>
      </c>
      <c r="E45" s="32" t="s">
        <v>57</v>
      </c>
      <c r="F45" s="32" t="s">
        <v>296</v>
      </c>
      <c r="G45" s="39">
        <v>45520</v>
      </c>
      <c r="H45" s="34">
        <v>45528</v>
      </c>
      <c r="I45" s="34">
        <v>45537.291666666664</v>
      </c>
      <c r="J45" s="35">
        <v>15994</v>
      </c>
      <c r="K45" s="38">
        <v>15994</v>
      </c>
      <c r="L45" s="31" t="s">
        <v>13</v>
      </c>
      <c r="M45" s="31" t="s">
        <v>14</v>
      </c>
      <c r="N45" s="31" t="s">
        <v>13</v>
      </c>
      <c r="O45" s="30" t="s">
        <v>527</v>
      </c>
      <c r="P45" s="30" t="s">
        <v>488</v>
      </c>
      <c r="Q45" s="30" t="b">
        <v>0</v>
      </c>
      <c r="R45" s="30" t="s">
        <v>524</v>
      </c>
      <c r="S45" s="57">
        <v>0</v>
      </c>
      <c r="T45" s="30"/>
      <c r="U45" s="30"/>
      <c r="V45" s="30"/>
      <c r="W45" s="57">
        <f t="shared" si="3"/>
        <v>9394</v>
      </c>
      <c r="X45" s="57">
        <v>0</v>
      </c>
      <c r="Y45" s="57">
        <v>0</v>
      </c>
      <c r="Z45" s="57">
        <v>0</v>
      </c>
      <c r="AA45" s="57">
        <v>0</v>
      </c>
      <c r="AB45" s="57">
        <v>0</v>
      </c>
      <c r="AC45" s="57">
        <f t="shared" si="4"/>
        <v>6600</v>
      </c>
      <c r="AD45" s="57">
        <v>0</v>
      </c>
      <c r="AE45" s="57">
        <v>0</v>
      </c>
      <c r="AF45" s="57">
        <v>32394</v>
      </c>
      <c r="AG45" s="57">
        <v>32394</v>
      </c>
      <c r="AH45" s="57">
        <v>0</v>
      </c>
      <c r="AI45" s="57">
        <v>0</v>
      </c>
      <c r="AJ45" s="57">
        <v>0</v>
      </c>
      <c r="AK45" s="57">
        <v>0</v>
      </c>
      <c r="AL45" s="57"/>
      <c r="AM45" s="57"/>
      <c r="AN45" s="57"/>
      <c r="AO45" s="57"/>
      <c r="AP45" s="57">
        <v>15994</v>
      </c>
      <c r="AQ45" s="57">
        <v>9394</v>
      </c>
      <c r="AR45" s="30"/>
      <c r="AS45" s="30">
        <f>VLOOKUP(F45,'[1]pc basilia'!$D:$F,3,0)</f>
        <v>2201566752</v>
      </c>
      <c r="AT45" s="30"/>
      <c r="AU45" s="30" t="str">
        <f>VLOOKUP(F45,'[1]pc basilia'!$D:$J,7,0)</f>
        <v>27.11.2024</v>
      </c>
      <c r="AV45" s="30"/>
      <c r="AW45" s="41">
        <v>45596</v>
      </c>
    </row>
    <row r="46" spans="1:49" x14ac:dyDescent="0.35">
      <c r="A46" s="30">
        <v>805016107</v>
      </c>
      <c r="B46" s="30" t="s">
        <v>11</v>
      </c>
      <c r="C46" s="31" t="s">
        <v>12</v>
      </c>
      <c r="D46" s="32" t="s">
        <v>58</v>
      </c>
      <c r="E46" s="32" t="s">
        <v>58</v>
      </c>
      <c r="F46" s="32" t="s">
        <v>297</v>
      </c>
      <c r="G46" s="39">
        <v>45520</v>
      </c>
      <c r="H46" s="34">
        <v>45528</v>
      </c>
      <c r="I46" s="34">
        <v>45537.291666666664</v>
      </c>
      <c r="J46" s="35">
        <v>57536</v>
      </c>
      <c r="K46" s="38">
        <v>57536</v>
      </c>
      <c r="L46" s="31" t="s">
        <v>13</v>
      </c>
      <c r="M46" s="31" t="s">
        <v>14</v>
      </c>
      <c r="N46" s="31" t="s">
        <v>13</v>
      </c>
      <c r="O46" s="30" t="s">
        <v>527</v>
      </c>
      <c r="P46" s="30" t="s">
        <v>488</v>
      </c>
      <c r="Q46" s="30" t="b">
        <v>0</v>
      </c>
      <c r="R46" s="30" t="s">
        <v>524</v>
      </c>
      <c r="S46" s="57">
        <v>0</v>
      </c>
      <c r="T46" s="30"/>
      <c r="U46" s="30"/>
      <c r="V46" s="30"/>
      <c r="W46" s="57">
        <f t="shared" si="3"/>
        <v>12891</v>
      </c>
      <c r="X46" s="57">
        <v>0</v>
      </c>
      <c r="Y46" s="57">
        <v>0</v>
      </c>
      <c r="Z46" s="57">
        <v>0</v>
      </c>
      <c r="AA46" s="57">
        <v>0</v>
      </c>
      <c r="AB46" s="57">
        <v>0</v>
      </c>
      <c r="AC46" s="57">
        <f t="shared" si="4"/>
        <v>44645</v>
      </c>
      <c r="AD46" s="57">
        <v>0</v>
      </c>
      <c r="AE46" s="57">
        <v>0</v>
      </c>
      <c r="AF46" s="57">
        <v>61936</v>
      </c>
      <c r="AG46" s="57">
        <v>61936</v>
      </c>
      <c r="AH46" s="57">
        <v>0</v>
      </c>
      <c r="AI46" s="57">
        <v>0</v>
      </c>
      <c r="AJ46" s="57">
        <v>0</v>
      </c>
      <c r="AK46" s="57">
        <v>0</v>
      </c>
      <c r="AL46" s="57"/>
      <c r="AM46" s="57"/>
      <c r="AN46" s="57"/>
      <c r="AO46" s="57"/>
      <c r="AP46" s="57">
        <v>57536</v>
      </c>
      <c r="AQ46" s="57">
        <v>12891</v>
      </c>
      <c r="AR46" s="30"/>
      <c r="AS46" s="30">
        <f>VLOOKUP(F46,'[1]pc basilia'!$D:$F,3,0)</f>
        <v>2201566752</v>
      </c>
      <c r="AT46" s="30"/>
      <c r="AU46" s="30" t="str">
        <f>VLOOKUP(F46,'[1]pc basilia'!$D:$J,7,0)</f>
        <v>27.11.2024</v>
      </c>
      <c r="AV46" s="30"/>
      <c r="AW46" s="41">
        <v>45596</v>
      </c>
    </row>
    <row r="47" spans="1:49" x14ac:dyDescent="0.35">
      <c r="A47" s="30">
        <v>805016107</v>
      </c>
      <c r="B47" s="30" t="s">
        <v>11</v>
      </c>
      <c r="C47" s="31" t="s">
        <v>12</v>
      </c>
      <c r="D47" s="32" t="s">
        <v>59</v>
      </c>
      <c r="E47" s="32" t="s">
        <v>59</v>
      </c>
      <c r="F47" s="32" t="s">
        <v>298</v>
      </c>
      <c r="G47" s="39">
        <v>45520</v>
      </c>
      <c r="H47" s="34">
        <v>45528</v>
      </c>
      <c r="I47" s="34">
        <v>45537.291666666664</v>
      </c>
      <c r="J47" s="35">
        <v>27994</v>
      </c>
      <c r="K47" s="38">
        <v>27994</v>
      </c>
      <c r="L47" s="31" t="s">
        <v>13</v>
      </c>
      <c r="M47" s="31" t="s">
        <v>14</v>
      </c>
      <c r="N47" s="31" t="s">
        <v>13</v>
      </c>
      <c r="O47" s="30" t="s">
        <v>527</v>
      </c>
      <c r="P47" s="30" t="s">
        <v>488</v>
      </c>
      <c r="Q47" s="30" t="b">
        <v>0</v>
      </c>
      <c r="R47" s="30" t="s">
        <v>524</v>
      </c>
      <c r="S47" s="57">
        <v>0</v>
      </c>
      <c r="T47" s="30"/>
      <c r="U47" s="30"/>
      <c r="V47" s="30"/>
      <c r="W47" s="57">
        <f t="shared" si="3"/>
        <v>9394</v>
      </c>
      <c r="X47" s="57">
        <v>0</v>
      </c>
      <c r="Y47" s="57">
        <v>0</v>
      </c>
      <c r="Z47" s="57">
        <v>0</v>
      </c>
      <c r="AA47" s="57">
        <v>0</v>
      </c>
      <c r="AB47" s="57">
        <v>0</v>
      </c>
      <c r="AC47" s="57">
        <f t="shared" si="4"/>
        <v>18600</v>
      </c>
      <c r="AD47" s="57">
        <v>0</v>
      </c>
      <c r="AE47" s="57">
        <v>0</v>
      </c>
      <c r="AF47" s="57">
        <v>32394</v>
      </c>
      <c r="AG47" s="57">
        <v>32394</v>
      </c>
      <c r="AH47" s="57">
        <v>0</v>
      </c>
      <c r="AI47" s="57">
        <v>0</v>
      </c>
      <c r="AJ47" s="57">
        <v>0</v>
      </c>
      <c r="AK47" s="57">
        <v>0</v>
      </c>
      <c r="AL47" s="57"/>
      <c r="AM47" s="57"/>
      <c r="AN47" s="57"/>
      <c r="AO47" s="57"/>
      <c r="AP47" s="57">
        <v>27994</v>
      </c>
      <c r="AQ47" s="57">
        <v>9394</v>
      </c>
      <c r="AR47" s="30"/>
      <c r="AS47" s="30">
        <f>VLOOKUP(F47,'[1]pc basilia'!$D:$F,3,0)</f>
        <v>2201566752</v>
      </c>
      <c r="AT47" s="30"/>
      <c r="AU47" s="30" t="str">
        <f>VLOOKUP(F47,'[1]pc basilia'!$D:$J,7,0)</f>
        <v>27.11.2024</v>
      </c>
      <c r="AV47" s="30"/>
      <c r="AW47" s="41">
        <v>45596</v>
      </c>
    </row>
    <row r="48" spans="1:49" x14ac:dyDescent="0.35">
      <c r="A48" s="30">
        <v>805016107</v>
      </c>
      <c r="B48" s="30" t="s">
        <v>11</v>
      </c>
      <c r="C48" s="31" t="s">
        <v>12</v>
      </c>
      <c r="D48" s="32" t="s">
        <v>60</v>
      </c>
      <c r="E48" s="32" t="s">
        <v>60</v>
      </c>
      <c r="F48" s="32" t="s">
        <v>299</v>
      </c>
      <c r="G48" s="39">
        <v>45520</v>
      </c>
      <c r="H48" s="34">
        <v>45528</v>
      </c>
      <c r="I48" s="34">
        <v>45537.291666666664</v>
      </c>
      <c r="J48" s="35">
        <v>27994</v>
      </c>
      <c r="K48" s="38">
        <v>27994</v>
      </c>
      <c r="L48" s="31" t="s">
        <v>13</v>
      </c>
      <c r="M48" s="31" t="s">
        <v>14</v>
      </c>
      <c r="N48" s="31" t="s">
        <v>13</v>
      </c>
      <c r="O48" s="30" t="s">
        <v>527</v>
      </c>
      <c r="P48" s="30" t="s">
        <v>488</v>
      </c>
      <c r="Q48" s="30" t="b">
        <v>0</v>
      </c>
      <c r="R48" s="30" t="s">
        <v>524</v>
      </c>
      <c r="S48" s="57">
        <v>0</v>
      </c>
      <c r="T48" s="30"/>
      <c r="U48" s="30"/>
      <c r="V48" s="30"/>
      <c r="W48" s="57">
        <f t="shared" si="3"/>
        <v>9394</v>
      </c>
      <c r="X48" s="57">
        <v>0</v>
      </c>
      <c r="Y48" s="57">
        <v>0</v>
      </c>
      <c r="Z48" s="57">
        <v>0</v>
      </c>
      <c r="AA48" s="57">
        <v>0</v>
      </c>
      <c r="AB48" s="57">
        <v>0</v>
      </c>
      <c r="AC48" s="57">
        <f t="shared" si="4"/>
        <v>18600</v>
      </c>
      <c r="AD48" s="57">
        <v>0</v>
      </c>
      <c r="AE48" s="57">
        <v>0</v>
      </c>
      <c r="AF48" s="57">
        <v>32394</v>
      </c>
      <c r="AG48" s="57">
        <v>32394</v>
      </c>
      <c r="AH48" s="57">
        <v>0</v>
      </c>
      <c r="AI48" s="57">
        <v>0</v>
      </c>
      <c r="AJ48" s="57">
        <v>0</v>
      </c>
      <c r="AK48" s="57">
        <v>0</v>
      </c>
      <c r="AL48" s="57"/>
      <c r="AM48" s="57"/>
      <c r="AN48" s="57"/>
      <c r="AO48" s="57"/>
      <c r="AP48" s="57">
        <v>27994</v>
      </c>
      <c r="AQ48" s="57">
        <v>9394</v>
      </c>
      <c r="AR48" s="30"/>
      <c r="AS48" s="30">
        <f>VLOOKUP(F48,'[1]pc basilia'!$D:$F,3,0)</f>
        <v>2201566752</v>
      </c>
      <c r="AT48" s="30"/>
      <c r="AU48" s="30" t="str">
        <f>VLOOKUP(F48,'[1]pc basilia'!$D:$J,7,0)</f>
        <v>27.11.2024</v>
      </c>
      <c r="AV48" s="30"/>
      <c r="AW48" s="41">
        <v>45596</v>
      </c>
    </row>
    <row r="49" spans="1:49" x14ac:dyDescent="0.35">
      <c r="A49" s="30">
        <v>805016107</v>
      </c>
      <c r="B49" s="30" t="s">
        <v>11</v>
      </c>
      <c r="C49" s="31" t="s">
        <v>12</v>
      </c>
      <c r="D49" s="32" t="s">
        <v>61</v>
      </c>
      <c r="E49" s="32" t="s">
        <v>61</v>
      </c>
      <c r="F49" s="32" t="s">
        <v>300</v>
      </c>
      <c r="G49" s="39">
        <v>45520</v>
      </c>
      <c r="H49" s="34">
        <v>45528</v>
      </c>
      <c r="I49" s="34">
        <v>45537.291666666664</v>
      </c>
      <c r="J49" s="35">
        <v>57536</v>
      </c>
      <c r="K49" s="38">
        <v>57536</v>
      </c>
      <c r="L49" s="31" t="s">
        <v>13</v>
      </c>
      <c r="M49" s="31" t="s">
        <v>14</v>
      </c>
      <c r="N49" s="31" t="s">
        <v>13</v>
      </c>
      <c r="O49" s="30" t="s">
        <v>527</v>
      </c>
      <c r="P49" s="30" t="s">
        <v>488</v>
      </c>
      <c r="Q49" s="30" t="b">
        <v>0</v>
      </c>
      <c r="R49" s="30" t="s">
        <v>524</v>
      </c>
      <c r="S49" s="57">
        <v>0</v>
      </c>
      <c r="T49" s="30"/>
      <c r="U49" s="30"/>
      <c r="V49" s="30"/>
      <c r="W49" s="57">
        <f t="shared" si="3"/>
        <v>12891</v>
      </c>
      <c r="X49" s="57">
        <v>0</v>
      </c>
      <c r="Y49" s="57">
        <v>0</v>
      </c>
      <c r="Z49" s="57">
        <v>0</v>
      </c>
      <c r="AA49" s="57">
        <v>0</v>
      </c>
      <c r="AB49" s="57">
        <v>0</v>
      </c>
      <c r="AC49" s="57">
        <f t="shared" si="4"/>
        <v>44645</v>
      </c>
      <c r="AD49" s="57">
        <v>0</v>
      </c>
      <c r="AE49" s="57">
        <v>0</v>
      </c>
      <c r="AF49" s="57">
        <v>61936</v>
      </c>
      <c r="AG49" s="57">
        <v>61936</v>
      </c>
      <c r="AH49" s="57">
        <v>0</v>
      </c>
      <c r="AI49" s="57">
        <v>0</v>
      </c>
      <c r="AJ49" s="57">
        <v>0</v>
      </c>
      <c r="AK49" s="57">
        <v>0</v>
      </c>
      <c r="AL49" s="57"/>
      <c r="AM49" s="57"/>
      <c r="AN49" s="57"/>
      <c r="AO49" s="57"/>
      <c r="AP49" s="57">
        <v>57536</v>
      </c>
      <c r="AQ49" s="57">
        <v>12891</v>
      </c>
      <c r="AR49" s="30"/>
      <c r="AS49" s="30">
        <f>VLOOKUP(F49,'[1]pc basilia'!$D:$F,3,0)</f>
        <v>2201566752</v>
      </c>
      <c r="AT49" s="30"/>
      <c r="AU49" s="30" t="str">
        <f>VLOOKUP(F49,'[1]pc basilia'!$D:$J,7,0)</f>
        <v>27.11.2024</v>
      </c>
      <c r="AV49" s="30"/>
      <c r="AW49" s="41">
        <v>45596</v>
      </c>
    </row>
    <row r="50" spans="1:49" x14ac:dyDescent="0.35">
      <c r="A50" s="30">
        <v>805016107</v>
      </c>
      <c r="B50" s="30" t="s">
        <v>11</v>
      </c>
      <c r="C50" s="31" t="s">
        <v>12</v>
      </c>
      <c r="D50" s="32" t="s">
        <v>62</v>
      </c>
      <c r="E50" s="32" t="s">
        <v>62</v>
      </c>
      <c r="F50" s="32" t="s">
        <v>301</v>
      </c>
      <c r="G50" s="39">
        <v>45520</v>
      </c>
      <c r="H50" s="34">
        <v>45528</v>
      </c>
      <c r="I50" s="34">
        <v>45537.291666666664</v>
      </c>
      <c r="J50" s="35">
        <v>355588</v>
      </c>
      <c r="K50" s="38">
        <v>355588</v>
      </c>
      <c r="L50" s="31" t="s">
        <v>13</v>
      </c>
      <c r="M50" s="31" t="s">
        <v>14</v>
      </c>
      <c r="N50" s="31" t="s">
        <v>13</v>
      </c>
      <c r="O50" s="30" t="s">
        <v>527</v>
      </c>
      <c r="P50" s="30" t="s">
        <v>488</v>
      </c>
      <c r="Q50" s="30" t="b">
        <v>0</v>
      </c>
      <c r="R50" s="30" t="s">
        <v>524</v>
      </c>
      <c r="S50" s="57">
        <v>0</v>
      </c>
      <c r="T50" s="30"/>
      <c r="U50" s="30"/>
      <c r="V50" s="30"/>
      <c r="W50" s="57">
        <f t="shared" si="3"/>
        <v>189289</v>
      </c>
      <c r="X50" s="57">
        <v>0</v>
      </c>
      <c r="Y50" s="57">
        <v>0</v>
      </c>
      <c r="Z50" s="57">
        <v>0</v>
      </c>
      <c r="AA50" s="57">
        <v>0</v>
      </c>
      <c r="AB50" s="57">
        <v>0</v>
      </c>
      <c r="AC50" s="57">
        <f t="shared" si="4"/>
        <v>166299</v>
      </c>
      <c r="AD50" s="57">
        <v>0</v>
      </c>
      <c r="AE50" s="57">
        <v>0</v>
      </c>
      <c r="AF50" s="57">
        <v>355588</v>
      </c>
      <c r="AG50" s="57">
        <v>355588</v>
      </c>
      <c r="AH50" s="57">
        <v>0</v>
      </c>
      <c r="AI50" s="57">
        <v>0</v>
      </c>
      <c r="AJ50" s="57">
        <v>0</v>
      </c>
      <c r="AK50" s="57">
        <v>0</v>
      </c>
      <c r="AL50" s="57"/>
      <c r="AM50" s="57"/>
      <c r="AN50" s="57"/>
      <c r="AO50" s="57"/>
      <c r="AP50" s="57">
        <v>348476</v>
      </c>
      <c r="AQ50" s="57">
        <v>189289</v>
      </c>
      <c r="AR50" s="30"/>
      <c r="AS50" s="30">
        <f>VLOOKUP(F50,'[1]pc basilia'!$D:$F,3,0)</f>
        <v>2201566752</v>
      </c>
      <c r="AT50" s="30"/>
      <c r="AU50" s="30" t="str">
        <f>VLOOKUP(F50,'[1]pc basilia'!$D:$J,7,0)</f>
        <v>27.11.2024</v>
      </c>
      <c r="AV50" s="30"/>
      <c r="AW50" s="41">
        <v>45596</v>
      </c>
    </row>
    <row r="51" spans="1:49" x14ac:dyDescent="0.35">
      <c r="A51" s="30">
        <v>805016107</v>
      </c>
      <c r="B51" s="30" t="s">
        <v>11</v>
      </c>
      <c r="C51" s="31" t="s">
        <v>12</v>
      </c>
      <c r="D51" s="32" t="s">
        <v>63</v>
      </c>
      <c r="E51" s="32" t="s">
        <v>63</v>
      </c>
      <c r="F51" s="32" t="s">
        <v>302</v>
      </c>
      <c r="G51" s="39">
        <v>45520</v>
      </c>
      <c r="H51" s="34">
        <v>45528</v>
      </c>
      <c r="I51" s="34">
        <v>45547.441910613423</v>
      </c>
      <c r="J51" s="35">
        <v>65564</v>
      </c>
      <c r="K51" s="38">
        <v>65564</v>
      </c>
      <c r="L51" s="31" t="s">
        <v>13</v>
      </c>
      <c r="M51" s="31" t="s">
        <v>14</v>
      </c>
      <c r="N51" s="31" t="s">
        <v>13</v>
      </c>
      <c r="O51" s="30" t="s">
        <v>524</v>
      </c>
      <c r="P51" s="30" t="s">
        <v>488</v>
      </c>
      <c r="Q51" s="30" t="b">
        <v>0</v>
      </c>
      <c r="R51" s="30" t="s">
        <v>524</v>
      </c>
      <c r="S51" s="57">
        <v>65564</v>
      </c>
      <c r="T51" s="30">
        <v>1222517785</v>
      </c>
      <c r="U51" s="30"/>
      <c r="V51" s="30"/>
      <c r="W51" s="57">
        <v>0</v>
      </c>
      <c r="X51" s="57">
        <v>0</v>
      </c>
      <c r="Y51" s="57">
        <v>0</v>
      </c>
      <c r="Z51" s="57">
        <v>0</v>
      </c>
      <c r="AA51" s="57">
        <v>0</v>
      </c>
      <c r="AB51" s="57">
        <v>0</v>
      </c>
      <c r="AC51" s="57">
        <f t="shared" ref="AC51:AC52" si="5">K51</f>
        <v>65564</v>
      </c>
      <c r="AD51" s="57">
        <v>0</v>
      </c>
      <c r="AE51" s="57">
        <v>0</v>
      </c>
      <c r="AF51" s="57">
        <v>65564</v>
      </c>
      <c r="AG51" s="57">
        <v>65564</v>
      </c>
      <c r="AH51" s="57">
        <v>0</v>
      </c>
      <c r="AI51" s="57">
        <v>0</v>
      </c>
      <c r="AJ51" s="57">
        <v>0</v>
      </c>
      <c r="AK51" s="57">
        <v>0</v>
      </c>
      <c r="AL51" s="57"/>
      <c r="AM51" s="57"/>
      <c r="AN51" s="57"/>
      <c r="AO51" s="57"/>
      <c r="AP51" s="57">
        <v>65564</v>
      </c>
      <c r="AQ51" s="57">
        <v>0</v>
      </c>
      <c r="AR51" s="30"/>
      <c r="AS51" s="30"/>
      <c r="AT51" s="30"/>
      <c r="AU51" s="30"/>
      <c r="AV51" s="30"/>
      <c r="AW51" s="41">
        <v>45596</v>
      </c>
    </row>
    <row r="52" spans="1:49" x14ac:dyDescent="0.35">
      <c r="A52" s="30">
        <v>805016107</v>
      </c>
      <c r="B52" s="30" t="s">
        <v>11</v>
      </c>
      <c r="C52" s="31" t="s">
        <v>12</v>
      </c>
      <c r="D52" s="32" t="s">
        <v>64</v>
      </c>
      <c r="E52" s="32" t="s">
        <v>64</v>
      </c>
      <c r="F52" s="32" t="s">
        <v>303</v>
      </c>
      <c r="G52" s="39">
        <v>45520</v>
      </c>
      <c r="H52" s="34">
        <v>45528</v>
      </c>
      <c r="I52" s="34">
        <v>45547.441910613423</v>
      </c>
      <c r="J52" s="35">
        <v>65564</v>
      </c>
      <c r="K52" s="38">
        <v>65564</v>
      </c>
      <c r="L52" s="31" t="s">
        <v>13</v>
      </c>
      <c r="M52" s="31" t="s">
        <v>14</v>
      </c>
      <c r="N52" s="31" t="s">
        <v>13</v>
      </c>
      <c r="O52" s="30" t="s">
        <v>524</v>
      </c>
      <c r="P52" s="30" t="s">
        <v>488</v>
      </c>
      <c r="Q52" s="30" t="b">
        <v>0</v>
      </c>
      <c r="R52" s="30" t="s">
        <v>524</v>
      </c>
      <c r="S52" s="57">
        <v>65564</v>
      </c>
      <c r="T52" s="30">
        <v>1222517786</v>
      </c>
      <c r="U52" s="30"/>
      <c r="V52" s="30"/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57">
        <v>0</v>
      </c>
      <c r="AC52" s="57">
        <f t="shared" si="5"/>
        <v>65564</v>
      </c>
      <c r="AD52" s="57">
        <v>0</v>
      </c>
      <c r="AE52" s="57">
        <v>0</v>
      </c>
      <c r="AF52" s="57">
        <v>65564</v>
      </c>
      <c r="AG52" s="57">
        <v>65564</v>
      </c>
      <c r="AH52" s="57">
        <v>0</v>
      </c>
      <c r="AI52" s="57">
        <v>0</v>
      </c>
      <c r="AJ52" s="57">
        <v>0</v>
      </c>
      <c r="AK52" s="57">
        <v>0</v>
      </c>
      <c r="AL52" s="57"/>
      <c r="AM52" s="57"/>
      <c r="AN52" s="57"/>
      <c r="AO52" s="57"/>
      <c r="AP52" s="57">
        <v>65564</v>
      </c>
      <c r="AQ52" s="57">
        <v>0</v>
      </c>
      <c r="AR52" s="30"/>
      <c r="AS52" s="30"/>
      <c r="AT52" s="30"/>
      <c r="AU52" s="30"/>
      <c r="AV52" s="30"/>
      <c r="AW52" s="41">
        <v>45596</v>
      </c>
    </row>
    <row r="53" spans="1:49" x14ac:dyDescent="0.35">
      <c r="A53" s="30">
        <v>805016107</v>
      </c>
      <c r="B53" s="30" t="s">
        <v>11</v>
      </c>
      <c r="C53" s="31" t="s">
        <v>12</v>
      </c>
      <c r="D53" s="32" t="s">
        <v>65</v>
      </c>
      <c r="E53" s="32" t="s">
        <v>65</v>
      </c>
      <c r="F53" s="32" t="s">
        <v>304</v>
      </c>
      <c r="G53" s="39">
        <v>45520</v>
      </c>
      <c r="H53" s="34">
        <v>45528</v>
      </c>
      <c r="I53" s="34">
        <v>45537.291666666664</v>
      </c>
      <c r="J53" s="35">
        <v>57536</v>
      </c>
      <c r="K53" s="38">
        <v>57536</v>
      </c>
      <c r="L53" s="31" t="s">
        <v>13</v>
      </c>
      <c r="M53" s="31" t="s">
        <v>14</v>
      </c>
      <c r="N53" s="31" t="s">
        <v>13</v>
      </c>
      <c r="O53" s="30" t="s">
        <v>527</v>
      </c>
      <c r="P53" s="30" t="s">
        <v>488</v>
      </c>
      <c r="Q53" s="30" t="b">
        <v>0</v>
      </c>
      <c r="R53" s="30" t="s">
        <v>524</v>
      </c>
      <c r="S53" s="57">
        <v>0</v>
      </c>
      <c r="T53" s="30"/>
      <c r="U53" s="30"/>
      <c r="V53" s="30"/>
      <c r="W53" s="57">
        <f t="shared" ref="W53:W69" si="6">AQ53</f>
        <v>12891</v>
      </c>
      <c r="X53" s="57">
        <v>0</v>
      </c>
      <c r="Y53" s="57">
        <v>0</v>
      </c>
      <c r="Z53" s="57">
        <v>0</v>
      </c>
      <c r="AA53" s="57">
        <v>0</v>
      </c>
      <c r="AB53" s="57">
        <v>0</v>
      </c>
      <c r="AC53" s="57">
        <f t="shared" ref="AC53:AC69" si="7">K53-W53</f>
        <v>44645</v>
      </c>
      <c r="AD53" s="57">
        <v>0</v>
      </c>
      <c r="AE53" s="57">
        <v>0</v>
      </c>
      <c r="AF53" s="57">
        <v>61936</v>
      </c>
      <c r="AG53" s="57">
        <v>61936</v>
      </c>
      <c r="AH53" s="57">
        <v>0</v>
      </c>
      <c r="AI53" s="57">
        <v>0</v>
      </c>
      <c r="AJ53" s="57">
        <v>0</v>
      </c>
      <c r="AK53" s="57">
        <v>0</v>
      </c>
      <c r="AL53" s="57"/>
      <c r="AM53" s="57"/>
      <c r="AN53" s="57"/>
      <c r="AO53" s="57"/>
      <c r="AP53" s="57">
        <v>57536</v>
      </c>
      <c r="AQ53" s="57">
        <v>12891</v>
      </c>
      <c r="AR53" s="30"/>
      <c r="AS53" s="30">
        <f>VLOOKUP(F53,'[1]pc basilia'!$D:$F,3,0)</f>
        <v>2201566752</v>
      </c>
      <c r="AT53" s="30"/>
      <c r="AU53" s="30" t="str">
        <f>VLOOKUP(F53,'[1]pc basilia'!$D:$J,7,0)</f>
        <v>27.11.2024</v>
      </c>
      <c r="AV53" s="30"/>
      <c r="AW53" s="41">
        <v>45596</v>
      </c>
    </row>
    <row r="54" spans="1:49" x14ac:dyDescent="0.35">
      <c r="A54" s="30">
        <v>805016107</v>
      </c>
      <c r="B54" s="30" t="s">
        <v>11</v>
      </c>
      <c r="C54" s="31" t="s">
        <v>12</v>
      </c>
      <c r="D54" s="32" t="s">
        <v>66</v>
      </c>
      <c r="E54" s="32" t="s">
        <v>66</v>
      </c>
      <c r="F54" s="32" t="s">
        <v>305</v>
      </c>
      <c r="G54" s="39">
        <v>45530</v>
      </c>
      <c r="H54" s="34">
        <v>45545</v>
      </c>
      <c r="I54" s="34">
        <v>45547.417839583337</v>
      </c>
      <c r="J54" s="35">
        <v>355588</v>
      </c>
      <c r="K54" s="38">
        <v>355588</v>
      </c>
      <c r="L54" s="31" t="s">
        <v>13</v>
      </c>
      <c r="M54" s="31" t="s">
        <v>14</v>
      </c>
      <c r="N54" s="31" t="s">
        <v>13</v>
      </c>
      <c r="O54" s="30" t="s">
        <v>527</v>
      </c>
      <c r="P54" s="30" t="s">
        <v>488</v>
      </c>
      <c r="Q54" s="30" t="b">
        <v>0</v>
      </c>
      <c r="R54" s="30" t="s">
        <v>524</v>
      </c>
      <c r="S54" s="57">
        <v>0</v>
      </c>
      <c r="T54" s="30"/>
      <c r="U54" s="30"/>
      <c r="V54" s="30"/>
      <c r="W54" s="57">
        <f t="shared" si="6"/>
        <v>189289</v>
      </c>
      <c r="X54" s="57">
        <v>0</v>
      </c>
      <c r="Y54" s="57">
        <v>0</v>
      </c>
      <c r="Z54" s="57">
        <v>0</v>
      </c>
      <c r="AA54" s="57">
        <v>0</v>
      </c>
      <c r="AB54" s="57">
        <v>0</v>
      </c>
      <c r="AC54" s="57">
        <f t="shared" si="7"/>
        <v>166299</v>
      </c>
      <c r="AD54" s="57">
        <v>0</v>
      </c>
      <c r="AE54" s="57">
        <v>0</v>
      </c>
      <c r="AF54" s="57">
        <v>355588</v>
      </c>
      <c r="AG54" s="57">
        <v>355588</v>
      </c>
      <c r="AH54" s="57">
        <v>0</v>
      </c>
      <c r="AI54" s="57">
        <v>0</v>
      </c>
      <c r="AJ54" s="57">
        <v>0</v>
      </c>
      <c r="AK54" s="57">
        <v>0</v>
      </c>
      <c r="AL54" s="57"/>
      <c r="AM54" s="57"/>
      <c r="AN54" s="57"/>
      <c r="AO54" s="57"/>
      <c r="AP54" s="57">
        <v>348476</v>
      </c>
      <c r="AQ54" s="57">
        <v>189289</v>
      </c>
      <c r="AR54" s="30"/>
      <c r="AS54" s="30">
        <f>VLOOKUP(F54,'[1]pc basilia'!$D:$F,3,0)</f>
        <v>2201566752</v>
      </c>
      <c r="AT54" s="30"/>
      <c r="AU54" s="30" t="str">
        <f>VLOOKUP(F54,'[1]pc basilia'!$D:$J,7,0)</f>
        <v>27.11.2024</v>
      </c>
      <c r="AV54" s="30"/>
      <c r="AW54" s="41">
        <v>45596</v>
      </c>
    </row>
    <row r="55" spans="1:49" x14ac:dyDescent="0.35">
      <c r="A55" s="30">
        <v>805016107</v>
      </c>
      <c r="B55" s="30" t="s">
        <v>11</v>
      </c>
      <c r="C55" s="31" t="s">
        <v>12</v>
      </c>
      <c r="D55" s="32" t="s">
        <v>67</v>
      </c>
      <c r="E55" s="32" t="s">
        <v>67</v>
      </c>
      <c r="F55" s="32" t="s">
        <v>306</v>
      </c>
      <c r="G55" s="39">
        <v>45530</v>
      </c>
      <c r="H55" s="34">
        <v>45545</v>
      </c>
      <c r="I55" s="34">
        <v>45547.418451307873</v>
      </c>
      <c r="J55" s="35">
        <v>427285</v>
      </c>
      <c r="K55" s="38">
        <v>427285</v>
      </c>
      <c r="L55" s="31" t="s">
        <v>13</v>
      </c>
      <c r="M55" s="31" t="s">
        <v>14</v>
      </c>
      <c r="N55" s="31" t="s">
        <v>13</v>
      </c>
      <c r="O55" s="30" t="s">
        <v>527</v>
      </c>
      <c r="P55" s="30" t="s">
        <v>488</v>
      </c>
      <c r="Q55" s="30" t="b">
        <v>0</v>
      </c>
      <c r="R55" s="30" t="s">
        <v>524</v>
      </c>
      <c r="S55" s="57">
        <v>0</v>
      </c>
      <c r="T55" s="30"/>
      <c r="U55" s="30"/>
      <c r="V55" s="30"/>
      <c r="W55" s="57">
        <f t="shared" si="6"/>
        <v>236611</v>
      </c>
      <c r="X55" s="57">
        <v>0</v>
      </c>
      <c r="Y55" s="57">
        <v>0</v>
      </c>
      <c r="Z55" s="57">
        <v>0</v>
      </c>
      <c r="AA55" s="57">
        <v>0</v>
      </c>
      <c r="AB55" s="57">
        <v>0</v>
      </c>
      <c r="AC55" s="57">
        <f t="shared" si="7"/>
        <v>190674</v>
      </c>
      <c r="AD55" s="57">
        <v>0</v>
      </c>
      <c r="AE55" s="57">
        <v>0</v>
      </c>
      <c r="AF55" s="57">
        <v>444485</v>
      </c>
      <c r="AG55" s="57">
        <v>444485</v>
      </c>
      <c r="AH55" s="57">
        <v>0</v>
      </c>
      <c r="AI55" s="57">
        <v>0</v>
      </c>
      <c r="AJ55" s="57">
        <v>0</v>
      </c>
      <c r="AK55" s="57">
        <v>0</v>
      </c>
      <c r="AL55" s="57"/>
      <c r="AM55" s="57"/>
      <c r="AN55" s="57"/>
      <c r="AO55" s="57"/>
      <c r="AP55" s="57">
        <v>418395</v>
      </c>
      <c r="AQ55" s="57">
        <v>236611</v>
      </c>
      <c r="AR55" s="30"/>
      <c r="AS55" s="30">
        <f>VLOOKUP(F55,'[1]pc basilia'!$D:$F,3,0)</f>
        <v>2201566752</v>
      </c>
      <c r="AT55" s="30"/>
      <c r="AU55" s="30" t="str">
        <f>VLOOKUP(F55,'[1]pc basilia'!$D:$J,7,0)</f>
        <v>27.11.2024</v>
      </c>
      <c r="AV55" s="30"/>
      <c r="AW55" s="41">
        <v>45596</v>
      </c>
    </row>
    <row r="56" spans="1:49" x14ac:dyDescent="0.35">
      <c r="A56" s="30">
        <v>805016107</v>
      </c>
      <c r="B56" s="30" t="s">
        <v>11</v>
      </c>
      <c r="C56" s="31" t="s">
        <v>12</v>
      </c>
      <c r="D56" s="32" t="s">
        <v>68</v>
      </c>
      <c r="E56" s="32" t="s">
        <v>68</v>
      </c>
      <c r="F56" s="32" t="s">
        <v>307</v>
      </c>
      <c r="G56" s="39">
        <v>45530</v>
      </c>
      <c r="H56" s="34">
        <v>45545</v>
      </c>
      <c r="I56" s="34">
        <v>45547.422064386577</v>
      </c>
      <c r="J56" s="35">
        <v>27994</v>
      </c>
      <c r="K56" s="38">
        <v>27994</v>
      </c>
      <c r="L56" s="31" t="s">
        <v>13</v>
      </c>
      <c r="M56" s="31" t="s">
        <v>14</v>
      </c>
      <c r="N56" s="31" t="s">
        <v>13</v>
      </c>
      <c r="O56" s="30" t="s">
        <v>527</v>
      </c>
      <c r="P56" s="30" t="s">
        <v>488</v>
      </c>
      <c r="Q56" s="30" t="b">
        <v>0</v>
      </c>
      <c r="R56" s="30" t="s">
        <v>524</v>
      </c>
      <c r="S56" s="57">
        <v>0</v>
      </c>
      <c r="T56" s="30"/>
      <c r="U56" s="30"/>
      <c r="V56" s="30"/>
      <c r="W56" s="57">
        <f t="shared" si="6"/>
        <v>9394</v>
      </c>
      <c r="X56" s="57">
        <v>0</v>
      </c>
      <c r="Y56" s="57">
        <v>0</v>
      </c>
      <c r="Z56" s="57">
        <v>0</v>
      </c>
      <c r="AA56" s="57">
        <v>0</v>
      </c>
      <c r="AB56" s="57">
        <v>0</v>
      </c>
      <c r="AC56" s="57">
        <f t="shared" si="7"/>
        <v>18600</v>
      </c>
      <c r="AD56" s="57">
        <v>0</v>
      </c>
      <c r="AE56" s="57">
        <v>0</v>
      </c>
      <c r="AF56" s="57">
        <v>32394</v>
      </c>
      <c r="AG56" s="57">
        <v>32394</v>
      </c>
      <c r="AH56" s="57">
        <v>0</v>
      </c>
      <c r="AI56" s="57">
        <v>0</v>
      </c>
      <c r="AJ56" s="57">
        <v>0</v>
      </c>
      <c r="AK56" s="57">
        <v>0</v>
      </c>
      <c r="AL56" s="57"/>
      <c r="AM56" s="57"/>
      <c r="AN56" s="57"/>
      <c r="AO56" s="57"/>
      <c r="AP56" s="57">
        <v>27994</v>
      </c>
      <c r="AQ56" s="57">
        <v>9394</v>
      </c>
      <c r="AR56" s="30"/>
      <c r="AS56" s="30">
        <f>VLOOKUP(F56,'[1]pc basilia'!$D:$F,3,0)</f>
        <v>2201566752</v>
      </c>
      <c r="AT56" s="30"/>
      <c r="AU56" s="30" t="str">
        <f>VLOOKUP(F56,'[1]pc basilia'!$D:$J,7,0)</f>
        <v>27.11.2024</v>
      </c>
      <c r="AV56" s="30"/>
      <c r="AW56" s="41">
        <v>45596</v>
      </c>
    </row>
    <row r="57" spans="1:49" x14ac:dyDescent="0.35">
      <c r="A57" s="30">
        <v>805016107</v>
      </c>
      <c r="B57" s="30" t="s">
        <v>11</v>
      </c>
      <c r="C57" s="31" t="s">
        <v>12</v>
      </c>
      <c r="D57" s="32" t="s">
        <v>69</v>
      </c>
      <c r="E57" s="32" t="s">
        <v>69</v>
      </c>
      <c r="F57" s="32" t="s">
        <v>308</v>
      </c>
      <c r="G57" s="39">
        <v>45530</v>
      </c>
      <c r="H57" s="34">
        <v>45545</v>
      </c>
      <c r="I57" s="34">
        <v>45547.422907523149</v>
      </c>
      <c r="J57" s="35">
        <v>27994</v>
      </c>
      <c r="K57" s="38">
        <v>27994</v>
      </c>
      <c r="L57" s="31" t="s">
        <v>13</v>
      </c>
      <c r="M57" s="31" t="s">
        <v>14</v>
      </c>
      <c r="N57" s="31" t="s">
        <v>13</v>
      </c>
      <c r="O57" s="30" t="s">
        <v>527</v>
      </c>
      <c r="P57" s="30" t="s">
        <v>488</v>
      </c>
      <c r="Q57" s="30" t="b">
        <v>0</v>
      </c>
      <c r="R57" s="30" t="s">
        <v>524</v>
      </c>
      <c r="S57" s="57">
        <v>0</v>
      </c>
      <c r="T57" s="30"/>
      <c r="U57" s="30"/>
      <c r="V57" s="30"/>
      <c r="W57" s="57">
        <f t="shared" si="6"/>
        <v>5094</v>
      </c>
      <c r="X57" s="57">
        <v>0</v>
      </c>
      <c r="Y57" s="57">
        <v>0</v>
      </c>
      <c r="Z57" s="57">
        <v>0</v>
      </c>
      <c r="AA57" s="57">
        <v>0</v>
      </c>
      <c r="AB57" s="57">
        <v>0</v>
      </c>
      <c r="AC57" s="57">
        <f t="shared" si="7"/>
        <v>22900</v>
      </c>
      <c r="AD57" s="57">
        <v>0</v>
      </c>
      <c r="AE57" s="57">
        <v>0</v>
      </c>
      <c r="AF57" s="57">
        <v>32394</v>
      </c>
      <c r="AG57" s="57">
        <v>32394</v>
      </c>
      <c r="AH57" s="57">
        <v>0</v>
      </c>
      <c r="AI57" s="57">
        <v>0</v>
      </c>
      <c r="AJ57" s="57">
        <v>0</v>
      </c>
      <c r="AK57" s="57">
        <v>0</v>
      </c>
      <c r="AL57" s="57"/>
      <c r="AM57" s="57"/>
      <c r="AN57" s="57"/>
      <c r="AO57" s="57"/>
      <c r="AP57" s="57">
        <v>27994</v>
      </c>
      <c r="AQ57" s="57">
        <v>5094</v>
      </c>
      <c r="AR57" s="30"/>
      <c r="AS57" s="30">
        <f>VLOOKUP(F57,'[1]pc basilia'!$D:$F,3,0)</f>
        <v>2201566752</v>
      </c>
      <c r="AT57" s="30"/>
      <c r="AU57" s="30" t="str">
        <f>VLOOKUP(F57,'[1]pc basilia'!$D:$J,7,0)</f>
        <v>27.11.2024</v>
      </c>
      <c r="AV57" s="30"/>
      <c r="AW57" s="41">
        <v>45596</v>
      </c>
    </row>
    <row r="58" spans="1:49" x14ac:dyDescent="0.35">
      <c r="A58" s="30">
        <v>805016107</v>
      </c>
      <c r="B58" s="30" t="s">
        <v>11</v>
      </c>
      <c r="C58" s="31" t="s">
        <v>12</v>
      </c>
      <c r="D58" s="32" t="s">
        <v>70</v>
      </c>
      <c r="E58" s="32" t="s">
        <v>70</v>
      </c>
      <c r="F58" s="32" t="s">
        <v>309</v>
      </c>
      <c r="G58" s="39">
        <v>45530</v>
      </c>
      <c r="H58" s="34">
        <v>45545</v>
      </c>
      <c r="I58" s="34">
        <v>45547.423791319445</v>
      </c>
      <c r="J58" s="35">
        <v>27994</v>
      </c>
      <c r="K58" s="35">
        <v>27994</v>
      </c>
      <c r="L58" s="31" t="s">
        <v>13</v>
      </c>
      <c r="M58" s="31" t="s">
        <v>14</v>
      </c>
      <c r="N58" s="31" t="s">
        <v>13</v>
      </c>
      <c r="O58" s="30" t="s">
        <v>527</v>
      </c>
      <c r="P58" s="30" t="s">
        <v>488</v>
      </c>
      <c r="Q58" s="30" t="b">
        <v>0</v>
      </c>
      <c r="R58" s="30" t="s">
        <v>524</v>
      </c>
      <c r="S58" s="57">
        <v>0</v>
      </c>
      <c r="T58" s="30"/>
      <c r="U58" s="30"/>
      <c r="V58" s="30"/>
      <c r="W58" s="57">
        <f t="shared" si="6"/>
        <v>9394</v>
      </c>
      <c r="X58" s="57">
        <v>0</v>
      </c>
      <c r="Y58" s="57">
        <v>0</v>
      </c>
      <c r="Z58" s="57">
        <v>0</v>
      </c>
      <c r="AA58" s="57">
        <v>0</v>
      </c>
      <c r="AB58" s="57">
        <v>0</v>
      </c>
      <c r="AC58" s="57">
        <f t="shared" si="7"/>
        <v>18600</v>
      </c>
      <c r="AD58" s="57">
        <v>0</v>
      </c>
      <c r="AE58" s="57">
        <v>0</v>
      </c>
      <c r="AF58" s="57">
        <v>32394</v>
      </c>
      <c r="AG58" s="57">
        <v>32394</v>
      </c>
      <c r="AH58" s="57">
        <v>0</v>
      </c>
      <c r="AI58" s="57">
        <v>0</v>
      </c>
      <c r="AJ58" s="57">
        <v>0</v>
      </c>
      <c r="AK58" s="57">
        <v>0</v>
      </c>
      <c r="AL58" s="57"/>
      <c r="AM58" s="57"/>
      <c r="AN58" s="57"/>
      <c r="AO58" s="57"/>
      <c r="AP58" s="57">
        <v>27994</v>
      </c>
      <c r="AQ58" s="57">
        <v>9394</v>
      </c>
      <c r="AR58" s="30"/>
      <c r="AS58" s="30">
        <f>VLOOKUP(F58,'[1]pc basilia'!$D:$F,3,0)</f>
        <v>2201566752</v>
      </c>
      <c r="AT58" s="30"/>
      <c r="AU58" s="30" t="str">
        <f>VLOOKUP(F58,'[1]pc basilia'!$D:$J,7,0)</f>
        <v>27.11.2024</v>
      </c>
      <c r="AV58" s="30"/>
      <c r="AW58" s="41">
        <v>45596</v>
      </c>
    </row>
    <row r="59" spans="1:49" x14ac:dyDescent="0.35">
      <c r="A59" s="30">
        <v>805016107</v>
      </c>
      <c r="B59" s="30" t="s">
        <v>11</v>
      </c>
      <c r="C59" s="31" t="s">
        <v>12</v>
      </c>
      <c r="D59" s="32" t="s">
        <v>71</v>
      </c>
      <c r="E59" s="32" t="s">
        <v>71</v>
      </c>
      <c r="F59" s="32" t="s">
        <v>310</v>
      </c>
      <c r="G59" s="39">
        <v>45530</v>
      </c>
      <c r="H59" s="34">
        <v>45545</v>
      </c>
      <c r="I59" s="34">
        <v>45547.42521883102</v>
      </c>
      <c r="J59" s="35">
        <v>57536</v>
      </c>
      <c r="K59" s="35">
        <v>57536</v>
      </c>
      <c r="L59" s="31" t="s">
        <v>13</v>
      </c>
      <c r="M59" s="31" t="s">
        <v>14</v>
      </c>
      <c r="N59" s="31" t="s">
        <v>13</v>
      </c>
      <c r="O59" s="30" t="s">
        <v>527</v>
      </c>
      <c r="P59" s="30" t="s">
        <v>488</v>
      </c>
      <c r="Q59" s="30" t="b">
        <v>0</v>
      </c>
      <c r="R59" s="30" t="s">
        <v>524</v>
      </c>
      <c r="S59" s="57">
        <v>0</v>
      </c>
      <c r="T59" s="30"/>
      <c r="U59" s="30"/>
      <c r="V59" s="30"/>
      <c r="W59" s="57">
        <f t="shared" si="6"/>
        <v>12891</v>
      </c>
      <c r="X59" s="57">
        <v>0</v>
      </c>
      <c r="Y59" s="57">
        <v>0</v>
      </c>
      <c r="Z59" s="57">
        <v>0</v>
      </c>
      <c r="AA59" s="57">
        <v>0</v>
      </c>
      <c r="AB59" s="57">
        <v>0</v>
      </c>
      <c r="AC59" s="57">
        <f t="shared" si="7"/>
        <v>44645</v>
      </c>
      <c r="AD59" s="57">
        <v>0</v>
      </c>
      <c r="AE59" s="57">
        <v>0</v>
      </c>
      <c r="AF59" s="57">
        <v>61936</v>
      </c>
      <c r="AG59" s="57">
        <v>61936</v>
      </c>
      <c r="AH59" s="57">
        <v>0</v>
      </c>
      <c r="AI59" s="57">
        <v>0</v>
      </c>
      <c r="AJ59" s="57">
        <v>0</v>
      </c>
      <c r="AK59" s="57">
        <v>0</v>
      </c>
      <c r="AL59" s="57"/>
      <c r="AM59" s="57"/>
      <c r="AN59" s="57"/>
      <c r="AO59" s="57"/>
      <c r="AP59" s="57">
        <v>57536</v>
      </c>
      <c r="AQ59" s="57">
        <v>12891</v>
      </c>
      <c r="AR59" s="30"/>
      <c r="AS59" s="30">
        <f>VLOOKUP(F59,'[1]pc basilia'!$D:$F,3,0)</f>
        <v>2201566752</v>
      </c>
      <c r="AT59" s="30"/>
      <c r="AU59" s="30" t="str">
        <f>VLOOKUP(F59,'[1]pc basilia'!$D:$J,7,0)</f>
        <v>27.11.2024</v>
      </c>
      <c r="AV59" s="30"/>
      <c r="AW59" s="41">
        <v>45596</v>
      </c>
    </row>
    <row r="60" spans="1:49" x14ac:dyDescent="0.35">
      <c r="A60" s="30">
        <v>805016107</v>
      </c>
      <c r="B60" s="30" t="s">
        <v>11</v>
      </c>
      <c r="C60" s="31" t="s">
        <v>12</v>
      </c>
      <c r="D60" s="32" t="s">
        <v>72</v>
      </c>
      <c r="E60" s="32" t="s">
        <v>72</v>
      </c>
      <c r="F60" s="32" t="s">
        <v>311</v>
      </c>
      <c r="G60" s="39">
        <v>45530</v>
      </c>
      <c r="H60" s="34">
        <v>45545</v>
      </c>
      <c r="I60" s="34">
        <v>45547.429794942131</v>
      </c>
      <c r="J60" s="35">
        <v>45536</v>
      </c>
      <c r="K60" s="35">
        <v>45536</v>
      </c>
      <c r="L60" s="31" t="s">
        <v>13</v>
      </c>
      <c r="M60" s="31" t="s">
        <v>14</v>
      </c>
      <c r="N60" s="31" t="s">
        <v>13</v>
      </c>
      <c r="O60" s="30" t="s">
        <v>527</v>
      </c>
      <c r="P60" s="30" t="s">
        <v>488</v>
      </c>
      <c r="Q60" s="30" t="b">
        <v>0</v>
      </c>
      <c r="R60" s="30" t="s">
        <v>524</v>
      </c>
      <c r="S60" s="57">
        <v>0</v>
      </c>
      <c r="T60" s="30"/>
      <c r="U60" s="30"/>
      <c r="V60" s="30"/>
      <c r="W60" s="57">
        <f t="shared" si="6"/>
        <v>12891</v>
      </c>
      <c r="X60" s="57">
        <v>0</v>
      </c>
      <c r="Y60" s="57">
        <v>0</v>
      </c>
      <c r="Z60" s="57">
        <v>0</v>
      </c>
      <c r="AA60" s="57">
        <v>0</v>
      </c>
      <c r="AB60" s="57">
        <v>0</v>
      </c>
      <c r="AC60" s="57">
        <f t="shared" si="7"/>
        <v>32645</v>
      </c>
      <c r="AD60" s="57">
        <v>0</v>
      </c>
      <c r="AE60" s="57">
        <v>0</v>
      </c>
      <c r="AF60" s="57">
        <v>61936</v>
      </c>
      <c r="AG60" s="57">
        <v>61936</v>
      </c>
      <c r="AH60" s="57">
        <v>0</v>
      </c>
      <c r="AI60" s="57">
        <v>0</v>
      </c>
      <c r="AJ60" s="57">
        <v>0</v>
      </c>
      <c r="AK60" s="57">
        <v>0</v>
      </c>
      <c r="AL60" s="57"/>
      <c r="AM60" s="57"/>
      <c r="AN60" s="57"/>
      <c r="AO60" s="57"/>
      <c r="AP60" s="57">
        <v>45536</v>
      </c>
      <c r="AQ60" s="57">
        <v>12891</v>
      </c>
      <c r="AR60" s="30"/>
      <c r="AS60" s="30">
        <f>VLOOKUP(F60,'[1]pc basilia'!$D:$F,3,0)</f>
        <v>2201566752</v>
      </c>
      <c r="AT60" s="30"/>
      <c r="AU60" s="30" t="str">
        <f>VLOOKUP(F60,'[1]pc basilia'!$D:$J,7,0)</f>
        <v>27.11.2024</v>
      </c>
      <c r="AV60" s="30"/>
      <c r="AW60" s="41">
        <v>45596</v>
      </c>
    </row>
    <row r="61" spans="1:49" x14ac:dyDescent="0.35">
      <c r="A61" s="30">
        <v>805016107</v>
      </c>
      <c r="B61" s="30" t="s">
        <v>11</v>
      </c>
      <c r="C61" s="31" t="s">
        <v>12</v>
      </c>
      <c r="D61" s="32" t="s">
        <v>73</v>
      </c>
      <c r="E61" s="32" t="s">
        <v>73</v>
      </c>
      <c r="F61" s="32" t="s">
        <v>312</v>
      </c>
      <c r="G61" s="39">
        <v>45530</v>
      </c>
      <c r="H61" s="34">
        <v>45545</v>
      </c>
      <c r="I61" s="34">
        <v>45547.436745057872</v>
      </c>
      <c r="J61" s="35">
        <v>57536</v>
      </c>
      <c r="K61" s="35">
        <v>57536</v>
      </c>
      <c r="L61" s="31" t="s">
        <v>13</v>
      </c>
      <c r="M61" s="31" t="s">
        <v>14</v>
      </c>
      <c r="N61" s="31" t="s">
        <v>13</v>
      </c>
      <c r="O61" s="30" t="s">
        <v>527</v>
      </c>
      <c r="P61" s="30" t="s">
        <v>488</v>
      </c>
      <c r="Q61" s="30" t="b">
        <v>0</v>
      </c>
      <c r="R61" s="30" t="s">
        <v>524</v>
      </c>
      <c r="S61" s="57">
        <v>0</v>
      </c>
      <c r="T61" s="30"/>
      <c r="U61" s="30"/>
      <c r="V61" s="30"/>
      <c r="W61" s="57">
        <f t="shared" si="6"/>
        <v>12891</v>
      </c>
      <c r="X61" s="57">
        <v>0</v>
      </c>
      <c r="Y61" s="57">
        <v>0</v>
      </c>
      <c r="Z61" s="57">
        <v>0</v>
      </c>
      <c r="AA61" s="57">
        <v>0</v>
      </c>
      <c r="AB61" s="57">
        <v>0</v>
      </c>
      <c r="AC61" s="57">
        <f t="shared" si="7"/>
        <v>44645</v>
      </c>
      <c r="AD61" s="57">
        <v>0</v>
      </c>
      <c r="AE61" s="57">
        <v>0</v>
      </c>
      <c r="AF61" s="57">
        <v>61936</v>
      </c>
      <c r="AG61" s="57">
        <v>61936</v>
      </c>
      <c r="AH61" s="57">
        <v>0</v>
      </c>
      <c r="AI61" s="57">
        <v>0</v>
      </c>
      <c r="AJ61" s="57">
        <v>0</v>
      </c>
      <c r="AK61" s="57">
        <v>0</v>
      </c>
      <c r="AL61" s="57"/>
      <c r="AM61" s="57"/>
      <c r="AN61" s="57"/>
      <c r="AO61" s="57"/>
      <c r="AP61" s="57">
        <v>57536</v>
      </c>
      <c r="AQ61" s="57">
        <v>12891</v>
      </c>
      <c r="AR61" s="30"/>
      <c r="AS61" s="30">
        <f>VLOOKUP(F61,'[1]pc basilia'!$D:$F,3,0)</f>
        <v>2201566752</v>
      </c>
      <c r="AT61" s="30"/>
      <c r="AU61" s="30" t="str">
        <f>VLOOKUP(F61,'[1]pc basilia'!$D:$J,7,0)</f>
        <v>27.11.2024</v>
      </c>
      <c r="AV61" s="30"/>
      <c r="AW61" s="41">
        <v>45596</v>
      </c>
    </row>
    <row r="62" spans="1:49" x14ac:dyDescent="0.35">
      <c r="A62" s="30">
        <v>805016107</v>
      </c>
      <c r="B62" s="30" t="s">
        <v>11</v>
      </c>
      <c r="C62" s="31" t="s">
        <v>12</v>
      </c>
      <c r="D62" s="32" t="s">
        <v>74</v>
      </c>
      <c r="E62" s="32" t="s">
        <v>74</v>
      </c>
      <c r="F62" s="32" t="s">
        <v>313</v>
      </c>
      <c r="G62" s="39">
        <v>45530</v>
      </c>
      <c r="H62" s="34">
        <v>45545</v>
      </c>
      <c r="I62" s="34">
        <v>45547.437909722219</v>
      </c>
      <c r="J62" s="35">
        <v>45536</v>
      </c>
      <c r="K62" s="35">
        <v>45536</v>
      </c>
      <c r="L62" s="31" t="s">
        <v>13</v>
      </c>
      <c r="M62" s="31" t="s">
        <v>14</v>
      </c>
      <c r="N62" s="31" t="s">
        <v>13</v>
      </c>
      <c r="O62" s="30" t="s">
        <v>527</v>
      </c>
      <c r="P62" s="30" t="s">
        <v>488</v>
      </c>
      <c r="Q62" s="30" t="b">
        <v>0</v>
      </c>
      <c r="R62" s="30" t="s">
        <v>524</v>
      </c>
      <c r="S62" s="57">
        <v>0</v>
      </c>
      <c r="T62" s="30"/>
      <c r="U62" s="30"/>
      <c r="V62" s="30"/>
      <c r="W62" s="57">
        <f t="shared" si="6"/>
        <v>12891</v>
      </c>
      <c r="X62" s="57">
        <v>0</v>
      </c>
      <c r="Y62" s="57">
        <v>0</v>
      </c>
      <c r="Z62" s="57">
        <v>0</v>
      </c>
      <c r="AA62" s="57">
        <v>0</v>
      </c>
      <c r="AB62" s="57">
        <v>0</v>
      </c>
      <c r="AC62" s="57">
        <f t="shared" si="7"/>
        <v>32645</v>
      </c>
      <c r="AD62" s="57">
        <v>0</v>
      </c>
      <c r="AE62" s="57">
        <v>0</v>
      </c>
      <c r="AF62" s="57">
        <v>61936</v>
      </c>
      <c r="AG62" s="57">
        <v>61936</v>
      </c>
      <c r="AH62" s="57">
        <v>0</v>
      </c>
      <c r="AI62" s="57">
        <v>0</v>
      </c>
      <c r="AJ62" s="57">
        <v>0</v>
      </c>
      <c r="AK62" s="57">
        <v>0</v>
      </c>
      <c r="AL62" s="57"/>
      <c r="AM62" s="57"/>
      <c r="AN62" s="57"/>
      <c r="AO62" s="57"/>
      <c r="AP62" s="57">
        <v>45536</v>
      </c>
      <c r="AQ62" s="57">
        <v>12891</v>
      </c>
      <c r="AR62" s="30"/>
      <c r="AS62" s="30">
        <f>VLOOKUP(F62,'[1]pc basilia'!$D:$F,3,0)</f>
        <v>2201566752</v>
      </c>
      <c r="AT62" s="30"/>
      <c r="AU62" s="30" t="str">
        <f>VLOOKUP(F62,'[1]pc basilia'!$D:$J,7,0)</f>
        <v>27.11.2024</v>
      </c>
      <c r="AV62" s="30"/>
      <c r="AW62" s="41">
        <v>45596</v>
      </c>
    </row>
    <row r="63" spans="1:49" x14ac:dyDescent="0.35">
      <c r="A63" s="30">
        <v>805016107</v>
      </c>
      <c r="B63" s="30" t="s">
        <v>11</v>
      </c>
      <c r="C63" s="31" t="s">
        <v>12</v>
      </c>
      <c r="D63" s="32" t="s">
        <v>75</v>
      </c>
      <c r="E63" s="32" t="s">
        <v>75</v>
      </c>
      <c r="F63" s="32" t="s">
        <v>314</v>
      </c>
      <c r="G63" s="39">
        <v>45533</v>
      </c>
      <c r="H63" s="34">
        <v>45545</v>
      </c>
      <c r="I63" s="34">
        <v>45547.440527465274</v>
      </c>
      <c r="J63" s="35">
        <v>57536</v>
      </c>
      <c r="K63" s="35">
        <v>57536</v>
      </c>
      <c r="L63" s="31" t="s">
        <v>13</v>
      </c>
      <c r="M63" s="31" t="s">
        <v>14</v>
      </c>
      <c r="N63" s="31" t="s">
        <v>13</v>
      </c>
      <c r="O63" s="30" t="s">
        <v>527</v>
      </c>
      <c r="P63" s="30" t="s">
        <v>488</v>
      </c>
      <c r="Q63" s="30" t="b">
        <v>0</v>
      </c>
      <c r="R63" s="30" t="s">
        <v>524</v>
      </c>
      <c r="S63" s="57">
        <v>0</v>
      </c>
      <c r="T63" s="30"/>
      <c r="U63" s="30"/>
      <c r="V63" s="30"/>
      <c r="W63" s="57">
        <f t="shared" si="6"/>
        <v>12891</v>
      </c>
      <c r="X63" s="57">
        <v>0</v>
      </c>
      <c r="Y63" s="57">
        <v>0</v>
      </c>
      <c r="Z63" s="57">
        <v>0</v>
      </c>
      <c r="AA63" s="57">
        <v>0</v>
      </c>
      <c r="AB63" s="57">
        <v>0</v>
      </c>
      <c r="AC63" s="57">
        <f t="shared" si="7"/>
        <v>44645</v>
      </c>
      <c r="AD63" s="57">
        <v>0</v>
      </c>
      <c r="AE63" s="57">
        <v>0</v>
      </c>
      <c r="AF63" s="57">
        <v>61936</v>
      </c>
      <c r="AG63" s="57">
        <v>61936</v>
      </c>
      <c r="AH63" s="57">
        <v>0</v>
      </c>
      <c r="AI63" s="57">
        <v>0</v>
      </c>
      <c r="AJ63" s="57">
        <v>0</v>
      </c>
      <c r="AK63" s="57">
        <v>0</v>
      </c>
      <c r="AL63" s="57"/>
      <c r="AM63" s="57"/>
      <c r="AN63" s="57"/>
      <c r="AO63" s="57"/>
      <c r="AP63" s="57">
        <v>57536</v>
      </c>
      <c r="AQ63" s="57">
        <v>12891</v>
      </c>
      <c r="AR63" s="30"/>
      <c r="AS63" s="30">
        <f>VLOOKUP(F63,'[1]pc basilia'!$D:$F,3,0)</f>
        <v>2201566752</v>
      </c>
      <c r="AT63" s="30"/>
      <c r="AU63" s="30" t="str">
        <f>VLOOKUP(F63,'[1]pc basilia'!$D:$J,7,0)</f>
        <v>27.11.2024</v>
      </c>
      <c r="AV63" s="30"/>
      <c r="AW63" s="41">
        <v>45596</v>
      </c>
    </row>
    <row r="64" spans="1:49" x14ac:dyDescent="0.35">
      <c r="A64" s="30">
        <v>805016107</v>
      </c>
      <c r="B64" s="30" t="s">
        <v>11</v>
      </c>
      <c r="C64" s="31" t="s">
        <v>12</v>
      </c>
      <c r="D64" s="32" t="s">
        <v>76</v>
      </c>
      <c r="E64" s="32" t="s">
        <v>76</v>
      </c>
      <c r="F64" s="32" t="s">
        <v>315</v>
      </c>
      <c r="G64" s="39">
        <v>45533</v>
      </c>
      <c r="H64" s="34">
        <v>45545</v>
      </c>
      <c r="I64" s="34">
        <v>45547.441344907405</v>
      </c>
      <c r="J64" s="35">
        <v>57536</v>
      </c>
      <c r="K64" s="35">
        <v>57536</v>
      </c>
      <c r="L64" s="31" t="s">
        <v>13</v>
      </c>
      <c r="M64" s="31" t="s">
        <v>14</v>
      </c>
      <c r="N64" s="31" t="s">
        <v>13</v>
      </c>
      <c r="O64" s="30" t="s">
        <v>527</v>
      </c>
      <c r="P64" s="30" t="s">
        <v>488</v>
      </c>
      <c r="Q64" s="30" t="b">
        <v>0</v>
      </c>
      <c r="R64" s="30" t="s">
        <v>524</v>
      </c>
      <c r="S64" s="57">
        <v>0</v>
      </c>
      <c r="T64" s="30"/>
      <c r="U64" s="30"/>
      <c r="V64" s="30"/>
      <c r="W64" s="57">
        <f t="shared" si="6"/>
        <v>12891</v>
      </c>
      <c r="X64" s="57">
        <v>0</v>
      </c>
      <c r="Y64" s="57">
        <v>0</v>
      </c>
      <c r="Z64" s="57">
        <v>0</v>
      </c>
      <c r="AA64" s="57">
        <v>0</v>
      </c>
      <c r="AB64" s="57">
        <v>0</v>
      </c>
      <c r="AC64" s="57">
        <f t="shared" si="7"/>
        <v>44645</v>
      </c>
      <c r="AD64" s="57">
        <v>0</v>
      </c>
      <c r="AE64" s="57">
        <v>0</v>
      </c>
      <c r="AF64" s="57">
        <v>61936</v>
      </c>
      <c r="AG64" s="57">
        <v>61936</v>
      </c>
      <c r="AH64" s="57">
        <v>0</v>
      </c>
      <c r="AI64" s="57">
        <v>0</v>
      </c>
      <c r="AJ64" s="57">
        <v>0</v>
      </c>
      <c r="AK64" s="57">
        <v>0</v>
      </c>
      <c r="AL64" s="57"/>
      <c r="AM64" s="57"/>
      <c r="AN64" s="57"/>
      <c r="AO64" s="57"/>
      <c r="AP64" s="57">
        <v>57536</v>
      </c>
      <c r="AQ64" s="57">
        <v>12891</v>
      </c>
      <c r="AR64" s="30"/>
      <c r="AS64" s="30">
        <f>VLOOKUP(F64,'[1]pc basilia'!$D:$F,3,0)</f>
        <v>2201566752</v>
      </c>
      <c r="AT64" s="30"/>
      <c r="AU64" s="30" t="str">
        <f>VLOOKUP(F64,'[1]pc basilia'!$D:$J,7,0)</f>
        <v>27.11.2024</v>
      </c>
      <c r="AV64" s="30"/>
      <c r="AW64" s="41">
        <v>45596</v>
      </c>
    </row>
    <row r="65" spans="1:49" x14ac:dyDescent="0.35">
      <c r="A65" s="30">
        <v>805016107</v>
      </c>
      <c r="B65" s="30" t="s">
        <v>11</v>
      </c>
      <c r="C65" s="31" t="s">
        <v>12</v>
      </c>
      <c r="D65" s="32" t="s">
        <v>77</v>
      </c>
      <c r="E65" s="32" t="s">
        <v>77</v>
      </c>
      <c r="F65" s="32" t="s">
        <v>316</v>
      </c>
      <c r="G65" s="39">
        <v>45533</v>
      </c>
      <c r="H65" s="34">
        <v>45545</v>
      </c>
      <c r="I65" s="34">
        <v>45547.442354976854</v>
      </c>
      <c r="J65" s="35">
        <v>45536</v>
      </c>
      <c r="K65" s="35">
        <v>45536</v>
      </c>
      <c r="L65" s="31" t="s">
        <v>13</v>
      </c>
      <c r="M65" s="31" t="s">
        <v>14</v>
      </c>
      <c r="N65" s="31" t="s">
        <v>13</v>
      </c>
      <c r="O65" s="30" t="s">
        <v>527</v>
      </c>
      <c r="P65" s="30" t="s">
        <v>488</v>
      </c>
      <c r="Q65" s="30" t="b">
        <v>0</v>
      </c>
      <c r="R65" s="30" t="s">
        <v>524</v>
      </c>
      <c r="S65" s="57">
        <v>0</v>
      </c>
      <c r="T65" s="30"/>
      <c r="U65" s="30"/>
      <c r="V65" s="30"/>
      <c r="W65" s="57">
        <f t="shared" si="6"/>
        <v>12891</v>
      </c>
      <c r="X65" s="57">
        <v>0</v>
      </c>
      <c r="Y65" s="57">
        <v>0</v>
      </c>
      <c r="Z65" s="57">
        <v>0</v>
      </c>
      <c r="AA65" s="57">
        <v>0</v>
      </c>
      <c r="AB65" s="57">
        <v>0</v>
      </c>
      <c r="AC65" s="57">
        <f t="shared" si="7"/>
        <v>32645</v>
      </c>
      <c r="AD65" s="57">
        <v>0</v>
      </c>
      <c r="AE65" s="57">
        <v>0</v>
      </c>
      <c r="AF65" s="57">
        <v>61936</v>
      </c>
      <c r="AG65" s="57">
        <v>61936</v>
      </c>
      <c r="AH65" s="57">
        <v>0</v>
      </c>
      <c r="AI65" s="57">
        <v>0</v>
      </c>
      <c r="AJ65" s="57">
        <v>0</v>
      </c>
      <c r="AK65" s="57">
        <v>0</v>
      </c>
      <c r="AL65" s="57"/>
      <c r="AM65" s="57"/>
      <c r="AN65" s="57"/>
      <c r="AO65" s="57"/>
      <c r="AP65" s="57">
        <v>45536</v>
      </c>
      <c r="AQ65" s="57">
        <v>12891</v>
      </c>
      <c r="AR65" s="30"/>
      <c r="AS65" s="30">
        <f>VLOOKUP(F65,'[1]pc basilia'!$D:$F,3,0)</f>
        <v>2201566752</v>
      </c>
      <c r="AT65" s="30"/>
      <c r="AU65" s="30" t="str">
        <f>VLOOKUP(F65,'[1]pc basilia'!$D:$J,7,0)</f>
        <v>27.11.2024</v>
      </c>
      <c r="AV65" s="30"/>
      <c r="AW65" s="41">
        <v>45596</v>
      </c>
    </row>
    <row r="66" spans="1:49" x14ac:dyDescent="0.35">
      <c r="A66" s="30">
        <v>805016107</v>
      </c>
      <c r="B66" s="30" t="s">
        <v>11</v>
      </c>
      <c r="C66" s="31" t="s">
        <v>12</v>
      </c>
      <c r="D66" s="32" t="s">
        <v>78</v>
      </c>
      <c r="E66" s="32" t="s">
        <v>78</v>
      </c>
      <c r="F66" s="32" t="s">
        <v>317</v>
      </c>
      <c r="G66" s="39">
        <v>45533</v>
      </c>
      <c r="H66" s="34">
        <v>45545</v>
      </c>
      <c r="I66" s="34">
        <v>45547.443139583331</v>
      </c>
      <c r="J66" s="35">
        <v>3994</v>
      </c>
      <c r="K66" s="35">
        <v>3994</v>
      </c>
      <c r="L66" s="31" t="s">
        <v>13</v>
      </c>
      <c r="M66" s="31" t="s">
        <v>14</v>
      </c>
      <c r="N66" s="31" t="s">
        <v>13</v>
      </c>
      <c r="O66" s="30" t="s">
        <v>528</v>
      </c>
      <c r="P66" s="30" t="s">
        <v>488</v>
      </c>
      <c r="Q66" s="30" t="b">
        <v>0</v>
      </c>
      <c r="R66" s="30" t="s">
        <v>524</v>
      </c>
      <c r="S66" s="57">
        <v>0</v>
      </c>
      <c r="T66" s="30"/>
      <c r="U66" s="30"/>
      <c r="V66" s="30"/>
      <c r="W66" s="57">
        <f t="shared" si="6"/>
        <v>3994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7">
        <f t="shared" si="7"/>
        <v>0</v>
      </c>
      <c r="AD66" s="57">
        <v>0</v>
      </c>
      <c r="AE66" s="57">
        <v>0</v>
      </c>
      <c r="AF66" s="57">
        <v>32394</v>
      </c>
      <c r="AG66" s="57">
        <v>32394</v>
      </c>
      <c r="AH66" s="57">
        <v>0</v>
      </c>
      <c r="AI66" s="57">
        <v>0</v>
      </c>
      <c r="AJ66" s="57">
        <v>0</v>
      </c>
      <c r="AK66" s="57">
        <v>0</v>
      </c>
      <c r="AL66" s="57"/>
      <c r="AM66" s="57"/>
      <c r="AN66" s="57"/>
      <c r="AO66" s="57"/>
      <c r="AP66" s="57">
        <v>3994</v>
      </c>
      <c r="AQ66" s="57">
        <v>3994</v>
      </c>
      <c r="AR66" s="30"/>
      <c r="AS66" s="30">
        <f>VLOOKUP(F66,'[1]pc basilia'!$D:$F,3,0)</f>
        <v>2201566752</v>
      </c>
      <c r="AT66" s="30"/>
      <c r="AU66" s="30" t="str">
        <f>VLOOKUP(F66,'[1]pc basilia'!$D:$J,7,0)</f>
        <v>27.11.2024</v>
      </c>
      <c r="AV66" s="30"/>
      <c r="AW66" s="41">
        <v>45596</v>
      </c>
    </row>
    <row r="67" spans="1:49" x14ac:dyDescent="0.35">
      <c r="A67" s="30">
        <v>805016107</v>
      </c>
      <c r="B67" s="30" t="s">
        <v>11</v>
      </c>
      <c r="C67" s="31" t="s">
        <v>12</v>
      </c>
      <c r="D67" s="32" t="s">
        <v>79</v>
      </c>
      <c r="E67" s="32" t="s">
        <v>79</v>
      </c>
      <c r="F67" s="32" t="s">
        <v>318</v>
      </c>
      <c r="G67" s="39">
        <v>45533</v>
      </c>
      <c r="H67" s="34">
        <v>45545</v>
      </c>
      <c r="I67" s="34">
        <v>45547.44390528935</v>
      </c>
      <c r="J67" s="35">
        <v>27994</v>
      </c>
      <c r="K67" s="35">
        <v>27994</v>
      </c>
      <c r="L67" s="31" t="s">
        <v>13</v>
      </c>
      <c r="M67" s="31" t="s">
        <v>14</v>
      </c>
      <c r="N67" s="31" t="s">
        <v>13</v>
      </c>
      <c r="O67" s="30" t="s">
        <v>527</v>
      </c>
      <c r="P67" s="30" t="s">
        <v>488</v>
      </c>
      <c r="Q67" s="30" t="b">
        <v>0</v>
      </c>
      <c r="R67" s="30" t="s">
        <v>524</v>
      </c>
      <c r="S67" s="57">
        <v>0</v>
      </c>
      <c r="T67" s="30"/>
      <c r="U67" s="30"/>
      <c r="V67" s="30"/>
      <c r="W67" s="57">
        <f t="shared" si="6"/>
        <v>9394</v>
      </c>
      <c r="X67" s="57">
        <v>0</v>
      </c>
      <c r="Y67" s="57">
        <v>0</v>
      </c>
      <c r="Z67" s="57">
        <v>0</v>
      </c>
      <c r="AA67" s="57">
        <v>0</v>
      </c>
      <c r="AB67" s="57">
        <v>0</v>
      </c>
      <c r="AC67" s="57">
        <f t="shared" si="7"/>
        <v>18600</v>
      </c>
      <c r="AD67" s="57">
        <v>0</v>
      </c>
      <c r="AE67" s="57">
        <v>0</v>
      </c>
      <c r="AF67" s="57">
        <v>32394</v>
      </c>
      <c r="AG67" s="57">
        <v>32394</v>
      </c>
      <c r="AH67" s="57">
        <v>0</v>
      </c>
      <c r="AI67" s="57">
        <v>0</v>
      </c>
      <c r="AJ67" s="57">
        <v>0</v>
      </c>
      <c r="AK67" s="57">
        <v>0</v>
      </c>
      <c r="AL67" s="57"/>
      <c r="AM67" s="57"/>
      <c r="AN67" s="57"/>
      <c r="AO67" s="57"/>
      <c r="AP67" s="57">
        <v>27994</v>
      </c>
      <c r="AQ67" s="57">
        <v>9394</v>
      </c>
      <c r="AR67" s="30"/>
      <c r="AS67" s="30">
        <f>VLOOKUP(F67,'[1]pc basilia'!$D:$F,3,0)</f>
        <v>2201566752</v>
      </c>
      <c r="AT67" s="30"/>
      <c r="AU67" s="30" t="str">
        <f>VLOOKUP(F67,'[1]pc basilia'!$D:$J,7,0)</f>
        <v>27.11.2024</v>
      </c>
      <c r="AV67" s="30"/>
      <c r="AW67" s="41">
        <v>45596</v>
      </c>
    </row>
    <row r="68" spans="1:49" x14ac:dyDescent="0.35">
      <c r="A68" s="30">
        <v>805016107</v>
      </c>
      <c r="B68" s="30" t="s">
        <v>11</v>
      </c>
      <c r="C68" s="31" t="s">
        <v>12</v>
      </c>
      <c r="D68" s="32" t="s">
        <v>80</v>
      </c>
      <c r="E68" s="32" t="s">
        <v>80</v>
      </c>
      <c r="F68" s="32" t="s">
        <v>319</v>
      </c>
      <c r="G68" s="39">
        <v>45533</v>
      </c>
      <c r="H68" s="34">
        <v>45545</v>
      </c>
      <c r="I68" s="34">
        <v>45547.444674456019</v>
      </c>
      <c r="J68" s="35">
        <v>27994</v>
      </c>
      <c r="K68" s="35">
        <v>27994</v>
      </c>
      <c r="L68" s="31" t="s">
        <v>13</v>
      </c>
      <c r="M68" s="31" t="s">
        <v>14</v>
      </c>
      <c r="N68" s="31" t="s">
        <v>13</v>
      </c>
      <c r="O68" s="30" t="s">
        <v>527</v>
      </c>
      <c r="P68" s="30" t="s">
        <v>488</v>
      </c>
      <c r="Q68" s="30" t="b">
        <v>0</v>
      </c>
      <c r="R68" s="30" t="s">
        <v>524</v>
      </c>
      <c r="S68" s="57">
        <v>0</v>
      </c>
      <c r="T68" s="30"/>
      <c r="U68" s="30"/>
      <c r="V68" s="30"/>
      <c r="W68" s="57">
        <f t="shared" si="6"/>
        <v>9394</v>
      </c>
      <c r="X68" s="57">
        <v>0</v>
      </c>
      <c r="Y68" s="57">
        <v>0</v>
      </c>
      <c r="Z68" s="57">
        <v>0</v>
      </c>
      <c r="AA68" s="57">
        <v>0</v>
      </c>
      <c r="AB68" s="57">
        <v>0</v>
      </c>
      <c r="AC68" s="57">
        <f t="shared" si="7"/>
        <v>18600</v>
      </c>
      <c r="AD68" s="57">
        <v>0</v>
      </c>
      <c r="AE68" s="57">
        <v>0</v>
      </c>
      <c r="AF68" s="57">
        <v>32394</v>
      </c>
      <c r="AG68" s="57">
        <v>32394</v>
      </c>
      <c r="AH68" s="57">
        <v>0</v>
      </c>
      <c r="AI68" s="57">
        <v>0</v>
      </c>
      <c r="AJ68" s="57">
        <v>0</v>
      </c>
      <c r="AK68" s="57">
        <v>0</v>
      </c>
      <c r="AL68" s="57"/>
      <c r="AM68" s="57"/>
      <c r="AN68" s="57"/>
      <c r="AO68" s="57"/>
      <c r="AP68" s="57">
        <v>27994</v>
      </c>
      <c r="AQ68" s="57">
        <v>9394</v>
      </c>
      <c r="AR68" s="30"/>
      <c r="AS68" s="30">
        <f>VLOOKUP(F68,'[1]pc basilia'!$D:$F,3,0)</f>
        <v>2201566752</v>
      </c>
      <c r="AT68" s="30"/>
      <c r="AU68" s="30" t="str">
        <f>VLOOKUP(F68,'[1]pc basilia'!$D:$J,7,0)</f>
        <v>27.11.2024</v>
      </c>
      <c r="AV68" s="30"/>
      <c r="AW68" s="41">
        <v>45596</v>
      </c>
    </row>
    <row r="69" spans="1:49" x14ac:dyDescent="0.35">
      <c r="A69" s="30">
        <v>805016107</v>
      </c>
      <c r="B69" s="30" t="s">
        <v>11</v>
      </c>
      <c r="C69" s="31" t="s">
        <v>12</v>
      </c>
      <c r="D69" s="32" t="s">
        <v>81</v>
      </c>
      <c r="E69" s="32" t="s">
        <v>81</v>
      </c>
      <c r="F69" s="32" t="s">
        <v>320</v>
      </c>
      <c r="G69" s="39">
        <v>45533</v>
      </c>
      <c r="H69" s="34">
        <v>45545</v>
      </c>
      <c r="I69" s="34">
        <v>45547.44547604167</v>
      </c>
      <c r="J69" s="35">
        <v>15994</v>
      </c>
      <c r="K69" s="35">
        <v>15994</v>
      </c>
      <c r="L69" s="31" t="s">
        <v>13</v>
      </c>
      <c r="M69" s="31" t="s">
        <v>14</v>
      </c>
      <c r="N69" s="31" t="s">
        <v>13</v>
      </c>
      <c r="O69" s="30" t="s">
        <v>527</v>
      </c>
      <c r="P69" s="30" t="s">
        <v>488</v>
      </c>
      <c r="Q69" s="30" t="b">
        <v>0</v>
      </c>
      <c r="R69" s="30" t="s">
        <v>524</v>
      </c>
      <c r="S69" s="57">
        <v>0</v>
      </c>
      <c r="T69" s="30"/>
      <c r="U69" s="30"/>
      <c r="V69" s="30"/>
      <c r="W69" s="57">
        <f t="shared" si="6"/>
        <v>9394</v>
      </c>
      <c r="X69" s="57">
        <v>0</v>
      </c>
      <c r="Y69" s="57">
        <v>0</v>
      </c>
      <c r="Z69" s="57">
        <v>0</v>
      </c>
      <c r="AA69" s="57">
        <v>0</v>
      </c>
      <c r="AB69" s="57">
        <v>0</v>
      </c>
      <c r="AC69" s="57">
        <f t="shared" si="7"/>
        <v>6600</v>
      </c>
      <c r="AD69" s="57">
        <v>0</v>
      </c>
      <c r="AE69" s="57">
        <v>0</v>
      </c>
      <c r="AF69" s="57">
        <v>32394</v>
      </c>
      <c r="AG69" s="57">
        <v>32394</v>
      </c>
      <c r="AH69" s="57">
        <v>0</v>
      </c>
      <c r="AI69" s="57">
        <v>0</v>
      </c>
      <c r="AJ69" s="57">
        <v>0</v>
      </c>
      <c r="AK69" s="57">
        <v>0</v>
      </c>
      <c r="AL69" s="57"/>
      <c r="AM69" s="57"/>
      <c r="AN69" s="57"/>
      <c r="AO69" s="57"/>
      <c r="AP69" s="57">
        <v>15994</v>
      </c>
      <c r="AQ69" s="57">
        <v>9394</v>
      </c>
      <c r="AR69" s="30"/>
      <c r="AS69" s="30">
        <f>VLOOKUP(F69,'[1]pc basilia'!$D:$F,3,0)</f>
        <v>2201566752</v>
      </c>
      <c r="AT69" s="30"/>
      <c r="AU69" s="30" t="str">
        <f>VLOOKUP(F69,'[1]pc basilia'!$D:$J,7,0)</f>
        <v>27.11.2024</v>
      </c>
      <c r="AV69" s="30"/>
      <c r="AW69" s="41">
        <v>45596</v>
      </c>
    </row>
    <row r="70" spans="1:49" x14ac:dyDescent="0.35">
      <c r="A70" s="30">
        <v>805016107</v>
      </c>
      <c r="B70" s="30" t="s">
        <v>11</v>
      </c>
      <c r="C70" s="31" t="s">
        <v>12</v>
      </c>
      <c r="D70" s="32" t="s">
        <v>82</v>
      </c>
      <c r="E70" s="32" t="s">
        <v>82</v>
      </c>
      <c r="F70" s="32" t="s">
        <v>321</v>
      </c>
      <c r="G70" s="39">
        <v>45533</v>
      </c>
      <c r="H70" s="34">
        <v>45545</v>
      </c>
      <c r="I70" s="34">
        <v>45572.689828819442</v>
      </c>
      <c r="J70" s="35">
        <v>8864411</v>
      </c>
      <c r="K70" s="35">
        <v>8864411</v>
      </c>
      <c r="L70" s="31" t="s">
        <v>13</v>
      </c>
      <c r="M70" s="31" t="s">
        <v>14</v>
      </c>
      <c r="N70" s="31" t="s">
        <v>13</v>
      </c>
      <c r="O70" s="30" t="s">
        <v>524</v>
      </c>
      <c r="P70" s="30" t="s">
        <v>488</v>
      </c>
      <c r="Q70" s="30" t="b">
        <v>0</v>
      </c>
      <c r="R70" s="30" t="s">
        <v>525</v>
      </c>
      <c r="S70" s="57">
        <v>8687123</v>
      </c>
      <c r="T70" s="30">
        <v>1222530293</v>
      </c>
      <c r="U70" s="30"/>
      <c r="V70" s="30"/>
      <c r="W70" s="57">
        <v>0</v>
      </c>
      <c r="X70" s="57">
        <v>0</v>
      </c>
      <c r="Y70" s="57">
        <v>0</v>
      </c>
      <c r="Z70" s="57">
        <v>0</v>
      </c>
      <c r="AA70" s="57">
        <v>0</v>
      </c>
      <c r="AB70" s="57">
        <v>0</v>
      </c>
      <c r="AC70" s="57">
        <f>K70</f>
        <v>8864411</v>
      </c>
      <c r="AD70" s="57">
        <v>0</v>
      </c>
      <c r="AE70" s="57">
        <v>0</v>
      </c>
      <c r="AF70" s="57">
        <v>8864411</v>
      </c>
      <c r="AG70" s="57">
        <v>8864411</v>
      </c>
      <c r="AH70" s="57">
        <v>0</v>
      </c>
      <c r="AI70" s="57">
        <v>0</v>
      </c>
      <c r="AJ70" s="57">
        <v>0</v>
      </c>
      <c r="AK70" s="57">
        <v>0</v>
      </c>
      <c r="AL70" s="57"/>
      <c r="AM70" s="57"/>
      <c r="AN70" s="57"/>
      <c r="AO70" s="57"/>
      <c r="AP70" s="57">
        <v>8687123</v>
      </c>
      <c r="AQ70" s="57">
        <v>0</v>
      </c>
      <c r="AR70" s="30"/>
      <c r="AS70" s="30"/>
      <c r="AT70" s="30"/>
      <c r="AU70" s="30"/>
      <c r="AV70" s="30"/>
      <c r="AW70" s="41">
        <v>45596</v>
      </c>
    </row>
    <row r="71" spans="1:49" x14ac:dyDescent="0.35">
      <c r="A71" s="30">
        <v>805016107</v>
      </c>
      <c r="B71" s="30" t="s">
        <v>11</v>
      </c>
      <c r="C71" s="31" t="s">
        <v>12</v>
      </c>
      <c r="D71" s="32" t="s">
        <v>83</v>
      </c>
      <c r="E71" s="32" t="s">
        <v>83</v>
      </c>
      <c r="F71" s="32" t="s">
        <v>322</v>
      </c>
      <c r="G71" s="39">
        <v>45534</v>
      </c>
      <c r="H71" s="34">
        <v>45545</v>
      </c>
      <c r="I71" s="34">
        <v>45547.448810451388</v>
      </c>
      <c r="J71" s="35">
        <v>427285</v>
      </c>
      <c r="K71" s="35">
        <v>427285</v>
      </c>
      <c r="L71" s="31" t="s">
        <v>13</v>
      </c>
      <c r="M71" s="31" t="s">
        <v>14</v>
      </c>
      <c r="N71" s="31" t="s">
        <v>13</v>
      </c>
      <c r="O71" s="30" t="s">
        <v>527</v>
      </c>
      <c r="P71" s="30" t="s">
        <v>488</v>
      </c>
      <c r="Q71" s="30" t="b">
        <v>0</v>
      </c>
      <c r="R71" s="30" t="s">
        <v>524</v>
      </c>
      <c r="S71" s="57">
        <v>0</v>
      </c>
      <c r="T71" s="30"/>
      <c r="U71" s="30"/>
      <c r="V71" s="30"/>
      <c r="W71" s="57">
        <f t="shared" ref="W71:W78" si="8">AQ71</f>
        <v>236611</v>
      </c>
      <c r="X71" s="57">
        <v>0</v>
      </c>
      <c r="Y71" s="57">
        <v>0</v>
      </c>
      <c r="Z71" s="57">
        <v>0</v>
      </c>
      <c r="AA71" s="57">
        <v>0</v>
      </c>
      <c r="AB71" s="57">
        <v>0</v>
      </c>
      <c r="AC71" s="57">
        <f t="shared" ref="AC71:AC78" si="9">K71-W71</f>
        <v>190674</v>
      </c>
      <c r="AD71" s="57">
        <v>0</v>
      </c>
      <c r="AE71" s="57">
        <v>0</v>
      </c>
      <c r="AF71" s="57">
        <v>444485</v>
      </c>
      <c r="AG71" s="57">
        <v>444485</v>
      </c>
      <c r="AH71" s="57">
        <v>0</v>
      </c>
      <c r="AI71" s="57">
        <v>0</v>
      </c>
      <c r="AJ71" s="57">
        <v>0</v>
      </c>
      <c r="AK71" s="57">
        <v>0</v>
      </c>
      <c r="AL71" s="57"/>
      <c r="AM71" s="57"/>
      <c r="AN71" s="57"/>
      <c r="AO71" s="57"/>
      <c r="AP71" s="57">
        <v>418395</v>
      </c>
      <c r="AQ71" s="57">
        <v>236611</v>
      </c>
      <c r="AR71" s="30"/>
      <c r="AS71" s="30">
        <f>VLOOKUP(F71,'[1]pc basilia'!$D:$F,3,0)</f>
        <v>2201566752</v>
      </c>
      <c r="AT71" s="30"/>
      <c r="AU71" s="30" t="str">
        <f>VLOOKUP(F71,'[1]pc basilia'!$D:$J,7,0)</f>
        <v>27.11.2024</v>
      </c>
      <c r="AV71" s="30"/>
      <c r="AW71" s="41">
        <v>45596</v>
      </c>
    </row>
    <row r="72" spans="1:49" x14ac:dyDescent="0.35">
      <c r="A72" s="30">
        <v>805016107</v>
      </c>
      <c r="B72" s="30" t="s">
        <v>11</v>
      </c>
      <c r="C72" s="31" t="s">
        <v>12</v>
      </c>
      <c r="D72" s="32" t="s">
        <v>84</v>
      </c>
      <c r="E72" s="32" t="s">
        <v>84</v>
      </c>
      <c r="F72" s="32" t="s">
        <v>323</v>
      </c>
      <c r="G72" s="39">
        <v>45534</v>
      </c>
      <c r="H72" s="34">
        <v>45545</v>
      </c>
      <c r="I72" s="34">
        <v>45547.44960983796</v>
      </c>
      <c r="J72" s="35">
        <v>27994</v>
      </c>
      <c r="K72" s="35">
        <v>27994</v>
      </c>
      <c r="L72" s="31" t="s">
        <v>13</v>
      </c>
      <c r="M72" s="31" t="s">
        <v>14</v>
      </c>
      <c r="N72" s="31" t="s">
        <v>13</v>
      </c>
      <c r="O72" s="30" t="s">
        <v>527</v>
      </c>
      <c r="P72" s="30" t="s">
        <v>488</v>
      </c>
      <c r="Q72" s="30" t="b">
        <v>0</v>
      </c>
      <c r="R72" s="30" t="s">
        <v>524</v>
      </c>
      <c r="S72" s="57">
        <v>0</v>
      </c>
      <c r="T72" s="30"/>
      <c r="U72" s="30"/>
      <c r="V72" s="30"/>
      <c r="W72" s="57">
        <f t="shared" si="8"/>
        <v>9394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57">
        <f t="shared" si="9"/>
        <v>18600</v>
      </c>
      <c r="AD72" s="57">
        <v>0</v>
      </c>
      <c r="AE72" s="57">
        <v>0</v>
      </c>
      <c r="AF72" s="57">
        <v>32394</v>
      </c>
      <c r="AG72" s="57">
        <v>32394</v>
      </c>
      <c r="AH72" s="57">
        <v>0</v>
      </c>
      <c r="AI72" s="57">
        <v>0</v>
      </c>
      <c r="AJ72" s="57">
        <v>0</v>
      </c>
      <c r="AK72" s="57">
        <v>0</v>
      </c>
      <c r="AL72" s="57"/>
      <c r="AM72" s="57"/>
      <c r="AN72" s="57"/>
      <c r="AO72" s="57"/>
      <c r="AP72" s="57">
        <v>27994</v>
      </c>
      <c r="AQ72" s="57">
        <v>9394</v>
      </c>
      <c r="AR72" s="30"/>
      <c r="AS72" s="30">
        <f>VLOOKUP(F72,'[1]pc basilia'!$D:$F,3,0)</f>
        <v>2201566752</v>
      </c>
      <c r="AT72" s="30"/>
      <c r="AU72" s="30" t="str">
        <f>VLOOKUP(F72,'[1]pc basilia'!$D:$J,7,0)</f>
        <v>27.11.2024</v>
      </c>
      <c r="AV72" s="30"/>
      <c r="AW72" s="41">
        <v>45596</v>
      </c>
    </row>
    <row r="73" spans="1:49" x14ac:dyDescent="0.35">
      <c r="A73" s="30">
        <v>805016107</v>
      </c>
      <c r="B73" s="30" t="s">
        <v>11</v>
      </c>
      <c r="C73" s="31" t="s">
        <v>12</v>
      </c>
      <c r="D73" s="32" t="s">
        <v>85</v>
      </c>
      <c r="E73" s="32" t="s">
        <v>85</v>
      </c>
      <c r="F73" s="32" t="s">
        <v>324</v>
      </c>
      <c r="G73" s="39">
        <v>45534</v>
      </c>
      <c r="H73" s="34">
        <v>45545</v>
      </c>
      <c r="I73" s="34">
        <v>45547.450425844909</v>
      </c>
      <c r="J73" s="35">
        <v>45536</v>
      </c>
      <c r="K73" s="35">
        <v>45536</v>
      </c>
      <c r="L73" s="31" t="s">
        <v>13</v>
      </c>
      <c r="M73" s="31" t="s">
        <v>14</v>
      </c>
      <c r="N73" s="31" t="s">
        <v>13</v>
      </c>
      <c r="O73" s="30" t="s">
        <v>527</v>
      </c>
      <c r="P73" s="30" t="s">
        <v>488</v>
      </c>
      <c r="Q73" s="30" t="b">
        <v>0</v>
      </c>
      <c r="R73" s="30" t="s">
        <v>524</v>
      </c>
      <c r="S73" s="57">
        <v>0</v>
      </c>
      <c r="T73" s="30"/>
      <c r="U73" s="30"/>
      <c r="V73" s="30"/>
      <c r="W73" s="57">
        <f t="shared" si="8"/>
        <v>12891</v>
      </c>
      <c r="X73" s="57">
        <v>0</v>
      </c>
      <c r="Y73" s="57">
        <v>0</v>
      </c>
      <c r="Z73" s="57">
        <v>0</v>
      </c>
      <c r="AA73" s="57">
        <v>0</v>
      </c>
      <c r="AB73" s="57">
        <v>0</v>
      </c>
      <c r="AC73" s="57">
        <f t="shared" si="9"/>
        <v>32645</v>
      </c>
      <c r="AD73" s="57">
        <v>0</v>
      </c>
      <c r="AE73" s="57">
        <v>0</v>
      </c>
      <c r="AF73" s="57">
        <v>61936</v>
      </c>
      <c r="AG73" s="57">
        <v>61936</v>
      </c>
      <c r="AH73" s="57">
        <v>0</v>
      </c>
      <c r="AI73" s="57">
        <v>0</v>
      </c>
      <c r="AJ73" s="57">
        <v>0</v>
      </c>
      <c r="AK73" s="57">
        <v>0</v>
      </c>
      <c r="AL73" s="57"/>
      <c r="AM73" s="57"/>
      <c r="AN73" s="57"/>
      <c r="AO73" s="57"/>
      <c r="AP73" s="57">
        <v>45536</v>
      </c>
      <c r="AQ73" s="57">
        <v>12891</v>
      </c>
      <c r="AR73" s="30"/>
      <c r="AS73" s="30">
        <f>VLOOKUP(F73,'[1]pc basilia'!$D:$F,3,0)</f>
        <v>2201566752</v>
      </c>
      <c r="AT73" s="30"/>
      <c r="AU73" s="30" t="str">
        <f>VLOOKUP(F73,'[1]pc basilia'!$D:$J,7,0)</f>
        <v>27.11.2024</v>
      </c>
      <c r="AV73" s="30"/>
      <c r="AW73" s="41">
        <v>45596</v>
      </c>
    </row>
    <row r="74" spans="1:49" x14ac:dyDescent="0.35">
      <c r="A74" s="30">
        <v>805016107</v>
      </c>
      <c r="B74" s="30" t="s">
        <v>11</v>
      </c>
      <c r="C74" s="31" t="s">
        <v>12</v>
      </c>
      <c r="D74" s="32" t="s">
        <v>86</v>
      </c>
      <c r="E74" s="32" t="s">
        <v>86</v>
      </c>
      <c r="F74" s="32" t="s">
        <v>325</v>
      </c>
      <c r="G74" s="39">
        <v>45534</v>
      </c>
      <c r="H74" s="34">
        <v>45545</v>
      </c>
      <c r="I74" s="34">
        <v>45547.45120447917</v>
      </c>
      <c r="J74" s="35">
        <v>15994</v>
      </c>
      <c r="K74" s="35">
        <v>15994</v>
      </c>
      <c r="L74" s="31" t="s">
        <v>13</v>
      </c>
      <c r="M74" s="31" t="s">
        <v>14</v>
      </c>
      <c r="N74" s="31" t="s">
        <v>13</v>
      </c>
      <c r="O74" s="30" t="s">
        <v>527</v>
      </c>
      <c r="P74" s="30" t="s">
        <v>488</v>
      </c>
      <c r="Q74" s="30" t="b">
        <v>0</v>
      </c>
      <c r="R74" s="30" t="s">
        <v>524</v>
      </c>
      <c r="S74" s="57">
        <v>0</v>
      </c>
      <c r="T74" s="30"/>
      <c r="U74" s="30"/>
      <c r="V74" s="30"/>
      <c r="W74" s="57">
        <f t="shared" si="8"/>
        <v>9394</v>
      </c>
      <c r="X74" s="57">
        <v>0</v>
      </c>
      <c r="Y74" s="57">
        <v>0</v>
      </c>
      <c r="Z74" s="57">
        <v>0</v>
      </c>
      <c r="AA74" s="57">
        <v>0</v>
      </c>
      <c r="AB74" s="57">
        <v>0</v>
      </c>
      <c r="AC74" s="57">
        <f t="shared" si="9"/>
        <v>6600</v>
      </c>
      <c r="AD74" s="57">
        <v>0</v>
      </c>
      <c r="AE74" s="57">
        <v>0</v>
      </c>
      <c r="AF74" s="57">
        <v>32394</v>
      </c>
      <c r="AG74" s="57">
        <v>32394</v>
      </c>
      <c r="AH74" s="57">
        <v>0</v>
      </c>
      <c r="AI74" s="57">
        <v>0</v>
      </c>
      <c r="AJ74" s="57">
        <v>0</v>
      </c>
      <c r="AK74" s="57">
        <v>0</v>
      </c>
      <c r="AL74" s="57"/>
      <c r="AM74" s="57"/>
      <c r="AN74" s="57"/>
      <c r="AO74" s="57"/>
      <c r="AP74" s="57">
        <v>15994</v>
      </c>
      <c r="AQ74" s="57">
        <v>9394</v>
      </c>
      <c r="AR74" s="30"/>
      <c r="AS74" s="30">
        <f>VLOOKUP(F74,'[1]pc basilia'!$D:$F,3,0)</f>
        <v>2201566752</v>
      </c>
      <c r="AT74" s="30"/>
      <c r="AU74" s="30" t="str">
        <f>VLOOKUP(F74,'[1]pc basilia'!$D:$J,7,0)</f>
        <v>27.11.2024</v>
      </c>
      <c r="AV74" s="30"/>
      <c r="AW74" s="41">
        <v>45596</v>
      </c>
    </row>
    <row r="75" spans="1:49" x14ac:dyDescent="0.35">
      <c r="A75" s="30">
        <v>805016107</v>
      </c>
      <c r="B75" s="30" t="s">
        <v>11</v>
      </c>
      <c r="C75" s="31" t="s">
        <v>12</v>
      </c>
      <c r="D75" s="32" t="s">
        <v>87</v>
      </c>
      <c r="E75" s="32" t="s">
        <v>87</v>
      </c>
      <c r="F75" s="32" t="s">
        <v>326</v>
      </c>
      <c r="G75" s="39">
        <v>45534</v>
      </c>
      <c r="H75" s="34">
        <v>45545</v>
      </c>
      <c r="I75" s="34">
        <v>45547.452329050924</v>
      </c>
      <c r="J75" s="35">
        <v>45536</v>
      </c>
      <c r="K75" s="35">
        <v>45536</v>
      </c>
      <c r="L75" s="31" t="s">
        <v>13</v>
      </c>
      <c r="M75" s="31" t="s">
        <v>14</v>
      </c>
      <c r="N75" s="31" t="s">
        <v>13</v>
      </c>
      <c r="O75" s="30" t="s">
        <v>527</v>
      </c>
      <c r="P75" s="30" t="s">
        <v>488</v>
      </c>
      <c r="Q75" s="30" t="b">
        <v>0</v>
      </c>
      <c r="R75" s="30" t="s">
        <v>524</v>
      </c>
      <c r="S75" s="57">
        <v>0</v>
      </c>
      <c r="T75" s="30"/>
      <c r="U75" s="30"/>
      <c r="V75" s="30"/>
      <c r="W75" s="57">
        <f t="shared" si="8"/>
        <v>12891</v>
      </c>
      <c r="X75" s="57">
        <v>0</v>
      </c>
      <c r="Y75" s="57">
        <v>0</v>
      </c>
      <c r="Z75" s="57">
        <v>0</v>
      </c>
      <c r="AA75" s="57">
        <v>0</v>
      </c>
      <c r="AB75" s="57">
        <v>0</v>
      </c>
      <c r="AC75" s="57">
        <f t="shared" si="9"/>
        <v>32645</v>
      </c>
      <c r="AD75" s="57">
        <v>0</v>
      </c>
      <c r="AE75" s="57">
        <v>0</v>
      </c>
      <c r="AF75" s="57">
        <v>61936</v>
      </c>
      <c r="AG75" s="57">
        <v>61936</v>
      </c>
      <c r="AH75" s="57">
        <v>0</v>
      </c>
      <c r="AI75" s="57">
        <v>0</v>
      </c>
      <c r="AJ75" s="57">
        <v>0</v>
      </c>
      <c r="AK75" s="57">
        <v>0</v>
      </c>
      <c r="AL75" s="57"/>
      <c r="AM75" s="57"/>
      <c r="AN75" s="57"/>
      <c r="AO75" s="57"/>
      <c r="AP75" s="57">
        <v>45536</v>
      </c>
      <c r="AQ75" s="57">
        <v>12891</v>
      </c>
      <c r="AR75" s="30"/>
      <c r="AS75" s="30">
        <f>VLOOKUP(F75,'[1]pc basilia'!$D:$F,3,0)</f>
        <v>2201566752</v>
      </c>
      <c r="AT75" s="30"/>
      <c r="AU75" s="30" t="str">
        <f>VLOOKUP(F75,'[1]pc basilia'!$D:$J,7,0)</f>
        <v>27.11.2024</v>
      </c>
      <c r="AV75" s="30"/>
      <c r="AW75" s="41">
        <v>45596</v>
      </c>
    </row>
    <row r="76" spans="1:49" x14ac:dyDescent="0.35">
      <c r="A76" s="30">
        <v>805016107</v>
      </c>
      <c r="B76" s="30" t="s">
        <v>11</v>
      </c>
      <c r="C76" s="31" t="s">
        <v>12</v>
      </c>
      <c r="D76" s="32" t="s">
        <v>88</v>
      </c>
      <c r="E76" s="32" t="s">
        <v>88</v>
      </c>
      <c r="F76" s="32" t="s">
        <v>327</v>
      </c>
      <c r="G76" s="39">
        <v>45534</v>
      </c>
      <c r="H76" s="34">
        <v>45545</v>
      </c>
      <c r="I76" s="34">
        <v>45547.453637615741</v>
      </c>
      <c r="J76" s="35">
        <v>57536</v>
      </c>
      <c r="K76" s="35">
        <v>57536</v>
      </c>
      <c r="L76" s="31" t="s">
        <v>13</v>
      </c>
      <c r="M76" s="31" t="s">
        <v>14</v>
      </c>
      <c r="N76" s="31" t="s">
        <v>13</v>
      </c>
      <c r="O76" s="30" t="s">
        <v>527</v>
      </c>
      <c r="P76" s="30" t="s">
        <v>488</v>
      </c>
      <c r="Q76" s="30" t="b">
        <v>0</v>
      </c>
      <c r="R76" s="30" t="s">
        <v>524</v>
      </c>
      <c r="S76" s="57">
        <v>0</v>
      </c>
      <c r="T76" s="30"/>
      <c r="U76" s="30"/>
      <c r="V76" s="30"/>
      <c r="W76" s="57">
        <f t="shared" si="8"/>
        <v>12891</v>
      </c>
      <c r="X76" s="57">
        <v>0</v>
      </c>
      <c r="Y76" s="57">
        <v>0</v>
      </c>
      <c r="Z76" s="57">
        <v>0</v>
      </c>
      <c r="AA76" s="57">
        <v>0</v>
      </c>
      <c r="AB76" s="57">
        <v>0</v>
      </c>
      <c r="AC76" s="57">
        <f t="shared" si="9"/>
        <v>44645</v>
      </c>
      <c r="AD76" s="57">
        <v>0</v>
      </c>
      <c r="AE76" s="57">
        <v>0</v>
      </c>
      <c r="AF76" s="57">
        <v>61936</v>
      </c>
      <c r="AG76" s="57">
        <v>61936</v>
      </c>
      <c r="AH76" s="57">
        <v>0</v>
      </c>
      <c r="AI76" s="57">
        <v>0</v>
      </c>
      <c r="AJ76" s="57">
        <v>0</v>
      </c>
      <c r="AK76" s="57">
        <v>0</v>
      </c>
      <c r="AL76" s="57"/>
      <c r="AM76" s="57"/>
      <c r="AN76" s="57"/>
      <c r="AO76" s="57"/>
      <c r="AP76" s="57">
        <v>57536</v>
      </c>
      <c r="AQ76" s="57">
        <v>12891</v>
      </c>
      <c r="AR76" s="30"/>
      <c r="AS76" s="30">
        <f>VLOOKUP(F76,'[1]pc basilia'!$D:$F,3,0)</f>
        <v>2201566752</v>
      </c>
      <c r="AT76" s="30"/>
      <c r="AU76" s="30" t="str">
        <f>VLOOKUP(F76,'[1]pc basilia'!$D:$J,7,0)</f>
        <v>27.11.2024</v>
      </c>
      <c r="AV76" s="30"/>
      <c r="AW76" s="41">
        <v>45596</v>
      </c>
    </row>
    <row r="77" spans="1:49" x14ac:dyDescent="0.35">
      <c r="A77" s="30">
        <v>805016107</v>
      </c>
      <c r="B77" s="30" t="s">
        <v>11</v>
      </c>
      <c r="C77" s="31" t="s">
        <v>12</v>
      </c>
      <c r="D77" s="32" t="s">
        <v>89</v>
      </c>
      <c r="E77" s="32" t="s">
        <v>89</v>
      </c>
      <c r="F77" s="32" t="s">
        <v>328</v>
      </c>
      <c r="G77" s="39">
        <v>45534</v>
      </c>
      <c r="H77" s="34">
        <v>45545</v>
      </c>
      <c r="I77" s="34">
        <v>45547.454803935187</v>
      </c>
      <c r="J77" s="35">
        <v>57536</v>
      </c>
      <c r="K77" s="35">
        <v>57536</v>
      </c>
      <c r="L77" s="31" t="s">
        <v>13</v>
      </c>
      <c r="M77" s="31" t="s">
        <v>14</v>
      </c>
      <c r="N77" s="31" t="s">
        <v>13</v>
      </c>
      <c r="O77" s="30" t="s">
        <v>527</v>
      </c>
      <c r="P77" s="30" t="s">
        <v>488</v>
      </c>
      <c r="Q77" s="30" t="b">
        <v>0</v>
      </c>
      <c r="R77" s="30" t="s">
        <v>524</v>
      </c>
      <c r="S77" s="57">
        <v>0</v>
      </c>
      <c r="T77" s="30"/>
      <c r="U77" s="30"/>
      <c r="V77" s="30"/>
      <c r="W77" s="57">
        <f t="shared" si="8"/>
        <v>12891</v>
      </c>
      <c r="X77" s="57">
        <v>0</v>
      </c>
      <c r="Y77" s="57">
        <v>0</v>
      </c>
      <c r="Z77" s="57">
        <v>0</v>
      </c>
      <c r="AA77" s="57">
        <v>0</v>
      </c>
      <c r="AB77" s="57">
        <v>0</v>
      </c>
      <c r="AC77" s="57">
        <f t="shared" si="9"/>
        <v>44645</v>
      </c>
      <c r="AD77" s="57">
        <v>0</v>
      </c>
      <c r="AE77" s="57">
        <v>0</v>
      </c>
      <c r="AF77" s="57">
        <v>61936</v>
      </c>
      <c r="AG77" s="57">
        <v>61936</v>
      </c>
      <c r="AH77" s="57">
        <v>0</v>
      </c>
      <c r="AI77" s="57">
        <v>0</v>
      </c>
      <c r="AJ77" s="57">
        <v>0</v>
      </c>
      <c r="AK77" s="57">
        <v>0</v>
      </c>
      <c r="AL77" s="57"/>
      <c r="AM77" s="57"/>
      <c r="AN77" s="57"/>
      <c r="AO77" s="57"/>
      <c r="AP77" s="57">
        <v>57536</v>
      </c>
      <c r="AQ77" s="57">
        <v>12891</v>
      </c>
      <c r="AR77" s="30"/>
      <c r="AS77" s="30">
        <f>VLOOKUP(F77,'[1]pc basilia'!$D:$F,3,0)</f>
        <v>2201566752</v>
      </c>
      <c r="AT77" s="30"/>
      <c r="AU77" s="30" t="str">
        <f>VLOOKUP(F77,'[1]pc basilia'!$D:$J,7,0)</f>
        <v>27.11.2024</v>
      </c>
      <c r="AV77" s="30"/>
      <c r="AW77" s="41">
        <v>45596</v>
      </c>
    </row>
    <row r="78" spans="1:49" x14ac:dyDescent="0.35">
      <c r="A78" s="30">
        <v>805016107</v>
      </c>
      <c r="B78" s="30" t="s">
        <v>11</v>
      </c>
      <c r="C78" s="31" t="s">
        <v>12</v>
      </c>
      <c r="D78" s="32" t="s">
        <v>90</v>
      </c>
      <c r="E78" s="32" t="s">
        <v>90</v>
      </c>
      <c r="F78" s="32" t="s">
        <v>329</v>
      </c>
      <c r="G78" s="39">
        <v>45534</v>
      </c>
      <c r="H78" s="34">
        <v>45545</v>
      </c>
      <c r="I78" s="34">
        <v>45547.456075347225</v>
      </c>
      <c r="J78" s="35">
        <v>45536</v>
      </c>
      <c r="K78" s="35">
        <v>45536</v>
      </c>
      <c r="L78" s="31" t="s">
        <v>13</v>
      </c>
      <c r="M78" s="31" t="s">
        <v>14</v>
      </c>
      <c r="N78" s="31" t="s">
        <v>13</v>
      </c>
      <c r="O78" s="30" t="s">
        <v>527</v>
      </c>
      <c r="P78" s="30" t="s">
        <v>488</v>
      </c>
      <c r="Q78" s="30" t="b">
        <v>0</v>
      </c>
      <c r="R78" s="30" t="s">
        <v>524</v>
      </c>
      <c r="S78" s="57">
        <v>0</v>
      </c>
      <c r="T78" s="30"/>
      <c r="U78" s="30"/>
      <c r="V78" s="30"/>
      <c r="W78" s="57">
        <f t="shared" si="8"/>
        <v>12891</v>
      </c>
      <c r="X78" s="57">
        <v>0</v>
      </c>
      <c r="Y78" s="57">
        <v>0</v>
      </c>
      <c r="Z78" s="57">
        <v>0</v>
      </c>
      <c r="AA78" s="57">
        <v>0</v>
      </c>
      <c r="AB78" s="57">
        <v>0</v>
      </c>
      <c r="AC78" s="57">
        <f t="shared" si="9"/>
        <v>32645</v>
      </c>
      <c r="AD78" s="57">
        <v>0</v>
      </c>
      <c r="AE78" s="57">
        <v>0</v>
      </c>
      <c r="AF78" s="57">
        <v>61936</v>
      </c>
      <c r="AG78" s="57">
        <v>61936</v>
      </c>
      <c r="AH78" s="57">
        <v>0</v>
      </c>
      <c r="AI78" s="57">
        <v>0</v>
      </c>
      <c r="AJ78" s="57">
        <v>0</v>
      </c>
      <c r="AK78" s="57">
        <v>0</v>
      </c>
      <c r="AL78" s="57"/>
      <c r="AM78" s="57"/>
      <c r="AN78" s="57"/>
      <c r="AO78" s="57"/>
      <c r="AP78" s="57">
        <v>45536</v>
      </c>
      <c r="AQ78" s="57">
        <v>12891</v>
      </c>
      <c r="AR78" s="30"/>
      <c r="AS78" s="30">
        <f>VLOOKUP(F78,'[1]pc basilia'!$D:$F,3,0)</f>
        <v>2201566752</v>
      </c>
      <c r="AT78" s="30"/>
      <c r="AU78" s="30" t="str">
        <f>VLOOKUP(F78,'[1]pc basilia'!$D:$J,7,0)</f>
        <v>27.11.2024</v>
      </c>
      <c r="AV78" s="30"/>
      <c r="AW78" s="41">
        <v>45596</v>
      </c>
    </row>
    <row r="79" spans="1:49" x14ac:dyDescent="0.35">
      <c r="A79" s="30">
        <v>805016107</v>
      </c>
      <c r="B79" s="30" t="s">
        <v>11</v>
      </c>
      <c r="C79" s="31" t="s">
        <v>12</v>
      </c>
      <c r="D79" s="32" t="s">
        <v>91</v>
      </c>
      <c r="E79" s="32" t="s">
        <v>91</v>
      </c>
      <c r="F79" s="32" t="s">
        <v>330</v>
      </c>
      <c r="G79" s="39">
        <v>45534</v>
      </c>
      <c r="H79" s="34">
        <v>45545</v>
      </c>
      <c r="I79" s="34">
        <v>45547.441910613423</v>
      </c>
      <c r="J79" s="35">
        <v>65564</v>
      </c>
      <c r="K79" s="35">
        <v>65564</v>
      </c>
      <c r="L79" s="31" t="s">
        <v>13</v>
      </c>
      <c r="M79" s="31" t="s">
        <v>14</v>
      </c>
      <c r="N79" s="31" t="s">
        <v>13</v>
      </c>
      <c r="O79" s="30" t="s">
        <v>524</v>
      </c>
      <c r="P79" s="30" t="s">
        <v>488</v>
      </c>
      <c r="Q79" s="30" t="b">
        <v>0</v>
      </c>
      <c r="R79" s="30" t="s">
        <v>524</v>
      </c>
      <c r="S79" s="57">
        <v>65564</v>
      </c>
      <c r="T79" s="30">
        <v>1222517806</v>
      </c>
      <c r="U79" s="30"/>
      <c r="V79" s="30"/>
      <c r="W79" s="57">
        <v>0</v>
      </c>
      <c r="X79" s="57">
        <v>0</v>
      </c>
      <c r="Y79" s="57">
        <v>0</v>
      </c>
      <c r="Z79" s="57">
        <v>0</v>
      </c>
      <c r="AA79" s="57">
        <v>0</v>
      </c>
      <c r="AB79" s="57">
        <v>0</v>
      </c>
      <c r="AC79" s="57">
        <f>K79</f>
        <v>65564</v>
      </c>
      <c r="AD79" s="57">
        <v>0</v>
      </c>
      <c r="AE79" s="57">
        <v>0</v>
      </c>
      <c r="AF79" s="57">
        <v>65564</v>
      </c>
      <c r="AG79" s="57">
        <v>65564</v>
      </c>
      <c r="AH79" s="57">
        <v>0</v>
      </c>
      <c r="AI79" s="57">
        <v>0</v>
      </c>
      <c r="AJ79" s="57">
        <v>0</v>
      </c>
      <c r="AK79" s="57">
        <v>0</v>
      </c>
      <c r="AL79" s="57"/>
      <c r="AM79" s="57"/>
      <c r="AN79" s="57"/>
      <c r="AO79" s="57"/>
      <c r="AP79" s="57">
        <v>65564</v>
      </c>
      <c r="AQ79" s="57">
        <v>0</v>
      </c>
      <c r="AR79" s="30"/>
      <c r="AS79" s="30"/>
      <c r="AT79" s="30"/>
      <c r="AU79" s="30"/>
      <c r="AV79" s="30"/>
      <c r="AW79" s="41">
        <v>45596</v>
      </c>
    </row>
    <row r="80" spans="1:49" x14ac:dyDescent="0.35">
      <c r="A80" s="30">
        <v>805016107</v>
      </c>
      <c r="B80" s="30" t="s">
        <v>11</v>
      </c>
      <c r="C80" s="31" t="s">
        <v>12</v>
      </c>
      <c r="D80" s="32" t="s">
        <v>92</v>
      </c>
      <c r="E80" s="32" t="s">
        <v>92</v>
      </c>
      <c r="F80" s="32" t="s">
        <v>331</v>
      </c>
      <c r="G80" s="39">
        <v>45534</v>
      </c>
      <c r="H80" s="34">
        <v>45545</v>
      </c>
      <c r="I80" s="34">
        <v>45547.433784803237</v>
      </c>
      <c r="J80" s="35">
        <v>61064</v>
      </c>
      <c r="K80" s="35">
        <v>61064</v>
      </c>
      <c r="L80" s="31" t="s">
        <v>13</v>
      </c>
      <c r="M80" s="31" t="s">
        <v>14</v>
      </c>
      <c r="N80" s="31" t="s">
        <v>13</v>
      </c>
      <c r="O80" s="30" t="s">
        <v>524</v>
      </c>
      <c r="P80" s="30" t="s">
        <v>488</v>
      </c>
      <c r="Q80" s="30" t="b">
        <v>0</v>
      </c>
      <c r="R80" s="30" t="s">
        <v>524</v>
      </c>
      <c r="S80" s="57">
        <v>0</v>
      </c>
      <c r="T80" s="30"/>
      <c r="U80" s="30"/>
      <c r="V80" s="30"/>
      <c r="W80" s="57">
        <v>0</v>
      </c>
      <c r="X80" s="57">
        <v>0</v>
      </c>
      <c r="Y80" s="57">
        <v>0</v>
      </c>
      <c r="Z80" s="57">
        <v>0</v>
      </c>
      <c r="AA80" s="57">
        <v>0</v>
      </c>
      <c r="AB80" s="57">
        <v>0</v>
      </c>
      <c r="AC80" s="57">
        <f>K80</f>
        <v>61064</v>
      </c>
      <c r="AD80" s="57">
        <v>0</v>
      </c>
      <c r="AE80" s="57">
        <v>0</v>
      </c>
      <c r="AF80" s="57">
        <v>65564</v>
      </c>
      <c r="AG80" s="57">
        <v>65564</v>
      </c>
      <c r="AH80" s="57">
        <v>0</v>
      </c>
      <c r="AI80" s="57">
        <v>0</v>
      </c>
      <c r="AJ80" s="57">
        <v>0</v>
      </c>
      <c r="AK80" s="57">
        <v>0</v>
      </c>
      <c r="AL80" s="57"/>
      <c r="AM80" s="57"/>
      <c r="AN80" s="57"/>
      <c r="AO80" s="57"/>
      <c r="AP80" s="57">
        <v>61064</v>
      </c>
      <c r="AQ80" s="57">
        <v>0</v>
      </c>
      <c r="AR80" s="30"/>
      <c r="AS80" s="30"/>
      <c r="AT80" s="30"/>
      <c r="AU80" s="30"/>
      <c r="AV80" s="30"/>
      <c r="AW80" s="41">
        <v>45596</v>
      </c>
    </row>
    <row r="81" spans="1:49" x14ac:dyDescent="0.35">
      <c r="A81" s="30">
        <v>805016107</v>
      </c>
      <c r="B81" s="30" t="s">
        <v>11</v>
      </c>
      <c r="C81" s="31" t="s">
        <v>12</v>
      </c>
      <c r="D81" s="32" t="s">
        <v>93</v>
      </c>
      <c r="E81" s="32" t="s">
        <v>93</v>
      </c>
      <c r="F81" s="32" t="s">
        <v>332</v>
      </c>
      <c r="G81" s="39">
        <v>45534</v>
      </c>
      <c r="H81" s="34">
        <v>45545</v>
      </c>
      <c r="I81" s="34">
        <v>45547.433784803237</v>
      </c>
      <c r="J81" s="35">
        <v>43736</v>
      </c>
      <c r="K81" s="35">
        <v>43736</v>
      </c>
      <c r="L81" s="31" t="s">
        <v>13</v>
      </c>
      <c r="M81" s="31" t="s">
        <v>14</v>
      </c>
      <c r="N81" s="31" t="s">
        <v>13</v>
      </c>
      <c r="O81" s="30" t="s">
        <v>524</v>
      </c>
      <c r="P81" s="30" t="s">
        <v>488</v>
      </c>
      <c r="Q81" s="30" t="b">
        <v>0</v>
      </c>
      <c r="R81" s="30" t="s">
        <v>524</v>
      </c>
      <c r="S81" s="57">
        <v>0</v>
      </c>
      <c r="T81" s="30"/>
      <c r="U81" s="30"/>
      <c r="V81" s="30"/>
      <c r="W81" s="57">
        <v>0</v>
      </c>
      <c r="X81" s="57">
        <v>0</v>
      </c>
      <c r="Y81" s="57">
        <v>0</v>
      </c>
      <c r="Z81" s="57">
        <v>0</v>
      </c>
      <c r="AA81" s="57">
        <v>0</v>
      </c>
      <c r="AB81" s="57">
        <v>0</v>
      </c>
      <c r="AC81" s="57">
        <f>K81</f>
        <v>43736</v>
      </c>
      <c r="AD81" s="57">
        <v>0</v>
      </c>
      <c r="AE81" s="57">
        <v>0</v>
      </c>
      <c r="AF81" s="57">
        <v>61936</v>
      </c>
      <c r="AG81" s="57">
        <v>61936</v>
      </c>
      <c r="AH81" s="57">
        <v>0</v>
      </c>
      <c r="AI81" s="57">
        <v>0</v>
      </c>
      <c r="AJ81" s="57">
        <v>0</v>
      </c>
      <c r="AK81" s="57">
        <v>0</v>
      </c>
      <c r="AL81" s="57"/>
      <c r="AM81" s="57"/>
      <c r="AN81" s="57"/>
      <c r="AO81" s="57"/>
      <c r="AP81" s="57">
        <v>43736</v>
      </c>
      <c r="AQ81" s="57">
        <v>0</v>
      </c>
      <c r="AR81" s="30"/>
      <c r="AS81" s="30"/>
      <c r="AT81" s="30"/>
      <c r="AU81" s="30"/>
      <c r="AV81" s="30"/>
      <c r="AW81" s="41">
        <v>45596</v>
      </c>
    </row>
    <row r="82" spans="1:49" x14ac:dyDescent="0.35">
      <c r="A82" s="30">
        <v>805016107</v>
      </c>
      <c r="B82" s="30" t="s">
        <v>11</v>
      </c>
      <c r="C82" s="31" t="s">
        <v>12</v>
      </c>
      <c r="D82" s="32" t="s">
        <v>94</v>
      </c>
      <c r="E82" s="32" t="s">
        <v>94</v>
      </c>
      <c r="F82" s="32" t="s">
        <v>333</v>
      </c>
      <c r="G82" s="39">
        <v>45542</v>
      </c>
      <c r="H82" s="34">
        <v>45553</v>
      </c>
      <c r="I82" s="34">
        <v>45566.291666666664</v>
      </c>
      <c r="J82" s="35">
        <v>57536</v>
      </c>
      <c r="K82" s="35">
        <v>57536</v>
      </c>
      <c r="L82" s="31" t="s">
        <v>13</v>
      </c>
      <c r="M82" s="31" t="s">
        <v>14</v>
      </c>
      <c r="N82" s="31" t="s">
        <v>13</v>
      </c>
      <c r="O82" s="30" t="s">
        <v>527</v>
      </c>
      <c r="P82" s="30" t="s">
        <v>488</v>
      </c>
      <c r="Q82" s="30" t="b">
        <v>0</v>
      </c>
      <c r="R82" s="30" t="s">
        <v>524</v>
      </c>
      <c r="S82" s="57">
        <v>0</v>
      </c>
      <c r="T82" s="30"/>
      <c r="U82" s="30"/>
      <c r="V82" s="30"/>
      <c r="W82" s="57">
        <f t="shared" ref="W82:W127" si="10">AQ82</f>
        <v>12891</v>
      </c>
      <c r="X82" s="57">
        <v>0</v>
      </c>
      <c r="Y82" s="57">
        <v>0</v>
      </c>
      <c r="Z82" s="57">
        <v>0</v>
      </c>
      <c r="AA82" s="57">
        <v>0</v>
      </c>
      <c r="AB82" s="57">
        <v>0</v>
      </c>
      <c r="AC82" s="57">
        <f t="shared" ref="AC82:AC127" si="11">K82-W82</f>
        <v>44645</v>
      </c>
      <c r="AD82" s="57">
        <v>0</v>
      </c>
      <c r="AE82" s="57">
        <v>0</v>
      </c>
      <c r="AF82" s="57">
        <v>61936</v>
      </c>
      <c r="AG82" s="57">
        <v>61936</v>
      </c>
      <c r="AH82" s="57">
        <v>0</v>
      </c>
      <c r="AI82" s="57">
        <v>0</v>
      </c>
      <c r="AJ82" s="57">
        <v>0</v>
      </c>
      <c r="AK82" s="57">
        <v>0</v>
      </c>
      <c r="AL82" s="57"/>
      <c r="AM82" s="57"/>
      <c r="AN82" s="57"/>
      <c r="AO82" s="57"/>
      <c r="AP82" s="57">
        <v>57536</v>
      </c>
      <c r="AQ82" s="57">
        <v>12891</v>
      </c>
      <c r="AR82" s="30"/>
      <c r="AS82" s="30">
        <f>VLOOKUP(F82,'[1]pc basilia'!$D:$F,3,0)</f>
        <v>2201566752</v>
      </c>
      <c r="AT82" s="30"/>
      <c r="AU82" s="30" t="str">
        <f>VLOOKUP(F82,'[1]pc basilia'!$D:$J,7,0)</f>
        <v>27.11.2024</v>
      </c>
      <c r="AV82" s="30"/>
      <c r="AW82" s="41">
        <v>45596</v>
      </c>
    </row>
    <row r="83" spans="1:49" x14ac:dyDescent="0.35">
      <c r="A83" s="30">
        <v>805016107</v>
      </c>
      <c r="B83" s="30" t="s">
        <v>11</v>
      </c>
      <c r="C83" s="31" t="s">
        <v>12</v>
      </c>
      <c r="D83" s="32" t="s">
        <v>95</v>
      </c>
      <c r="E83" s="32" t="s">
        <v>95</v>
      </c>
      <c r="F83" s="32" t="s">
        <v>334</v>
      </c>
      <c r="G83" s="39">
        <v>45542</v>
      </c>
      <c r="H83" s="34">
        <v>45553</v>
      </c>
      <c r="I83" s="34">
        <v>45566.291666666664</v>
      </c>
      <c r="J83" s="35">
        <v>33536</v>
      </c>
      <c r="K83" s="35">
        <v>33536</v>
      </c>
      <c r="L83" s="31" t="s">
        <v>13</v>
      </c>
      <c r="M83" s="31" t="s">
        <v>14</v>
      </c>
      <c r="N83" s="31" t="s">
        <v>13</v>
      </c>
      <c r="O83" s="30" t="s">
        <v>527</v>
      </c>
      <c r="P83" s="30" t="s">
        <v>488</v>
      </c>
      <c r="Q83" s="30" t="b">
        <v>0</v>
      </c>
      <c r="R83" s="30" t="s">
        <v>524</v>
      </c>
      <c r="S83" s="57">
        <v>0</v>
      </c>
      <c r="T83" s="30"/>
      <c r="U83" s="30"/>
      <c r="V83" s="30"/>
      <c r="W83" s="57">
        <f t="shared" si="10"/>
        <v>12891</v>
      </c>
      <c r="X83" s="57">
        <v>0</v>
      </c>
      <c r="Y83" s="57">
        <v>0</v>
      </c>
      <c r="Z83" s="57">
        <v>0</v>
      </c>
      <c r="AA83" s="57">
        <v>0</v>
      </c>
      <c r="AB83" s="57">
        <v>0</v>
      </c>
      <c r="AC83" s="57">
        <f t="shared" si="11"/>
        <v>20645</v>
      </c>
      <c r="AD83" s="57">
        <v>0</v>
      </c>
      <c r="AE83" s="57">
        <v>0</v>
      </c>
      <c r="AF83" s="57">
        <v>61936</v>
      </c>
      <c r="AG83" s="57">
        <v>61936</v>
      </c>
      <c r="AH83" s="57">
        <v>0</v>
      </c>
      <c r="AI83" s="57">
        <v>0</v>
      </c>
      <c r="AJ83" s="57">
        <v>0</v>
      </c>
      <c r="AK83" s="57">
        <v>0</v>
      </c>
      <c r="AL83" s="57"/>
      <c r="AM83" s="57"/>
      <c r="AN83" s="57"/>
      <c r="AO83" s="57"/>
      <c r="AP83" s="57">
        <v>33536</v>
      </c>
      <c r="AQ83" s="57">
        <v>12891</v>
      </c>
      <c r="AR83" s="30"/>
      <c r="AS83" s="30">
        <f>VLOOKUP(F83,'[1]pc basilia'!$D:$F,3,0)</f>
        <v>2201566752</v>
      </c>
      <c r="AT83" s="30"/>
      <c r="AU83" s="30" t="str">
        <f>VLOOKUP(F83,'[1]pc basilia'!$D:$J,7,0)</f>
        <v>27.11.2024</v>
      </c>
      <c r="AV83" s="30"/>
      <c r="AW83" s="41">
        <v>45596</v>
      </c>
    </row>
    <row r="84" spans="1:49" x14ac:dyDescent="0.35">
      <c r="A84" s="30">
        <v>805016107</v>
      </c>
      <c r="B84" s="30" t="s">
        <v>11</v>
      </c>
      <c r="C84" s="31" t="s">
        <v>12</v>
      </c>
      <c r="D84" s="32" t="s">
        <v>96</v>
      </c>
      <c r="E84" s="32" t="s">
        <v>96</v>
      </c>
      <c r="F84" s="32" t="s">
        <v>335</v>
      </c>
      <c r="G84" s="39">
        <v>45542</v>
      </c>
      <c r="H84" s="34">
        <v>45553</v>
      </c>
      <c r="I84" s="34">
        <v>45566.291666666664</v>
      </c>
      <c r="J84" s="35">
        <v>33536</v>
      </c>
      <c r="K84" s="35">
        <v>33536</v>
      </c>
      <c r="L84" s="31" t="s">
        <v>13</v>
      </c>
      <c r="M84" s="31" t="s">
        <v>14</v>
      </c>
      <c r="N84" s="31" t="s">
        <v>13</v>
      </c>
      <c r="O84" s="30" t="s">
        <v>527</v>
      </c>
      <c r="P84" s="30" t="s">
        <v>488</v>
      </c>
      <c r="Q84" s="30" t="b">
        <v>0</v>
      </c>
      <c r="R84" s="30" t="s">
        <v>524</v>
      </c>
      <c r="S84" s="57">
        <v>0</v>
      </c>
      <c r="T84" s="30"/>
      <c r="U84" s="30"/>
      <c r="V84" s="30"/>
      <c r="W84" s="57">
        <f t="shared" si="10"/>
        <v>12891</v>
      </c>
      <c r="X84" s="57">
        <v>0</v>
      </c>
      <c r="Y84" s="57">
        <v>0</v>
      </c>
      <c r="Z84" s="57">
        <v>0</v>
      </c>
      <c r="AA84" s="57">
        <v>0</v>
      </c>
      <c r="AB84" s="57">
        <v>0</v>
      </c>
      <c r="AC84" s="57">
        <f t="shared" si="11"/>
        <v>20645</v>
      </c>
      <c r="AD84" s="57">
        <v>0</v>
      </c>
      <c r="AE84" s="57">
        <v>0</v>
      </c>
      <c r="AF84" s="57">
        <v>61936</v>
      </c>
      <c r="AG84" s="57">
        <v>61936</v>
      </c>
      <c r="AH84" s="57">
        <v>0</v>
      </c>
      <c r="AI84" s="57">
        <v>0</v>
      </c>
      <c r="AJ84" s="57">
        <v>0</v>
      </c>
      <c r="AK84" s="57">
        <v>0</v>
      </c>
      <c r="AL84" s="57"/>
      <c r="AM84" s="57"/>
      <c r="AN84" s="57"/>
      <c r="AO84" s="57"/>
      <c r="AP84" s="57">
        <v>33536</v>
      </c>
      <c r="AQ84" s="57">
        <v>12891</v>
      </c>
      <c r="AR84" s="30"/>
      <c r="AS84" s="30">
        <f>VLOOKUP(F84,'[1]pc basilia'!$D:$F,3,0)</f>
        <v>2201566752</v>
      </c>
      <c r="AT84" s="30"/>
      <c r="AU84" s="30" t="str">
        <f>VLOOKUP(F84,'[1]pc basilia'!$D:$J,7,0)</f>
        <v>27.11.2024</v>
      </c>
      <c r="AV84" s="30"/>
      <c r="AW84" s="41">
        <v>45596</v>
      </c>
    </row>
    <row r="85" spans="1:49" x14ac:dyDescent="0.35">
      <c r="A85" s="30">
        <v>805016107</v>
      </c>
      <c r="B85" s="30" t="s">
        <v>11</v>
      </c>
      <c r="C85" s="31" t="s">
        <v>12</v>
      </c>
      <c r="D85" s="32" t="s">
        <v>97</v>
      </c>
      <c r="E85" s="32" t="s">
        <v>97</v>
      </c>
      <c r="F85" s="32" t="s">
        <v>336</v>
      </c>
      <c r="G85" s="39">
        <v>45542</v>
      </c>
      <c r="H85" s="34">
        <v>45553</v>
      </c>
      <c r="I85" s="34">
        <v>45566.291666666664</v>
      </c>
      <c r="J85" s="35">
        <v>57536</v>
      </c>
      <c r="K85" s="35">
        <v>57536</v>
      </c>
      <c r="L85" s="31" t="s">
        <v>13</v>
      </c>
      <c r="M85" s="31" t="s">
        <v>14</v>
      </c>
      <c r="N85" s="31" t="s">
        <v>13</v>
      </c>
      <c r="O85" s="30" t="s">
        <v>527</v>
      </c>
      <c r="P85" s="30" t="s">
        <v>488</v>
      </c>
      <c r="Q85" s="30" t="b">
        <v>0</v>
      </c>
      <c r="R85" s="30" t="s">
        <v>524</v>
      </c>
      <c r="S85" s="57">
        <v>0</v>
      </c>
      <c r="T85" s="30"/>
      <c r="U85" s="30"/>
      <c r="V85" s="30"/>
      <c r="W85" s="57">
        <f t="shared" si="10"/>
        <v>12891</v>
      </c>
      <c r="X85" s="57">
        <v>0</v>
      </c>
      <c r="Y85" s="57">
        <v>0</v>
      </c>
      <c r="Z85" s="57">
        <v>0</v>
      </c>
      <c r="AA85" s="57">
        <v>0</v>
      </c>
      <c r="AB85" s="57">
        <v>0</v>
      </c>
      <c r="AC85" s="57">
        <f t="shared" si="11"/>
        <v>44645</v>
      </c>
      <c r="AD85" s="57">
        <v>0</v>
      </c>
      <c r="AE85" s="57">
        <v>0</v>
      </c>
      <c r="AF85" s="57">
        <v>61936</v>
      </c>
      <c r="AG85" s="57">
        <v>61936</v>
      </c>
      <c r="AH85" s="57">
        <v>0</v>
      </c>
      <c r="AI85" s="57">
        <v>0</v>
      </c>
      <c r="AJ85" s="57">
        <v>0</v>
      </c>
      <c r="AK85" s="57">
        <v>0</v>
      </c>
      <c r="AL85" s="57"/>
      <c r="AM85" s="57"/>
      <c r="AN85" s="57"/>
      <c r="AO85" s="57"/>
      <c r="AP85" s="57">
        <v>57536</v>
      </c>
      <c r="AQ85" s="57">
        <v>12891</v>
      </c>
      <c r="AR85" s="30"/>
      <c r="AS85" s="30">
        <f>VLOOKUP(F85,'[1]pc basilia'!$D:$F,3,0)</f>
        <v>2201566752</v>
      </c>
      <c r="AT85" s="30"/>
      <c r="AU85" s="30" t="str">
        <f>VLOOKUP(F85,'[1]pc basilia'!$D:$J,7,0)</f>
        <v>27.11.2024</v>
      </c>
      <c r="AV85" s="30"/>
      <c r="AW85" s="41">
        <v>45596</v>
      </c>
    </row>
    <row r="86" spans="1:49" x14ac:dyDescent="0.35">
      <c r="A86" s="30">
        <v>805016107</v>
      </c>
      <c r="B86" s="30" t="s">
        <v>11</v>
      </c>
      <c r="C86" s="31" t="s">
        <v>12</v>
      </c>
      <c r="D86" s="32" t="s">
        <v>98</v>
      </c>
      <c r="E86" s="32" t="s">
        <v>98</v>
      </c>
      <c r="F86" s="32" t="s">
        <v>337</v>
      </c>
      <c r="G86" s="39">
        <v>45542</v>
      </c>
      <c r="H86" s="34">
        <v>45553</v>
      </c>
      <c r="I86" s="34">
        <v>45566.291666666664</v>
      </c>
      <c r="J86" s="35">
        <v>32394</v>
      </c>
      <c r="K86" s="35">
        <v>32394</v>
      </c>
      <c r="L86" s="31" t="s">
        <v>13</v>
      </c>
      <c r="M86" s="31" t="s">
        <v>14</v>
      </c>
      <c r="N86" s="31" t="s">
        <v>13</v>
      </c>
      <c r="O86" s="30" t="s">
        <v>527</v>
      </c>
      <c r="P86" s="30" t="s">
        <v>488</v>
      </c>
      <c r="Q86" s="30" t="b">
        <v>0</v>
      </c>
      <c r="R86" s="30" t="s">
        <v>524</v>
      </c>
      <c r="S86" s="57">
        <v>0</v>
      </c>
      <c r="T86" s="30"/>
      <c r="U86" s="30"/>
      <c r="V86" s="30"/>
      <c r="W86" s="57">
        <f t="shared" si="10"/>
        <v>9394</v>
      </c>
      <c r="X86" s="57">
        <v>0</v>
      </c>
      <c r="Y86" s="57">
        <v>0</v>
      </c>
      <c r="Z86" s="57">
        <v>0</v>
      </c>
      <c r="AA86" s="57">
        <v>0</v>
      </c>
      <c r="AB86" s="57">
        <v>0</v>
      </c>
      <c r="AC86" s="57">
        <f t="shared" si="11"/>
        <v>23000</v>
      </c>
      <c r="AD86" s="57">
        <v>0</v>
      </c>
      <c r="AE86" s="57">
        <v>0</v>
      </c>
      <c r="AF86" s="57">
        <v>32394</v>
      </c>
      <c r="AG86" s="57">
        <v>32394</v>
      </c>
      <c r="AH86" s="57">
        <v>0</v>
      </c>
      <c r="AI86" s="57">
        <v>0</v>
      </c>
      <c r="AJ86" s="57">
        <v>0</v>
      </c>
      <c r="AK86" s="57">
        <v>0</v>
      </c>
      <c r="AL86" s="57"/>
      <c r="AM86" s="57"/>
      <c r="AN86" s="57"/>
      <c r="AO86" s="57"/>
      <c r="AP86" s="57">
        <v>32394</v>
      </c>
      <c r="AQ86" s="57">
        <v>9394</v>
      </c>
      <c r="AR86" s="30"/>
      <c r="AS86" s="30">
        <f>VLOOKUP(F86,'[1]pc basilia'!$D:$F,3,0)</f>
        <v>2201566752</v>
      </c>
      <c r="AT86" s="30"/>
      <c r="AU86" s="30" t="str">
        <f>VLOOKUP(F86,'[1]pc basilia'!$D:$J,7,0)</f>
        <v>27.11.2024</v>
      </c>
      <c r="AV86" s="30"/>
      <c r="AW86" s="41">
        <v>45596</v>
      </c>
    </row>
    <row r="87" spans="1:49" x14ac:dyDescent="0.35">
      <c r="A87" s="30">
        <v>805016107</v>
      </c>
      <c r="B87" s="30" t="s">
        <v>11</v>
      </c>
      <c r="C87" s="31" t="s">
        <v>12</v>
      </c>
      <c r="D87" s="32" t="s">
        <v>99</v>
      </c>
      <c r="E87" s="32" t="s">
        <v>99</v>
      </c>
      <c r="F87" s="32" t="s">
        <v>338</v>
      </c>
      <c r="G87" s="39">
        <v>45542</v>
      </c>
      <c r="H87" s="34">
        <v>45553</v>
      </c>
      <c r="I87" s="34">
        <v>45566.291666666664</v>
      </c>
      <c r="J87" s="35">
        <v>57536</v>
      </c>
      <c r="K87" s="35">
        <v>57536</v>
      </c>
      <c r="L87" s="31" t="s">
        <v>13</v>
      </c>
      <c r="M87" s="31" t="s">
        <v>14</v>
      </c>
      <c r="N87" s="31" t="s">
        <v>13</v>
      </c>
      <c r="O87" s="30" t="s">
        <v>527</v>
      </c>
      <c r="P87" s="30" t="s">
        <v>488</v>
      </c>
      <c r="Q87" s="30" t="b">
        <v>0</v>
      </c>
      <c r="R87" s="30" t="s">
        <v>524</v>
      </c>
      <c r="S87" s="57">
        <v>0</v>
      </c>
      <c r="T87" s="30"/>
      <c r="U87" s="30"/>
      <c r="V87" s="30"/>
      <c r="W87" s="57">
        <f t="shared" si="10"/>
        <v>12891</v>
      </c>
      <c r="X87" s="57">
        <v>0</v>
      </c>
      <c r="Y87" s="57">
        <v>0</v>
      </c>
      <c r="Z87" s="57">
        <v>0</v>
      </c>
      <c r="AA87" s="57">
        <v>0</v>
      </c>
      <c r="AB87" s="57">
        <v>0</v>
      </c>
      <c r="AC87" s="57">
        <f t="shared" si="11"/>
        <v>44645</v>
      </c>
      <c r="AD87" s="57">
        <v>0</v>
      </c>
      <c r="AE87" s="57">
        <v>0</v>
      </c>
      <c r="AF87" s="57">
        <v>61936</v>
      </c>
      <c r="AG87" s="57">
        <v>61936</v>
      </c>
      <c r="AH87" s="57">
        <v>0</v>
      </c>
      <c r="AI87" s="57">
        <v>0</v>
      </c>
      <c r="AJ87" s="57">
        <v>0</v>
      </c>
      <c r="AK87" s="57">
        <v>0</v>
      </c>
      <c r="AL87" s="57"/>
      <c r="AM87" s="57"/>
      <c r="AN87" s="57"/>
      <c r="AO87" s="57"/>
      <c r="AP87" s="57">
        <v>57536</v>
      </c>
      <c r="AQ87" s="57">
        <v>12891</v>
      </c>
      <c r="AR87" s="30"/>
      <c r="AS87" s="30">
        <f>VLOOKUP(F87,'[1]pc basilia'!$D:$F,3,0)</f>
        <v>2201566752</v>
      </c>
      <c r="AT87" s="30"/>
      <c r="AU87" s="30" t="str">
        <f>VLOOKUP(F87,'[1]pc basilia'!$D:$J,7,0)</f>
        <v>27.11.2024</v>
      </c>
      <c r="AV87" s="30"/>
      <c r="AW87" s="41">
        <v>45596</v>
      </c>
    </row>
    <row r="88" spans="1:49" x14ac:dyDescent="0.35">
      <c r="A88" s="30">
        <v>805016107</v>
      </c>
      <c r="B88" s="30" t="s">
        <v>11</v>
      </c>
      <c r="C88" s="31" t="s">
        <v>12</v>
      </c>
      <c r="D88" s="32" t="s">
        <v>100</v>
      </c>
      <c r="E88" s="32" t="s">
        <v>100</v>
      </c>
      <c r="F88" s="32" t="s">
        <v>339</v>
      </c>
      <c r="G88" s="39">
        <v>45542</v>
      </c>
      <c r="H88" s="34">
        <v>45553</v>
      </c>
      <c r="I88" s="34">
        <v>45566.291666666664</v>
      </c>
      <c r="J88" s="35">
        <v>45536</v>
      </c>
      <c r="K88" s="35">
        <v>45536</v>
      </c>
      <c r="L88" s="31" t="s">
        <v>13</v>
      </c>
      <c r="M88" s="31" t="s">
        <v>14</v>
      </c>
      <c r="N88" s="31" t="s">
        <v>13</v>
      </c>
      <c r="O88" s="30" t="s">
        <v>527</v>
      </c>
      <c r="P88" s="30" t="s">
        <v>488</v>
      </c>
      <c r="Q88" s="30" t="b">
        <v>0</v>
      </c>
      <c r="R88" s="30" t="s">
        <v>524</v>
      </c>
      <c r="S88" s="57">
        <v>0</v>
      </c>
      <c r="T88" s="30"/>
      <c r="U88" s="30"/>
      <c r="V88" s="30"/>
      <c r="W88" s="57">
        <f t="shared" si="10"/>
        <v>12891</v>
      </c>
      <c r="X88" s="57">
        <v>0</v>
      </c>
      <c r="Y88" s="57">
        <v>0</v>
      </c>
      <c r="Z88" s="57">
        <v>0</v>
      </c>
      <c r="AA88" s="57">
        <v>0</v>
      </c>
      <c r="AB88" s="57">
        <v>0</v>
      </c>
      <c r="AC88" s="57">
        <f t="shared" si="11"/>
        <v>32645</v>
      </c>
      <c r="AD88" s="57">
        <v>0</v>
      </c>
      <c r="AE88" s="57">
        <v>0</v>
      </c>
      <c r="AF88" s="57">
        <v>61936</v>
      </c>
      <c r="AG88" s="57">
        <v>61936</v>
      </c>
      <c r="AH88" s="57">
        <v>0</v>
      </c>
      <c r="AI88" s="57">
        <v>0</v>
      </c>
      <c r="AJ88" s="57">
        <v>0</v>
      </c>
      <c r="AK88" s="57">
        <v>0</v>
      </c>
      <c r="AL88" s="57"/>
      <c r="AM88" s="57"/>
      <c r="AN88" s="57"/>
      <c r="AO88" s="57"/>
      <c r="AP88" s="57">
        <v>45536</v>
      </c>
      <c r="AQ88" s="57">
        <v>12891</v>
      </c>
      <c r="AR88" s="30"/>
      <c r="AS88" s="30">
        <f>VLOOKUP(F88,'[1]pc basilia'!$D:$F,3,0)</f>
        <v>2201566752</v>
      </c>
      <c r="AT88" s="30"/>
      <c r="AU88" s="30" t="str">
        <f>VLOOKUP(F88,'[1]pc basilia'!$D:$J,7,0)</f>
        <v>27.11.2024</v>
      </c>
      <c r="AV88" s="30"/>
      <c r="AW88" s="41">
        <v>45596</v>
      </c>
    </row>
    <row r="89" spans="1:49" x14ac:dyDescent="0.35">
      <c r="A89" s="30">
        <v>805016107</v>
      </c>
      <c r="B89" s="30" t="s">
        <v>11</v>
      </c>
      <c r="C89" s="31" t="s">
        <v>12</v>
      </c>
      <c r="D89" s="32" t="s">
        <v>101</v>
      </c>
      <c r="E89" s="32" t="s">
        <v>101</v>
      </c>
      <c r="F89" s="32" t="s">
        <v>340</v>
      </c>
      <c r="G89" s="39">
        <v>45542</v>
      </c>
      <c r="H89" s="34">
        <v>45553</v>
      </c>
      <c r="I89" s="34">
        <v>45566.291666666664</v>
      </c>
      <c r="J89" s="35">
        <v>27994</v>
      </c>
      <c r="K89" s="35">
        <v>27994</v>
      </c>
      <c r="L89" s="31" t="s">
        <v>13</v>
      </c>
      <c r="M89" s="31" t="s">
        <v>14</v>
      </c>
      <c r="N89" s="31" t="s">
        <v>13</v>
      </c>
      <c r="O89" s="30" t="s">
        <v>527</v>
      </c>
      <c r="P89" s="30" t="s">
        <v>488</v>
      </c>
      <c r="Q89" s="30" t="b">
        <v>0</v>
      </c>
      <c r="R89" s="30" t="s">
        <v>524</v>
      </c>
      <c r="S89" s="57">
        <v>0</v>
      </c>
      <c r="T89" s="30"/>
      <c r="U89" s="30"/>
      <c r="V89" s="30"/>
      <c r="W89" s="57">
        <f t="shared" si="10"/>
        <v>9394</v>
      </c>
      <c r="X89" s="57">
        <v>0</v>
      </c>
      <c r="Y89" s="57">
        <v>0</v>
      </c>
      <c r="Z89" s="57">
        <v>0</v>
      </c>
      <c r="AA89" s="57">
        <v>0</v>
      </c>
      <c r="AB89" s="57">
        <v>0</v>
      </c>
      <c r="AC89" s="57">
        <f t="shared" si="11"/>
        <v>18600</v>
      </c>
      <c r="AD89" s="57">
        <v>0</v>
      </c>
      <c r="AE89" s="57">
        <v>0</v>
      </c>
      <c r="AF89" s="57">
        <v>32394</v>
      </c>
      <c r="AG89" s="57">
        <v>32394</v>
      </c>
      <c r="AH89" s="57">
        <v>0</v>
      </c>
      <c r="AI89" s="57">
        <v>0</v>
      </c>
      <c r="AJ89" s="57">
        <v>0</v>
      </c>
      <c r="AK89" s="57">
        <v>0</v>
      </c>
      <c r="AL89" s="57"/>
      <c r="AM89" s="57"/>
      <c r="AN89" s="57"/>
      <c r="AO89" s="57"/>
      <c r="AP89" s="57">
        <v>27994</v>
      </c>
      <c r="AQ89" s="57">
        <v>9394</v>
      </c>
      <c r="AR89" s="30"/>
      <c r="AS89" s="30">
        <f>VLOOKUP(F89,'[1]pc basilia'!$D:$F,3,0)</f>
        <v>2201566752</v>
      </c>
      <c r="AT89" s="30"/>
      <c r="AU89" s="30" t="str">
        <f>VLOOKUP(F89,'[1]pc basilia'!$D:$J,7,0)</f>
        <v>27.11.2024</v>
      </c>
      <c r="AV89" s="30"/>
      <c r="AW89" s="41">
        <v>45596</v>
      </c>
    </row>
    <row r="90" spans="1:49" x14ac:dyDescent="0.35">
      <c r="A90" s="30">
        <v>805016107</v>
      </c>
      <c r="B90" s="30" t="s">
        <v>11</v>
      </c>
      <c r="C90" s="31" t="s">
        <v>12</v>
      </c>
      <c r="D90" s="32" t="s">
        <v>102</v>
      </c>
      <c r="E90" s="32" t="s">
        <v>102</v>
      </c>
      <c r="F90" s="32" t="s">
        <v>341</v>
      </c>
      <c r="G90" s="39">
        <v>45542</v>
      </c>
      <c r="H90" s="34">
        <v>45553</v>
      </c>
      <c r="I90" s="34">
        <v>45566.291666666664</v>
      </c>
      <c r="J90" s="35">
        <v>15994</v>
      </c>
      <c r="K90" s="35">
        <v>15994</v>
      </c>
      <c r="L90" s="31" t="s">
        <v>13</v>
      </c>
      <c r="M90" s="31" t="s">
        <v>14</v>
      </c>
      <c r="N90" s="31" t="s">
        <v>13</v>
      </c>
      <c r="O90" s="30" t="s">
        <v>527</v>
      </c>
      <c r="P90" s="30" t="s">
        <v>488</v>
      </c>
      <c r="Q90" s="30" t="b">
        <v>0</v>
      </c>
      <c r="R90" s="30" t="s">
        <v>524</v>
      </c>
      <c r="S90" s="57">
        <v>0</v>
      </c>
      <c r="T90" s="30"/>
      <c r="U90" s="30"/>
      <c r="V90" s="30"/>
      <c r="W90" s="57">
        <f t="shared" si="10"/>
        <v>9394</v>
      </c>
      <c r="X90" s="57">
        <v>0</v>
      </c>
      <c r="Y90" s="57">
        <v>0</v>
      </c>
      <c r="Z90" s="57">
        <v>0</v>
      </c>
      <c r="AA90" s="57">
        <v>0</v>
      </c>
      <c r="AB90" s="57">
        <v>0</v>
      </c>
      <c r="AC90" s="57">
        <f t="shared" si="11"/>
        <v>6600</v>
      </c>
      <c r="AD90" s="57">
        <v>0</v>
      </c>
      <c r="AE90" s="57">
        <v>0</v>
      </c>
      <c r="AF90" s="57">
        <v>32394</v>
      </c>
      <c r="AG90" s="57">
        <v>32394</v>
      </c>
      <c r="AH90" s="57">
        <v>0</v>
      </c>
      <c r="AI90" s="57">
        <v>0</v>
      </c>
      <c r="AJ90" s="57">
        <v>0</v>
      </c>
      <c r="AK90" s="57">
        <v>0</v>
      </c>
      <c r="AL90" s="57"/>
      <c r="AM90" s="57"/>
      <c r="AN90" s="57"/>
      <c r="AO90" s="57"/>
      <c r="AP90" s="57">
        <v>15994</v>
      </c>
      <c r="AQ90" s="57">
        <v>9394</v>
      </c>
      <c r="AR90" s="30"/>
      <c r="AS90" s="30">
        <f>VLOOKUP(F90,'[1]pc basilia'!$D:$F,3,0)</f>
        <v>2201566752</v>
      </c>
      <c r="AT90" s="30"/>
      <c r="AU90" s="30" t="str">
        <f>VLOOKUP(F90,'[1]pc basilia'!$D:$J,7,0)</f>
        <v>27.11.2024</v>
      </c>
      <c r="AV90" s="30"/>
      <c r="AW90" s="41">
        <v>45596</v>
      </c>
    </row>
    <row r="91" spans="1:49" x14ac:dyDescent="0.35">
      <c r="A91" s="30">
        <v>805016107</v>
      </c>
      <c r="B91" s="30" t="s">
        <v>11</v>
      </c>
      <c r="C91" s="31" t="s">
        <v>12</v>
      </c>
      <c r="D91" s="32" t="s">
        <v>103</v>
      </c>
      <c r="E91" s="32" t="s">
        <v>103</v>
      </c>
      <c r="F91" s="32" t="s">
        <v>342</v>
      </c>
      <c r="G91" s="39">
        <v>45542</v>
      </c>
      <c r="H91" s="34">
        <v>45553</v>
      </c>
      <c r="I91" s="34">
        <v>45566.291666666664</v>
      </c>
      <c r="J91" s="35">
        <v>27994</v>
      </c>
      <c r="K91" s="35">
        <v>27994</v>
      </c>
      <c r="L91" s="31" t="s">
        <v>13</v>
      </c>
      <c r="M91" s="31" t="s">
        <v>14</v>
      </c>
      <c r="N91" s="31" t="s">
        <v>13</v>
      </c>
      <c r="O91" s="30" t="s">
        <v>527</v>
      </c>
      <c r="P91" s="30" t="s">
        <v>488</v>
      </c>
      <c r="Q91" s="30" t="b">
        <v>0</v>
      </c>
      <c r="R91" s="30" t="s">
        <v>524</v>
      </c>
      <c r="S91" s="57">
        <v>0</v>
      </c>
      <c r="T91" s="30"/>
      <c r="U91" s="30"/>
      <c r="V91" s="30"/>
      <c r="W91" s="57">
        <f t="shared" si="10"/>
        <v>9394</v>
      </c>
      <c r="X91" s="57">
        <v>0</v>
      </c>
      <c r="Y91" s="57">
        <v>0</v>
      </c>
      <c r="Z91" s="57">
        <v>0</v>
      </c>
      <c r="AA91" s="57">
        <v>0</v>
      </c>
      <c r="AB91" s="57">
        <v>0</v>
      </c>
      <c r="AC91" s="57">
        <f t="shared" si="11"/>
        <v>18600</v>
      </c>
      <c r="AD91" s="57">
        <v>0</v>
      </c>
      <c r="AE91" s="57">
        <v>0</v>
      </c>
      <c r="AF91" s="57">
        <v>32394</v>
      </c>
      <c r="AG91" s="57">
        <v>32394</v>
      </c>
      <c r="AH91" s="57">
        <v>0</v>
      </c>
      <c r="AI91" s="57">
        <v>0</v>
      </c>
      <c r="AJ91" s="57">
        <v>0</v>
      </c>
      <c r="AK91" s="57">
        <v>0</v>
      </c>
      <c r="AL91" s="57"/>
      <c r="AM91" s="57"/>
      <c r="AN91" s="57"/>
      <c r="AO91" s="57"/>
      <c r="AP91" s="57">
        <v>27994</v>
      </c>
      <c r="AQ91" s="57">
        <v>9394</v>
      </c>
      <c r="AR91" s="30"/>
      <c r="AS91" s="30">
        <f>VLOOKUP(F91,'[1]pc basilia'!$D:$F,3,0)</f>
        <v>2201566752</v>
      </c>
      <c r="AT91" s="30"/>
      <c r="AU91" s="30" t="str">
        <f>VLOOKUP(F91,'[1]pc basilia'!$D:$J,7,0)</f>
        <v>27.11.2024</v>
      </c>
      <c r="AV91" s="30"/>
      <c r="AW91" s="41">
        <v>45596</v>
      </c>
    </row>
    <row r="92" spans="1:49" x14ac:dyDescent="0.35">
      <c r="A92" s="30">
        <v>805016107</v>
      </c>
      <c r="B92" s="30" t="s">
        <v>11</v>
      </c>
      <c r="C92" s="31" t="s">
        <v>12</v>
      </c>
      <c r="D92" s="32" t="s">
        <v>104</v>
      </c>
      <c r="E92" s="32" t="s">
        <v>104</v>
      </c>
      <c r="F92" s="32" t="s">
        <v>343</v>
      </c>
      <c r="G92" s="39">
        <v>45542</v>
      </c>
      <c r="H92" s="34">
        <v>45553</v>
      </c>
      <c r="I92" s="34">
        <v>45566.291666666664</v>
      </c>
      <c r="J92" s="35">
        <v>45536</v>
      </c>
      <c r="K92" s="35">
        <v>45536</v>
      </c>
      <c r="L92" s="31" t="s">
        <v>13</v>
      </c>
      <c r="M92" s="31" t="s">
        <v>14</v>
      </c>
      <c r="N92" s="31" t="s">
        <v>13</v>
      </c>
      <c r="O92" s="30" t="s">
        <v>527</v>
      </c>
      <c r="P92" s="30" t="s">
        <v>488</v>
      </c>
      <c r="Q92" s="30" t="b">
        <v>0</v>
      </c>
      <c r="R92" s="30" t="s">
        <v>524</v>
      </c>
      <c r="S92" s="57">
        <v>0</v>
      </c>
      <c r="T92" s="30"/>
      <c r="U92" s="30"/>
      <c r="V92" s="30"/>
      <c r="W92" s="57">
        <f t="shared" si="10"/>
        <v>12891</v>
      </c>
      <c r="X92" s="57">
        <v>0</v>
      </c>
      <c r="Y92" s="57">
        <v>0</v>
      </c>
      <c r="Z92" s="57">
        <v>0</v>
      </c>
      <c r="AA92" s="57">
        <v>0</v>
      </c>
      <c r="AB92" s="57">
        <v>0</v>
      </c>
      <c r="AC92" s="57">
        <f t="shared" si="11"/>
        <v>32645</v>
      </c>
      <c r="AD92" s="57">
        <v>0</v>
      </c>
      <c r="AE92" s="57">
        <v>0</v>
      </c>
      <c r="AF92" s="57">
        <v>61936</v>
      </c>
      <c r="AG92" s="57">
        <v>61936</v>
      </c>
      <c r="AH92" s="57">
        <v>0</v>
      </c>
      <c r="AI92" s="57">
        <v>0</v>
      </c>
      <c r="AJ92" s="57">
        <v>0</v>
      </c>
      <c r="AK92" s="57">
        <v>0</v>
      </c>
      <c r="AL92" s="57"/>
      <c r="AM92" s="57"/>
      <c r="AN92" s="57"/>
      <c r="AO92" s="57"/>
      <c r="AP92" s="57">
        <v>45536</v>
      </c>
      <c r="AQ92" s="57">
        <v>12891</v>
      </c>
      <c r="AR92" s="30"/>
      <c r="AS92" s="30">
        <f>VLOOKUP(F92,'[1]pc basilia'!$D:$F,3,0)</f>
        <v>2201566752</v>
      </c>
      <c r="AT92" s="30"/>
      <c r="AU92" s="30" t="str">
        <f>VLOOKUP(F92,'[1]pc basilia'!$D:$J,7,0)</f>
        <v>27.11.2024</v>
      </c>
      <c r="AV92" s="30"/>
      <c r="AW92" s="41">
        <v>45596</v>
      </c>
    </row>
    <row r="93" spans="1:49" x14ac:dyDescent="0.35">
      <c r="A93" s="30">
        <v>805016107</v>
      </c>
      <c r="B93" s="30" t="s">
        <v>11</v>
      </c>
      <c r="C93" s="31" t="s">
        <v>12</v>
      </c>
      <c r="D93" s="32" t="s">
        <v>105</v>
      </c>
      <c r="E93" s="32" t="s">
        <v>105</v>
      </c>
      <c r="F93" s="32" t="s">
        <v>344</v>
      </c>
      <c r="G93" s="39">
        <v>45560</v>
      </c>
      <c r="H93" s="34">
        <v>45561</v>
      </c>
      <c r="I93" s="34">
        <v>45566.291666666664</v>
      </c>
      <c r="J93" s="20">
        <v>1964320</v>
      </c>
      <c r="K93" s="35">
        <v>1964320</v>
      </c>
      <c r="L93" s="31" t="s">
        <v>13</v>
      </c>
      <c r="M93" s="31" t="s">
        <v>14</v>
      </c>
      <c r="N93" s="31" t="s">
        <v>13</v>
      </c>
      <c r="O93" s="30" t="s">
        <v>527</v>
      </c>
      <c r="P93" s="30" t="s">
        <v>488</v>
      </c>
      <c r="Q93" s="30" t="b">
        <v>0</v>
      </c>
      <c r="R93" s="30" t="s">
        <v>524</v>
      </c>
      <c r="S93" s="57">
        <v>0</v>
      </c>
      <c r="T93" s="30"/>
      <c r="U93" s="30"/>
      <c r="V93" s="30"/>
      <c r="W93" s="57">
        <f t="shared" si="10"/>
        <v>165747</v>
      </c>
      <c r="X93" s="57">
        <v>0</v>
      </c>
      <c r="Y93" s="57">
        <v>0</v>
      </c>
      <c r="Z93" s="57">
        <v>0</v>
      </c>
      <c r="AA93" s="57">
        <v>0</v>
      </c>
      <c r="AB93" s="57">
        <v>0</v>
      </c>
      <c r="AC93" s="57">
        <f t="shared" si="11"/>
        <v>1798573</v>
      </c>
      <c r="AD93" s="57">
        <v>0</v>
      </c>
      <c r="AE93" s="57">
        <v>0</v>
      </c>
      <c r="AF93" s="57">
        <v>1964320</v>
      </c>
      <c r="AG93" s="57">
        <v>1964320</v>
      </c>
      <c r="AH93" s="57">
        <v>0</v>
      </c>
      <c r="AI93" s="57">
        <v>0</v>
      </c>
      <c r="AJ93" s="57">
        <v>0</v>
      </c>
      <c r="AK93" s="57">
        <v>0</v>
      </c>
      <c r="AL93" s="57"/>
      <c r="AM93" s="57"/>
      <c r="AN93" s="57"/>
      <c r="AO93" s="57"/>
      <c r="AP93" s="57">
        <v>1925033</v>
      </c>
      <c r="AQ93" s="57">
        <v>165747</v>
      </c>
      <c r="AR93" s="30"/>
      <c r="AS93" s="30">
        <f>VLOOKUP(F93,'[1]pc basilia'!$D:$F,3,0)</f>
        <v>2201566752</v>
      </c>
      <c r="AT93" s="30"/>
      <c r="AU93" s="30" t="str">
        <f>VLOOKUP(F93,'[1]pc basilia'!$D:$J,7,0)</f>
        <v>27.11.2024</v>
      </c>
      <c r="AV93" s="30"/>
      <c r="AW93" s="41">
        <v>45596</v>
      </c>
    </row>
    <row r="94" spans="1:49" x14ac:dyDescent="0.35">
      <c r="A94" s="30">
        <v>805016107</v>
      </c>
      <c r="B94" s="30" t="s">
        <v>11</v>
      </c>
      <c r="C94" s="31" t="s">
        <v>12</v>
      </c>
      <c r="D94" s="32" t="s">
        <v>106</v>
      </c>
      <c r="E94" s="32" t="s">
        <v>106</v>
      </c>
      <c r="F94" s="32" t="s">
        <v>345</v>
      </c>
      <c r="G94" s="39">
        <v>45560</v>
      </c>
      <c r="H94" s="34">
        <v>45561</v>
      </c>
      <c r="I94" s="34">
        <v>45566.291666666664</v>
      </c>
      <c r="J94" s="20">
        <v>1964320</v>
      </c>
      <c r="K94" s="35">
        <v>1964320</v>
      </c>
      <c r="L94" s="31" t="s">
        <v>13</v>
      </c>
      <c r="M94" s="31" t="s">
        <v>14</v>
      </c>
      <c r="N94" s="31" t="s">
        <v>13</v>
      </c>
      <c r="O94" s="30" t="s">
        <v>527</v>
      </c>
      <c r="P94" s="30" t="s">
        <v>488</v>
      </c>
      <c r="Q94" s="30" t="b">
        <v>0</v>
      </c>
      <c r="R94" s="30" t="s">
        <v>524</v>
      </c>
      <c r="S94" s="57">
        <v>0</v>
      </c>
      <c r="T94" s="30"/>
      <c r="U94" s="30"/>
      <c r="V94" s="30"/>
      <c r="W94" s="57">
        <f t="shared" si="10"/>
        <v>165747</v>
      </c>
      <c r="X94" s="57">
        <v>0</v>
      </c>
      <c r="Y94" s="57">
        <v>0</v>
      </c>
      <c r="Z94" s="57">
        <v>0</v>
      </c>
      <c r="AA94" s="57">
        <v>0</v>
      </c>
      <c r="AB94" s="57">
        <v>0</v>
      </c>
      <c r="AC94" s="57">
        <f t="shared" si="11"/>
        <v>1798573</v>
      </c>
      <c r="AD94" s="57">
        <v>0</v>
      </c>
      <c r="AE94" s="57">
        <v>0</v>
      </c>
      <c r="AF94" s="57">
        <v>1964320</v>
      </c>
      <c r="AG94" s="57">
        <v>1964320</v>
      </c>
      <c r="AH94" s="57">
        <v>0</v>
      </c>
      <c r="AI94" s="57">
        <v>0</v>
      </c>
      <c r="AJ94" s="57">
        <v>0</v>
      </c>
      <c r="AK94" s="57">
        <v>0</v>
      </c>
      <c r="AL94" s="57"/>
      <c r="AM94" s="57"/>
      <c r="AN94" s="57"/>
      <c r="AO94" s="57"/>
      <c r="AP94" s="57">
        <v>1925033</v>
      </c>
      <c r="AQ94" s="57">
        <v>165747</v>
      </c>
      <c r="AR94" s="30"/>
      <c r="AS94" s="30">
        <f>VLOOKUP(F94,'[1]pc basilia'!$D:$F,3,0)</f>
        <v>2201566752</v>
      </c>
      <c r="AT94" s="30"/>
      <c r="AU94" s="30" t="str">
        <f>VLOOKUP(F94,'[1]pc basilia'!$D:$J,7,0)</f>
        <v>27.11.2024</v>
      </c>
      <c r="AV94" s="30"/>
      <c r="AW94" s="41">
        <v>45596</v>
      </c>
    </row>
    <row r="95" spans="1:49" x14ac:dyDescent="0.35">
      <c r="A95" s="30">
        <v>805016107</v>
      </c>
      <c r="B95" s="30" t="s">
        <v>11</v>
      </c>
      <c r="C95" s="31" t="s">
        <v>12</v>
      </c>
      <c r="D95" s="32" t="s">
        <v>107</v>
      </c>
      <c r="E95" s="32" t="s">
        <v>107</v>
      </c>
      <c r="F95" s="32" t="s">
        <v>346</v>
      </c>
      <c r="G95" s="39">
        <v>45560</v>
      </c>
      <c r="H95" s="34">
        <v>45561</v>
      </c>
      <c r="I95" s="34">
        <v>45566.291666666664</v>
      </c>
      <c r="J95" s="20">
        <v>1964320</v>
      </c>
      <c r="K95" s="35">
        <v>1964320</v>
      </c>
      <c r="L95" s="31" t="s">
        <v>13</v>
      </c>
      <c r="M95" s="31" t="s">
        <v>14</v>
      </c>
      <c r="N95" s="31" t="s">
        <v>13</v>
      </c>
      <c r="O95" s="30" t="s">
        <v>527</v>
      </c>
      <c r="P95" s="30" t="s">
        <v>488</v>
      </c>
      <c r="Q95" s="30" t="b">
        <v>0</v>
      </c>
      <c r="R95" s="30" t="s">
        <v>524</v>
      </c>
      <c r="S95" s="57">
        <v>0</v>
      </c>
      <c r="T95" s="30"/>
      <c r="U95" s="30"/>
      <c r="V95" s="30"/>
      <c r="W95" s="57">
        <f t="shared" si="10"/>
        <v>165747</v>
      </c>
      <c r="X95" s="57">
        <v>0</v>
      </c>
      <c r="Y95" s="57">
        <v>0</v>
      </c>
      <c r="Z95" s="57">
        <v>0</v>
      </c>
      <c r="AA95" s="57">
        <v>0</v>
      </c>
      <c r="AB95" s="57">
        <v>0</v>
      </c>
      <c r="AC95" s="57">
        <f t="shared" si="11"/>
        <v>1798573</v>
      </c>
      <c r="AD95" s="57">
        <v>0</v>
      </c>
      <c r="AE95" s="57">
        <v>0</v>
      </c>
      <c r="AF95" s="57">
        <v>1964320</v>
      </c>
      <c r="AG95" s="57">
        <v>1964320</v>
      </c>
      <c r="AH95" s="57">
        <v>0</v>
      </c>
      <c r="AI95" s="57">
        <v>0</v>
      </c>
      <c r="AJ95" s="57">
        <v>0</v>
      </c>
      <c r="AK95" s="57">
        <v>0</v>
      </c>
      <c r="AL95" s="57"/>
      <c r="AM95" s="57"/>
      <c r="AN95" s="57"/>
      <c r="AO95" s="57"/>
      <c r="AP95" s="57">
        <v>1925033</v>
      </c>
      <c r="AQ95" s="57">
        <v>165747</v>
      </c>
      <c r="AR95" s="30"/>
      <c r="AS95" s="30">
        <f>VLOOKUP(F95,'[1]pc basilia'!$D:$F,3,0)</f>
        <v>2201566752</v>
      </c>
      <c r="AT95" s="30"/>
      <c r="AU95" s="30" t="str">
        <f>VLOOKUP(F95,'[1]pc basilia'!$D:$J,7,0)</f>
        <v>27.11.2024</v>
      </c>
      <c r="AV95" s="30"/>
      <c r="AW95" s="41">
        <v>45596</v>
      </c>
    </row>
    <row r="96" spans="1:49" x14ac:dyDescent="0.35">
      <c r="A96" s="30">
        <v>805016107</v>
      </c>
      <c r="B96" s="30" t="s">
        <v>11</v>
      </c>
      <c r="C96" s="31" t="s">
        <v>12</v>
      </c>
      <c r="D96" s="32" t="s">
        <v>108</v>
      </c>
      <c r="E96" s="32" t="s">
        <v>108</v>
      </c>
      <c r="F96" s="32" t="s">
        <v>347</v>
      </c>
      <c r="G96" s="39">
        <v>45560</v>
      </c>
      <c r="H96" s="34">
        <v>45561</v>
      </c>
      <c r="I96" s="34">
        <v>45566.291666666664</v>
      </c>
      <c r="J96" s="20">
        <v>33536</v>
      </c>
      <c r="K96" s="35">
        <v>33536</v>
      </c>
      <c r="L96" s="31" t="s">
        <v>13</v>
      </c>
      <c r="M96" s="31" t="s">
        <v>14</v>
      </c>
      <c r="N96" s="31" t="s">
        <v>13</v>
      </c>
      <c r="O96" s="30" t="s">
        <v>527</v>
      </c>
      <c r="P96" s="30" t="s">
        <v>488</v>
      </c>
      <c r="Q96" s="30" t="b">
        <v>0</v>
      </c>
      <c r="R96" s="30" t="s">
        <v>524</v>
      </c>
      <c r="S96" s="57">
        <v>0</v>
      </c>
      <c r="T96" s="30"/>
      <c r="U96" s="30"/>
      <c r="V96" s="30"/>
      <c r="W96" s="57">
        <f t="shared" si="10"/>
        <v>12891</v>
      </c>
      <c r="X96" s="57">
        <v>0</v>
      </c>
      <c r="Y96" s="57">
        <v>0</v>
      </c>
      <c r="Z96" s="57">
        <v>0</v>
      </c>
      <c r="AA96" s="57">
        <v>0</v>
      </c>
      <c r="AB96" s="57">
        <v>0</v>
      </c>
      <c r="AC96" s="57">
        <f t="shared" si="11"/>
        <v>20645</v>
      </c>
      <c r="AD96" s="57">
        <v>0</v>
      </c>
      <c r="AE96" s="57">
        <v>0</v>
      </c>
      <c r="AF96" s="57">
        <v>61936</v>
      </c>
      <c r="AG96" s="57">
        <v>61936</v>
      </c>
      <c r="AH96" s="57">
        <v>0</v>
      </c>
      <c r="AI96" s="57">
        <v>0</v>
      </c>
      <c r="AJ96" s="57">
        <v>0</v>
      </c>
      <c r="AK96" s="57">
        <v>0</v>
      </c>
      <c r="AL96" s="57"/>
      <c r="AM96" s="57"/>
      <c r="AN96" s="57"/>
      <c r="AO96" s="57"/>
      <c r="AP96" s="57">
        <v>33536</v>
      </c>
      <c r="AQ96" s="57">
        <v>12891</v>
      </c>
      <c r="AR96" s="30"/>
      <c r="AS96" s="30">
        <f>VLOOKUP(F96,'[1]pc basilia'!$D:$F,3,0)</f>
        <v>2201566752</v>
      </c>
      <c r="AT96" s="30"/>
      <c r="AU96" s="30" t="str">
        <f>VLOOKUP(F96,'[1]pc basilia'!$D:$J,7,0)</f>
        <v>27.11.2024</v>
      </c>
      <c r="AV96" s="30"/>
      <c r="AW96" s="41">
        <v>45596</v>
      </c>
    </row>
    <row r="97" spans="1:49" x14ac:dyDescent="0.35">
      <c r="A97" s="30">
        <v>805016107</v>
      </c>
      <c r="B97" s="30" t="s">
        <v>11</v>
      </c>
      <c r="C97" s="31" t="s">
        <v>12</v>
      </c>
      <c r="D97" s="32" t="s">
        <v>109</v>
      </c>
      <c r="E97" s="32" t="s">
        <v>109</v>
      </c>
      <c r="F97" s="32" t="s">
        <v>348</v>
      </c>
      <c r="G97" s="39">
        <v>45560</v>
      </c>
      <c r="H97" s="34">
        <v>45561</v>
      </c>
      <c r="I97" s="34">
        <v>45566.291666666664</v>
      </c>
      <c r="J97" s="20">
        <v>33536</v>
      </c>
      <c r="K97" s="35">
        <v>33536</v>
      </c>
      <c r="L97" s="31" t="s">
        <v>13</v>
      </c>
      <c r="M97" s="31" t="s">
        <v>14</v>
      </c>
      <c r="N97" s="31" t="s">
        <v>13</v>
      </c>
      <c r="O97" s="30" t="s">
        <v>527</v>
      </c>
      <c r="P97" s="30" t="s">
        <v>488</v>
      </c>
      <c r="Q97" s="30" t="b">
        <v>0</v>
      </c>
      <c r="R97" s="30" t="s">
        <v>524</v>
      </c>
      <c r="S97" s="57">
        <v>0</v>
      </c>
      <c r="T97" s="30"/>
      <c r="U97" s="30"/>
      <c r="V97" s="30"/>
      <c r="W97" s="57">
        <f t="shared" si="10"/>
        <v>12891</v>
      </c>
      <c r="X97" s="57">
        <v>0</v>
      </c>
      <c r="Y97" s="57">
        <v>0</v>
      </c>
      <c r="Z97" s="57">
        <v>0</v>
      </c>
      <c r="AA97" s="57">
        <v>0</v>
      </c>
      <c r="AB97" s="57">
        <v>0</v>
      </c>
      <c r="AC97" s="57">
        <f t="shared" si="11"/>
        <v>20645</v>
      </c>
      <c r="AD97" s="57">
        <v>0</v>
      </c>
      <c r="AE97" s="57">
        <v>0</v>
      </c>
      <c r="AF97" s="57">
        <v>61936</v>
      </c>
      <c r="AG97" s="57">
        <v>61936</v>
      </c>
      <c r="AH97" s="57">
        <v>0</v>
      </c>
      <c r="AI97" s="57">
        <v>0</v>
      </c>
      <c r="AJ97" s="57">
        <v>0</v>
      </c>
      <c r="AK97" s="57">
        <v>0</v>
      </c>
      <c r="AL97" s="57"/>
      <c r="AM97" s="57"/>
      <c r="AN97" s="57"/>
      <c r="AO97" s="57"/>
      <c r="AP97" s="57">
        <v>33536</v>
      </c>
      <c r="AQ97" s="57">
        <v>12891</v>
      </c>
      <c r="AR97" s="30"/>
      <c r="AS97" s="30">
        <f>VLOOKUP(F97,'[1]pc basilia'!$D:$F,3,0)</f>
        <v>2201566752</v>
      </c>
      <c r="AT97" s="30"/>
      <c r="AU97" s="30" t="str">
        <f>VLOOKUP(F97,'[1]pc basilia'!$D:$J,7,0)</f>
        <v>27.11.2024</v>
      </c>
      <c r="AV97" s="30"/>
      <c r="AW97" s="41">
        <v>45596</v>
      </c>
    </row>
    <row r="98" spans="1:49" x14ac:dyDescent="0.35">
      <c r="A98" s="30">
        <v>805016107</v>
      </c>
      <c r="B98" s="30" t="s">
        <v>11</v>
      </c>
      <c r="C98" s="31" t="s">
        <v>12</v>
      </c>
      <c r="D98" s="32" t="s">
        <v>110</v>
      </c>
      <c r="E98" s="32" t="s">
        <v>110</v>
      </c>
      <c r="F98" s="32" t="s">
        <v>349</v>
      </c>
      <c r="G98" s="39">
        <v>45560</v>
      </c>
      <c r="H98" s="34">
        <v>45561</v>
      </c>
      <c r="I98" s="34">
        <v>45566.291666666664</v>
      </c>
      <c r="J98" s="20">
        <v>61936</v>
      </c>
      <c r="K98" s="35">
        <v>61936</v>
      </c>
      <c r="L98" s="31" t="s">
        <v>13</v>
      </c>
      <c r="M98" s="31" t="s">
        <v>14</v>
      </c>
      <c r="N98" s="31" t="s">
        <v>13</v>
      </c>
      <c r="O98" s="30" t="s">
        <v>527</v>
      </c>
      <c r="P98" s="30" t="s">
        <v>488</v>
      </c>
      <c r="Q98" s="30" t="b">
        <v>0</v>
      </c>
      <c r="R98" s="30" t="s">
        <v>524</v>
      </c>
      <c r="S98" s="57">
        <v>0</v>
      </c>
      <c r="T98" s="30"/>
      <c r="U98" s="30"/>
      <c r="V98" s="30"/>
      <c r="W98" s="57">
        <f t="shared" si="10"/>
        <v>12891</v>
      </c>
      <c r="X98" s="57">
        <v>0</v>
      </c>
      <c r="Y98" s="57">
        <v>0</v>
      </c>
      <c r="Z98" s="57">
        <v>0</v>
      </c>
      <c r="AA98" s="57">
        <v>0</v>
      </c>
      <c r="AB98" s="57">
        <v>0</v>
      </c>
      <c r="AC98" s="57">
        <f t="shared" si="11"/>
        <v>49045</v>
      </c>
      <c r="AD98" s="57">
        <v>0</v>
      </c>
      <c r="AE98" s="57">
        <v>0</v>
      </c>
      <c r="AF98" s="57">
        <v>61936</v>
      </c>
      <c r="AG98" s="57">
        <v>61936</v>
      </c>
      <c r="AH98" s="57">
        <v>0</v>
      </c>
      <c r="AI98" s="57">
        <v>0</v>
      </c>
      <c r="AJ98" s="57">
        <v>0</v>
      </c>
      <c r="AK98" s="57">
        <v>0</v>
      </c>
      <c r="AL98" s="57"/>
      <c r="AM98" s="57"/>
      <c r="AN98" s="57"/>
      <c r="AO98" s="57"/>
      <c r="AP98" s="57">
        <v>61936</v>
      </c>
      <c r="AQ98" s="57">
        <v>12891</v>
      </c>
      <c r="AR98" s="30"/>
      <c r="AS98" s="30">
        <f>VLOOKUP(F98,'[1]pc basilia'!$D:$F,3,0)</f>
        <v>2201566752</v>
      </c>
      <c r="AT98" s="30"/>
      <c r="AU98" s="30" t="str">
        <f>VLOOKUP(F98,'[1]pc basilia'!$D:$J,7,0)</f>
        <v>27.11.2024</v>
      </c>
      <c r="AV98" s="30"/>
      <c r="AW98" s="41">
        <v>45596</v>
      </c>
    </row>
    <row r="99" spans="1:49" x14ac:dyDescent="0.35">
      <c r="A99" s="30">
        <v>805016107</v>
      </c>
      <c r="B99" s="30" t="s">
        <v>11</v>
      </c>
      <c r="C99" s="31" t="s">
        <v>12</v>
      </c>
      <c r="D99" s="32" t="s">
        <v>111</v>
      </c>
      <c r="E99" s="32" t="s">
        <v>111</v>
      </c>
      <c r="F99" s="32" t="s">
        <v>350</v>
      </c>
      <c r="G99" s="39">
        <v>45560</v>
      </c>
      <c r="H99" s="34">
        <v>45561</v>
      </c>
      <c r="I99" s="34">
        <v>45566.291666666664</v>
      </c>
      <c r="J99" s="20">
        <v>57536</v>
      </c>
      <c r="K99" s="35">
        <v>57536</v>
      </c>
      <c r="L99" s="31" t="s">
        <v>13</v>
      </c>
      <c r="M99" s="31" t="s">
        <v>14</v>
      </c>
      <c r="N99" s="31" t="s">
        <v>13</v>
      </c>
      <c r="O99" s="30" t="s">
        <v>527</v>
      </c>
      <c r="P99" s="30" t="s">
        <v>488</v>
      </c>
      <c r="Q99" s="30" t="b">
        <v>0</v>
      </c>
      <c r="R99" s="30" t="s">
        <v>524</v>
      </c>
      <c r="S99" s="57">
        <v>0</v>
      </c>
      <c r="T99" s="30"/>
      <c r="U99" s="30"/>
      <c r="V99" s="30"/>
      <c r="W99" s="57">
        <f t="shared" si="10"/>
        <v>12891</v>
      </c>
      <c r="X99" s="57">
        <v>0</v>
      </c>
      <c r="Y99" s="57">
        <v>0</v>
      </c>
      <c r="Z99" s="57">
        <v>0</v>
      </c>
      <c r="AA99" s="57">
        <v>0</v>
      </c>
      <c r="AB99" s="57">
        <v>0</v>
      </c>
      <c r="AC99" s="57">
        <f t="shared" si="11"/>
        <v>44645</v>
      </c>
      <c r="AD99" s="57">
        <v>0</v>
      </c>
      <c r="AE99" s="57">
        <v>0</v>
      </c>
      <c r="AF99" s="57">
        <v>61936</v>
      </c>
      <c r="AG99" s="57">
        <v>61936</v>
      </c>
      <c r="AH99" s="57">
        <v>0</v>
      </c>
      <c r="AI99" s="57">
        <v>0</v>
      </c>
      <c r="AJ99" s="57">
        <v>0</v>
      </c>
      <c r="AK99" s="57">
        <v>0</v>
      </c>
      <c r="AL99" s="57"/>
      <c r="AM99" s="57"/>
      <c r="AN99" s="57"/>
      <c r="AO99" s="57"/>
      <c r="AP99" s="57">
        <v>57536</v>
      </c>
      <c r="AQ99" s="57">
        <v>12891</v>
      </c>
      <c r="AR99" s="30"/>
      <c r="AS99" s="30">
        <f>VLOOKUP(F99,'[1]pc basilia'!$D:$F,3,0)</f>
        <v>2201566752</v>
      </c>
      <c r="AT99" s="30"/>
      <c r="AU99" s="30" t="str">
        <f>VLOOKUP(F99,'[1]pc basilia'!$D:$J,7,0)</f>
        <v>27.11.2024</v>
      </c>
      <c r="AV99" s="30"/>
      <c r="AW99" s="41">
        <v>45596</v>
      </c>
    </row>
    <row r="100" spans="1:49" x14ac:dyDescent="0.35">
      <c r="A100" s="30">
        <v>805016107</v>
      </c>
      <c r="B100" s="30" t="s">
        <v>11</v>
      </c>
      <c r="C100" s="31" t="s">
        <v>12</v>
      </c>
      <c r="D100" s="32" t="s">
        <v>112</v>
      </c>
      <c r="E100" s="32" t="s">
        <v>112</v>
      </c>
      <c r="F100" s="32" t="s">
        <v>351</v>
      </c>
      <c r="G100" s="39">
        <v>45560</v>
      </c>
      <c r="H100" s="34">
        <v>45561</v>
      </c>
      <c r="I100" s="34">
        <v>45566.291666666664</v>
      </c>
      <c r="J100" s="20">
        <v>45536</v>
      </c>
      <c r="K100" s="35">
        <v>45536</v>
      </c>
      <c r="L100" s="31" t="s">
        <v>13</v>
      </c>
      <c r="M100" s="31" t="s">
        <v>14</v>
      </c>
      <c r="N100" s="31" t="s">
        <v>13</v>
      </c>
      <c r="O100" s="30" t="s">
        <v>527</v>
      </c>
      <c r="P100" s="30" t="s">
        <v>488</v>
      </c>
      <c r="Q100" s="30" t="b">
        <v>0</v>
      </c>
      <c r="R100" s="30" t="s">
        <v>524</v>
      </c>
      <c r="S100" s="57">
        <v>0</v>
      </c>
      <c r="T100" s="30"/>
      <c r="U100" s="30"/>
      <c r="V100" s="30"/>
      <c r="W100" s="57">
        <f t="shared" si="10"/>
        <v>15736</v>
      </c>
      <c r="X100" s="57">
        <v>0</v>
      </c>
      <c r="Y100" s="57">
        <v>0</v>
      </c>
      <c r="Z100" s="57">
        <v>0</v>
      </c>
      <c r="AA100" s="57">
        <v>0</v>
      </c>
      <c r="AB100" s="57">
        <v>0</v>
      </c>
      <c r="AC100" s="57">
        <f t="shared" si="11"/>
        <v>29800</v>
      </c>
      <c r="AD100" s="57">
        <v>0</v>
      </c>
      <c r="AE100" s="57">
        <v>0</v>
      </c>
      <c r="AF100" s="57">
        <v>61936</v>
      </c>
      <c r="AG100" s="57">
        <v>61936</v>
      </c>
      <c r="AH100" s="57">
        <v>0</v>
      </c>
      <c r="AI100" s="57">
        <v>0</v>
      </c>
      <c r="AJ100" s="57">
        <v>0</v>
      </c>
      <c r="AK100" s="57">
        <v>0</v>
      </c>
      <c r="AL100" s="57"/>
      <c r="AM100" s="57"/>
      <c r="AN100" s="57"/>
      <c r="AO100" s="57"/>
      <c r="AP100" s="57">
        <v>45536</v>
      </c>
      <c r="AQ100" s="57">
        <v>15736</v>
      </c>
      <c r="AR100" s="30"/>
      <c r="AS100" s="30">
        <f>VLOOKUP(F100,'[1]pc basilia'!$D:$F,3,0)</f>
        <v>2201566752</v>
      </c>
      <c r="AT100" s="30"/>
      <c r="AU100" s="30" t="str">
        <f>VLOOKUP(F100,'[1]pc basilia'!$D:$J,7,0)</f>
        <v>27.11.2024</v>
      </c>
      <c r="AV100" s="30"/>
      <c r="AW100" s="41">
        <v>45596</v>
      </c>
    </row>
    <row r="101" spans="1:49" x14ac:dyDescent="0.35">
      <c r="A101" s="30">
        <v>805016107</v>
      </c>
      <c r="B101" s="30" t="s">
        <v>11</v>
      </c>
      <c r="C101" s="31" t="s">
        <v>12</v>
      </c>
      <c r="D101" s="32" t="s">
        <v>113</v>
      </c>
      <c r="E101" s="32" t="s">
        <v>113</v>
      </c>
      <c r="F101" s="32" t="s">
        <v>352</v>
      </c>
      <c r="G101" s="39">
        <v>45560</v>
      </c>
      <c r="H101" s="34">
        <v>45561</v>
      </c>
      <c r="I101" s="34">
        <v>45566.291666666664</v>
      </c>
      <c r="J101" s="20">
        <v>27994</v>
      </c>
      <c r="K101" s="35">
        <v>27994</v>
      </c>
      <c r="L101" s="31" t="s">
        <v>13</v>
      </c>
      <c r="M101" s="31" t="s">
        <v>14</v>
      </c>
      <c r="N101" s="31" t="s">
        <v>13</v>
      </c>
      <c r="O101" s="30" t="s">
        <v>527</v>
      </c>
      <c r="P101" s="30" t="s">
        <v>488</v>
      </c>
      <c r="Q101" s="30" t="b">
        <v>0</v>
      </c>
      <c r="R101" s="30" t="s">
        <v>524</v>
      </c>
      <c r="S101" s="57">
        <v>0</v>
      </c>
      <c r="T101" s="30"/>
      <c r="U101" s="30"/>
      <c r="V101" s="30"/>
      <c r="W101" s="57">
        <f t="shared" si="10"/>
        <v>9394</v>
      </c>
      <c r="X101" s="57">
        <v>0</v>
      </c>
      <c r="Y101" s="57">
        <v>0</v>
      </c>
      <c r="Z101" s="57">
        <v>0</v>
      </c>
      <c r="AA101" s="57">
        <v>0</v>
      </c>
      <c r="AB101" s="57">
        <v>0</v>
      </c>
      <c r="AC101" s="57">
        <f t="shared" si="11"/>
        <v>18600</v>
      </c>
      <c r="AD101" s="57">
        <v>0</v>
      </c>
      <c r="AE101" s="57">
        <v>0</v>
      </c>
      <c r="AF101" s="57">
        <v>32394</v>
      </c>
      <c r="AG101" s="57">
        <v>32394</v>
      </c>
      <c r="AH101" s="57">
        <v>0</v>
      </c>
      <c r="AI101" s="57">
        <v>0</v>
      </c>
      <c r="AJ101" s="57">
        <v>0</v>
      </c>
      <c r="AK101" s="57">
        <v>0</v>
      </c>
      <c r="AL101" s="57"/>
      <c r="AM101" s="57"/>
      <c r="AN101" s="57"/>
      <c r="AO101" s="57"/>
      <c r="AP101" s="57">
        <v>27994</v>
      </c>
      <c r="AQ101" s="57">
        <v>9394</v>
      </c>
      <c r="AR101" s="30"/>
      <c r="AS101" s="30">
        <f>VLOOKUP(F101,'[1]pc basilia'!$D:$F,3,0)</f>
        <v>2201566752</v>
      </c>
      <c r="AT101" s="30"/>
      <c r="AU101" s="30" t="str">
        <f>VLOOKUP(F101,'[1]pc basilia'!$D:$J,7,0)</f>
        <v>27.11.2024</v>
      </c>
      <c r="AV101" s="30"/>
      <c r="AW101" s="41">
        <v>45596</v>
      </c>
    </row>
    <row r="102" spans="1:49" x14ac:dyDescent="0.35">
      <c r="A102" s="30">
        <v>805016107</v>
      </c>
      <c r="B102" s="30" t="s">
        <v>11</v>
      </c>
      <c r="C102" s="31" t="s">
        <v>12</v>
      </c>
      <c r="D102" s="32" t="s">
        <v>114</v>
      </c>
      <c r="E102" s="32" t="s">
        <v>114</v>
      </c>
      <c r="F102" s="32" t="s">
        <v>353</v>
      </c>
      <c r="G102" s="39">
        <v>45560</v>
      </c>
      <c r="H102" s="34">
        <v>45561</v>
      </c>
      <c r="I102" s="34">
        <v>45566.291666666664</v>
      </c>
      <c r="J102" s="20">
        <v>27994</v>
      </c>
      <c r="K102" s="35">
        <v>27994</v>
      </c>
      <c r="L102" s="31" t="s">
        <v>13</v>
      </c>
      <c r="M102" s="31" t="s">
        <v>14</v>
      </c>
      <c r="N102" s="31" t="s">
        <v>13</v>
      </c>
      <c r="O102" s="30" t="s">
        <v>527</v>
      </c>
      <c r="P102" s="30" t="s">
        <v>488</v>
      </c>
      <c r="Q102" s="30" t="b">
        <v>0</v>
      </c>
      <c r="R102" s="30" t="s">
        <v>524</v>
      </c>
      <c r="S102" s="57">
        <v>0</v>
      </c>
      <c r="T102" s="30"/>
      <c r="U102" s="30"/>
      <c r="V102" s="30"/>
      <c r="W102" s="57">
        <f t="shared" si="10"/>
        <v>9394</v>
      </c>
      <c r="X102" s="57">
        <v>0</v>
      </c>
      <c r="Y102" s="57">
        <v>0</v>
      </c>
      <c r="Z102" s="57">
        <v>0</v>
      </c>
      <c r="AA102" s="57">
        <v>0</v>
      </c>
      <c r="AB102" s="57">
        <v>0</v>
      </c>
      <c r="AC102" s="57">
        <f t="shared" si="11"/>
        <v>18600</v>
      </c>
      <c r="AD102" s="57">
        <v>0</v>
      </c>
      <c r="AE102" s="57">
        <v>0</v>
      </c>
      <c r="AF102" s="57">
        <v>32394</v>
      </c>
      <c r="AG102" s="57">
        <v>32394</v>
      </c>
      <c r="AH102" s="57">
        <v>0</v>
      </c>
      <c r="AI102" s="57">
        <v>0</v>
      </c>
      <c r="AJ102" s="57">
        <v>0</v>
      </c>
      <c r="AK102" s="57">
        <v>0</v>
      </c>
      <c r="AL102" s="57"/>
      <c r="AM102" s="57"/>
      <c r="AN102" s="57"/>
      <c r="AO102" s="57"/>
      <c r="AP102" s="57">
        <v>27994</v>
      </c>
      <c r="AQ102" s="57">
        <v>9394</v>
      </c>
      <c r="AR102" s="30"/>
      <c r="AS102" s="30">
        <f>VLOOKUP(F102,'[1]pc basilia'!$D:$F,3,0)</f>
        <v>2201566752</v>
      </c>
      <c r="AT102" s="30"/>
      <c r="AU102" s="30" t="str">
        <f>VLOOKUP(F102,'[1]pc basilia'!$D:$J,7,0)</f>
        <v>27.11.2024</v>
      </c>
      <c r="AV102" s="30"/>
      <c r="AW102" s="41">
        <v>45596</v>
      </c>
    </row>
    <row r="103" spans="1:49" x14ac:dyDescent="0.35">
      <c r="A103" s="30">
        <v>805016107</v>
      </c>
      <c r="B103" s="30" t="s">
        <v>11</v>
      </c>
      <c r="C103" s="31" t="s">
        <v>12</v>
      </c>
      <c r="D103" s="32" t="s">
        <v>115</v>
      </c>
      <c r="E103" s="32" t="s">
        <v>115</v>
      </c>
      <c r="F103" s="32" t="s">
        <v>354</v>
      </c>
      <c r="G103" s="39">
        <v>45560</v>
      </c>
      <c r="H103" s="34">
        <v>45561</v>
      </c>
      <c r="I103" s="34">
        <v>45566.291666666664</v>
      </c>
      <c r="J103" s="20">
        <v>45536</v>
      </c>
      <c r="K103" s="35">
        <v>45536</v>
      </c>
      <c r="L103" s="31" t="s">
        <v>13</v>
      </c>
      <c r="M103" s="31" t="s">
        <v>14</v>
      </c>
      <c r="N103" s="31" t="s">
        <v>13</v>
      </c>
      <c r="O103" s="30" t="s">
        <v>527</v>
      </c>
      <c r="P103" s="30" t="s">
        <v>488</v>
      </c>
      <c r="Q103" s="30" t="b">
        <v>0</v>
      </c>
      <c r="R103" s="30" t="s">
        <v>524</v>
      </c>
      <c r="S103" s="57">
        <v>0</v>
      </c>
      <c r="T103" s="30"/>
      <c r="U103" s="30"/>
      <c r="V103" s="30"/>
      <c r="W103" s="57">
        <f t="shared" si="10"/>
        <v>12891</v>
      </c>
      <c r="X103" s="57">
        <v>0</v>
      </c>
      <c r="Y103" s="57">
        <v>0</v>
      </c>
      <c r="Z103" s="57">
        <v>0</v>
      </c>
      <c r="AA103" s="57">
        <v>0</v>
      </c>
      <c r="AB103" s="57">
        <v>0</v>
      </c>
      <c r="AC103" s="57">
        <f t="shared" si="11"/>
        <v>32645</v>
      </c>
      <c r="AD103" s="57">
        <v>0</v>
      </c>
      <c r="AE103" s="57">
        <v>0</v>
      </c>
      <c r="AF103" s="57">
        <v>61936</v>
      </c>
      <c r="AG103" s="57">
        <v>61936</v>
      </c>
      <c r="AH103" s="57">
        <v>0</v>
      </c>
      <c r="AI103" s="57">
        <v>0</v>
      </c>
      <c r="AJ103" s="57">
        <v>0</v>
      </c>
      <c r="AK103" s="57">
        <v>0</v>
      </c>
      <c r="AL103" s="57"/>
      <c r="AM103" s="57"/>
      <c r="AN103" s="57"/>
      <c r="AO103" s="57"/>
      <c r="AP103" s="57">
        <v>45536</v>
      </c>
      <c r="AQ103" s="57">
        <v>12891</v>
      </c>
      <c r="AR103" s="30"/>
      <c r="AS103" s="30">
        <f>VLOOKUP(F103,'[1]pc basilia'!$D:$F,3,0)</f>
        <v>2201566752</v>
      </c>
      <c r="AT103" s="30"/>
      <c r="AU103" s="30" t="str">
        <f>VLOOKUP(F103,'[1]pc basilia'!$D:$J,7,0)</f>
        <v>27.11.2024</v>
      </c>
      <c r="AV103" s="30"/>
      <c r="AW103" s="41">
        <v>45596</v>
      </c>
    </row>
    <row r="104" spans="1:49" x14ac:dyDescent="0.35">
      <c r="A104" s="30">
        <v>805016107</v>
      </c>
      <c r="B104" s="30" t="s">
        <v>11</v>
      </c>
      <c r="C104" s="31" t="s">
        <v>12</v>
      </c>
      <c r="D104" s="32" t="s">
        <v>116</v>
      </c>
      <c r="E104" s="32" t="s">
        <v>116</v>
      </c>
      <c r="F104" s="32" t="s">
        <v>355</v>
      </c>
      <c r="G104" s="39">
        <v>45560</v>
      </c>
      <c r="H104" s="34">
        <v>45561</v>
      </c>
      <c r="I104" s="34">
        <v>45566.291666666664</v>
      </c>
      <c r="J104" s="20">
        <v>57536</v>
      </c>
      <c r="K104" s="35">
        <v>57536</v>
      </c>
      <c r="L104" s="31" t="s">
        <v>13</v>
      </c>
      <c r="M104" s="31" t="s">
        <v>14</v>
      </c>
      <c r="N104" s="31" t="s">
        <v>13</v>
      </c>
      <c r="O104" s="30" t="s">
        <v>527</v>
      </c>
      <c r="P104" s="30" t="s">
        <v>488</v>
      </c>
      <c r="Q104" s="30" t="b">
        <v>0</v>
      </c>
      <c r="R104" s="30" t="s">
        <v>524</v>
      </c>
      <c r="S104" s="57">
        <v>0</v>
      </c>
      <c r="T104" s="30"/>
      <c r="U104" s="30"/>
      <c r="V104" s="30"/>
      <c r="W104" s="57">
        <f t="shared" si="10"/>
        <v>15736</v>
      </c>
      <c r="X104" s="57">
        <v>0</v>
      </c>
      <c r="Y104" s="57">
        <v>0</v>
      </c>
      <c r="Z104" s="57">
        <v>0</v>
      </c>
      <c r="AA104" s="57">
        <v>0</v>
      </c>
      <c r="AB104" s="57">
        <v>0</v>
      </c>
      <c r="AC104" s="57">
        <f t="shared" si="11"/>
        <v>41800</v>
      </c>
      <c r="AD104" s="57">
        <v>0</v>
      </c>
      <c r="AE104" s="57">
        <v>0</v>
      </c>
      <c r="AF104" s="57">
        <v>61936</v>
      </c>
      <c r="AG104" s="57">
        <v>61936</v>
      </c>
      <c r="AH104" s="57">
        <v>0</v>
      </c>
      <c r="AI104" s="57">
        <v>0</v>
      </c>
      <c r="AJ104" s="57">
        <v>0</v>
      </c>
      <c r="AK104" s="57">
        <v>0</v>
      </c>
      <c r="AL104" s="57"/>
      <c r="AM104" s="57"/>
      <c r="AN104" s="57"/>
      <c r="AO104" s="57"/>
      <c r="AP104" s="57">
        <v>57536</v>
      </c>
      <c r="AQ104" s="57">
        <v>15736</v>
      </c>
      <c r="AR104" s="30"/>
      <c r="AS104" s="30">
        <f>VLOOKUP(F104,'[1]pc basilia'!$D:$F,3,0)</f>
        <v>2201566752</v>
      </c>
      <c r="AT104" s="30"/>
      <c r="AU104" s="30" t="str">
        <f>VLOOKUP(F104,'[1]pc basilia'!$D:$J,7,0)</f>
        <v>27.11.2024</v>
      </c>
      <c r="AV104" s="30"/>
      <c r="AW104" s="41">
        <v>45596</v>
      </c>
    </row>
    <row r="105" spans="1:49" x14ac:dyDescent="0.35">
      <c r="A105" s="30">
        <v>805016107</v>
      </c>
      <c r="B105" s="30" t="s">
        <v>11</v>
      </c>
      <c r="C105" s="31" t="s">
        <v>12</v>
      </c>
      <c r="D105" s="32" t="s">
        <v>117</v>
      </c>
      <c r="E105" s="32" t="s">
        <v>117</v>
      </c>
      <c r="F105" s="32" t="s">
        <v>356</v>
      </c>
      <c r="G105" s="39">
        <v>45560</v>
      </c>
      <c r="H105" s="34">
        <v>45561</v>
      </c>
      <c r="I105" s="34">
        <v>45566.291666666664</v>
      </c>
      <c r="J105" s="20">
        <v>45536</v>
      </c>
      <c r="K105" s="35">
        <v>45536</v>
      </c>
      <c r="L105" s="31" t="s">
        <v>13</v>
      </c>
      <c r="M105" s="31" t="s">
        <v>14</v>
      </c>
      <c r="N105" s="31" t="s">
        <v>13</v>
      </c>
      <c r="O105" s="30" t="s">
        <v>527</v>
      </c>
      <c r="P105" s="30" t="s">
        <v>488</v>
      </c>
      <c r="Q105" s="30" t="b">
        <v>0</v>
      </c>
      <c r="R105" s="30" t="s">
        <v>524</v>
      </c>
      <c r="S105" s="57">
        <v>0</v>
      </c>
      <c r="T105" s="30"/>
      <c r="U105" s="30"/>
      <c r="V105" s="30"/>
      <c r="W105" s="57">
        <f t="shared" si="10"/>
        <v>12891</v>
      </c>
      <c r="X105" s="57">
        <v>0</v>
      </c>
      <c r="Y105" s="57">
        <v>0</v>
      </c>
      <c r="Z105" s="57">
        <v>0</v>
      </c>
      <c r="AA105" s="57">
        <v>0</v>
      </c>
      <c r="AB105" s="57">
        <v>0</v>
      </c>
      <c r="AC105" s="57">
        <f t="shared" si="11"/>
        <v>32645</v>
      </c>
      <c r="AD105" s="57">
        <v>0</v>
      </c>
      <c r="AE105" s="57">
        <v>0</v>
      </c>
      <c r="AF105" s="57">
        <v>61936</v>
      </c>
      <c r="AG105" s="57">
        <v>61936</v>
      </c>
      <c r="AH105" s="57">
        <v>0</v>
      </c>
      <c r="AI105" s="57">
        <v>0</v>
      </c>
      <c r="AJ105" s="57">
        <v>0</v>
      </c>
      <c r="AK105" s="57">
        <v>0</v>
      </c>
      <c r="AL105" s="57"/>
      <c r="AM105" s="57"/>
      <c r="AN105" s="57"/>
      <c r="AO105" s="57"/>
      <c r="AP105" s="57">
        <v>45536</v>
      </c>
      <c r="AQ105" s="57">
        <v>12891</v>
      </c>
      <c r="AR105" s="30"/>
      <c r="AS105" s="30">
        <f>VLOOKUP(F105,'[1]pc basilia'!$D:$F,3,0)</f>
        <v>2201566752</v>
      </c>
      <c r="AT105" s="30"/>
      <c r="AU105" s="30" t="str">
        <f>VLOOKUP(F105,'[1]pc basilia'!$D:$J,7,0)</f>
        <v>27.11.2024</v>
      </c>
      <c r="AV105" s="30"/>
      <c r="AW105" s="41">
        <v>45596</v>
      </c>
    </row>
    <row r="106" spans="1:49" x14ac:dyDescent="0.35">
      <c r="A106" s="30">
        <v>805016107</v>
      </c>
      <c r="B106" s="30" t="s">
        <v>11</v>
      </c>
      <c r="C106" s="31" t="s">
        <v>12</v>
      </c>
      <c r="D106" s="32" t="s">
        <v>118</v>
      </c>
      <c r="E106" s="32" t="s">
        <v>118</v>
      </c>
      <c r="F106" s="32" t="s">
        <v>357</v>
      </c>
      <c r="G106" s="39">
        <v>45560</v>
      </c>
      <c r="H106" s="34">
        <v>45561</v>
      </c>
      <c r="I106" s="34">
        <v>45566.291666666664</v>
      </c>
      <c r="J106" s="20">
        <v>57536</v>
      </c>
      <c r="K106" s="35">
        <v>57536</v>
      </c>
      <c r="L106" s="31" t="s">
        <v>13</v>
      </c>
      <c r="M106" s="31" t="s">
        <v>14</v>
      </c>
      <c r="N106" s="31" t="s">
        <v>13</v>
      </c>
      <c r="O106" s="30" t="s">
        <v>527</v>
      </c>
      <c r="P106" s="30" t="s">
        <v>488</v>
      </c>
      <c r="Q106" s="30" t="b">
        <v>0</v>
      </c>
      <c r="R106" s="30" t="s">
        <v>524</v>
      </c>
      <c r="S106" s="57">
        <v>0</v>
      </c>
      <c r="T106" s="30"/>
      <c r="U106" s="30"/>
      <c r="V106" s="30"/>
      <c r="W106" s="57">
        <f t="shared" si="10"/>
        <v>12891</v>
      </c>
      <c r="X106" s="57">
        <v>0</v>
      </c>
      <c r="Y106" s="57">
        <v>0</v>
      </c>
      <c r="Z106" s="57">
        <v>0</v>
      </c>
      <c r="AA106" s="57">
        <v>0</v>
      </c>
      <c r="AB106" s="57">
        <v>0</v>
      </c>
      <c r="AC106" s="57">
        <f t="shared" si="11"/>
        <v>44645</v>
      </c>
      <c r="AD106" s="57">
        <v>0</v>
      </c>
      <c r="AE106" s="57">
        <v>0</v>
      </c>
      <c r="AF106" s="57">
        <v>61936</v>
      </c>
      <c r="AG106" s="57">
        <v>61936</v>
      </c>
      <c r="AH106" s="57">
        <v>0</v>
      </c>
      <c r="AI106" s="57">
        <v>0</v>
      </c>
      <c r="AJ106" s="57">
        <v>0</v>
      </c>
      <c r="AK106" s="57">
        <v>0</v>
      </c>
      <c r="AL106" s="57"/>
      <c r="AM106" s="57"/>
      <c r="AN106" s="57"/>
      <c r="AO106" s="57"/>
      <c r="AP106" s="57">
        <v>57536</v>
      </c>
      <c r="AQ106" s="57">
        <v>12891</v>
      </c>
      <c r="AR106" s="30"/>
      <c r="AS106" s="30">
        <f>VLOOKUP(F106,'[1]pc basilia'!$D:$F,3,0)</f>
        <v>2201566752</v>
      </c>
      <c r="AT106" s="30"/>
      <c r="AU106" s="30" t="str">
        <f>VLOOKUP(F106,'[1]pc basilia'!$D:$J,7,0)</f>
        <v>27.11.2024</v>
      </c>
      <c r="AV106" s="30"/>
      <c r="AW106" s="41">
        <v>45596</v>
      </c>
    </row>
    <row r="107" spans="1:49" x14ac:dyDescent="0.35">
      <c r="A107" s="30">
        <v>805016107</v>
      </c>
      <c r="B107" s="30" t="s">
        <v>11</v>
      </c>
      <c r="C107" s="31" t="s">
        <v>12</v>
      </c>
      <c r="D107" s="32" t="s">
        <v>119</v>
      </c>
      <c r="E107" s="32" t="s">
        <v>119</v>
      </c>
      <c r="F107" s="32" t="s">
        <v>358</v>
      </c>
      <c r="G107" s="39">
        <v>45560</v>
      </c>
      <c r="H107" s="34">
        <v>45561</v>
      </c>
      <c r="I107" s="34">
        <v>45566.291666666664</v>
      </c>
      <c r="J107" s="20">
        <v>27994</v>
      </c>
      <c r="K107" s="35">
        <v>27994</v>
      </c>
      <c r="L107" s="31" t="s">
        <v>13</v>
      </c>
      <c r="M107" s="31" t="s">
        <v>14</v>
      </c>
      <c r="N107" s="31" t="s">
        <v>13</v>
      </c>
      <c r="O107" s="30" t="s">
        <v>527</v>
      </c>
      <c r="P107" s="30" t="s">
        <v>488</v>
      </c>
      <c r="Q107" s="30" t="b">
        <v>0</v>
      </c>
      <c r="R107" s="30" t="s">
        <v>524</v>
      </c>
      <c r="S107" s="57">
        <v>0</v>
      </c>
      <c r="T107" s="30"/>
      <c r="U107" s="30"/>
      <c r="V107" s="30"/>
      <c r="W107" s="57">
        <f t="shared" si="10"/>
        <v>5094</v>
      </c>
      <c r="X107" s="57">
        <v>0</v>
      </c>
      <c r="Y107" s="57">
        <v>0</v>
      </c>
      <c r="Z107" s="57">
        <v>0</v>
      </c>
      <c r="AA107" s="57">
        <v>0</v>
      </c>
      <c r="AB107" s="57">
        <v>0</v>
      </c>
      <c r="AC107" s="57">
        <f t="shared" si="11"/>
        <v>22900</v>
      </c>
      <c r="AD107" s="57">
        <v>0</v>
      </c>
      <c r="AE107" s="57">
        <v>0</v>
      </c>
      <c r="AF107" s="57">
        <v>32394</v>
      </c>
      <c r="AG107" s="57">
        <v>32394</v>
      </c>
      <c r="AH107" s="57">
        <v>0</v>
      </c>
      <c r="AI107" s="57">
        <v>0</v>
      </c>
      <c r="AJ107" s="57">
        <v>0</v>
      </c>
      <c r="AK107" s="57">
        <v>0</v>
      </c>
      <c r="AL107" s="57"/>
      <c r="AM107" s="57"/>
      <c r="AN107" s="57"/>
      <c r="AO107" s="57"/>
      <c r="AP107" s="57">
        <v>27994</v>
      </c>
      <c r="AQ107" s="57">
        <v>5094</v>
      </c>
      <c r="AR107" s="30"/>
      <c r="AS107" s="30">
        <f>VLOOKUP(F107,'[1]pc basilia'!$D:$F,3,0)</f>
        <v>2201566752</v>
      </c>
      <c r="AT107" s="30"/>
      <c r="AU107" s="30" t="str">
        <f>VLOOKUP(F107,'[1]pc basilia'!$D:$J,7,0)</f>
        <v>27.11.2024</v>
      </c>
      <c r="AV107" s="30"/>
      <c r="AW107" s="41">
        <v>45596</v>
      </c>
    </row>
    <row r="108" spans="1:49" x14ac:dyDescent="0.35">
      <c r="A108" s="30">
        <v>805016107</v>
      </c>
      <c r="B108" s="30" t="s">
        <v>11</v>
      </c>
      <c r="C108" s="31" t="s">
        <v>12</v>
      </c>
      <c r="D108" s="32" t="s">
        <v>120</v>
      </c>
      <c r="E108" s="32" t="s">
        <v>120</v>
      </c>
      <c r="F108" s="32" t="s">
        <v>359</v>
      </c>
      <c r="G108" s="39">
        <v>45560</v>
      </c>
      <c r="H108" s="34">
        <v>45561</v>
      </c>
      <c r="I108" s="34">
        <v>45566.291666666664</v>
      </c>
      <c r="J108" s="20">
        <v>61936</v>
      </c>
      <c r="K108" s="35">
        <v>61936</v>
      </c>
      <c r="L108" s="31" t="s">
        <v>13</v>
      </c>
      <c r="M108" s="31" t="s">
        <v>14</v>
      </c>
      <c r="N108" s="31" t="s">
        <v>13</v>
      </c>
      <c r="O108" s="30" t="s">
        <v>527</v>
      </c>
      <c r="P108" s="30" t="s">
        <v>488</v>
      </c>
      <c r="Q108" s="30" t="b">
        <v>0</v>
      </c>
      <c r="R108" s="30" t="s">
        <v>524</v>
      </c>
      <c r="S108" s="57">
        <v>0</v>
      </c>
      <c r="T108" s="30"/>
      <c r="U108" s="30"/>
      <c r="V108" s="30"/>
      <c r="W108" s="57">
        <f t="shared" si="10"/>
        <v>12891</v>
      </c>
      <c r="X108" s="57">
        <v>0</v>
      </c>
      <c r="Y108" s="57">
        <v>0</v>
      </c>
      <c r="Z108" s="57">
        <v>0</v>
      </c>
      <c r="AA108" s="57">
        <v>0</v>
      </c>
      <c r="AB108" s="57">
        <v>0</v>
      </c>
      <c r="AC108" s="57">
        <f t="shared" si="11"/>
        <v>49045</v>
      </c>
      <c r="AD108" s="57">
        <v>0</v>
      </c>
      <c r="AE108" s="57">
        <v>0</v>
      </c>
      <c r="AF108" s="57">
        <v>61936</v>
      </c>
      <c r="AG108" s="57">
        <v>61936</v>
      </c>
      <c r="AH108" s="57">
        <v>0</v>
      </c>
      <c r="AI108" s="57">
        <v>0</v>
      </c>
      <c r="AJ108" s="57">
        <v>0</v>
      </c>
      <c r="AK108" s="57">
        <v>0</v>
      </c>
      <c r="AL108" s="57"/>
      <c r="AM108" s="57"/>
      <c r="AN108" s="57"/>
      <c r="AO108" s="57"/>
      <c r="AP108" s="57">
        <v>61936</v>
      </c>
      <c r="AQ108" s="57">
        <v>12891</v>
      </c>
      <c r="AR108" s="30"/>
      <c r="AS108" s="30">
        <f>VLOOKUP(F108,'[1]pc basilia'!$D:$F,3,0)</f>
        <v>2201566752</v>
      </c>
      <c r="AT108" s="30"/>
      <c r="AU108" s="30" t="str">
        <f>VLOOKUP(F108,'[1]pc basilia'!$D:$J,7,0)</f>
        <v>27.11.2024</v>
      </c>
      <c r="AV108" s="30"/>
      <c r="AW108" s="41">
        <v>45596</v>
      </c>
    </row>
    <row r="109" spans="1:49" x14ac:dyDescent="0.35">
      <c r="A109" s="30">
        <v>805016107</v>
      </c>
      <c r="B109" s="30" t="s">
        <v>11</v>
      </c>
      <c r="C109" s="31" t="s">
        <v>12</v>
      </c>
      <c r="D109" s="32" t="s">
        <v>121</v>
      </c>
      <c r="E109" s="32" t="s">
        <v>121</v>
      </c>
      <c r="F109" s="32" t="s">
        <v>360</v>
      </c>
      <c r="G109" s="39">
        <v>45560</v>
      </c>
      <c r="H109" s="34">
        <v>45561</v>
      </c>
      <c r="I109" s="34">
        <v>45566.291666666664</v>
      </c>
      <c r="J109" s="20">
        <v>27994</v>
      </c>
      <c r="K109" s="35">
        <v>27994</v>
      </c>
      <c r="L109" s="31" t="s">
        <v>13</v>
      </c>
      <c r="M109" s="31" t="s">
        <v>14</v>
      </c>
      <c r="N109" s="31" t="s">
        <v>13</v>
      </c>
      <c r="O109" s="30" t="s">
        <v>527</v>
      </c>
      <c r="P109" s="30" t="s">
        <v>488</v>
      </c>
      <c r="Q109" s="30" t="b">
        <v>0</v>
      </c>
      <c r="R109" s="30" t="s">
        <v>524</v>
      </c>
      <c r="S109" s="57">
        <v>0</v>
      </c>
      <c r="T109" s="30"/>
      <c r="U109" s="30"/>
      <c r="V109" s="30"/>
      <c r="W109" s="57">
        <f t="shared" si="10"/>
        <v>9394</v>
      </c>
      <c r="X109" s="57">
        <v>0</v>
      </c>
      <c r="Y109" s="57">
        <v>0</v>
      </c>
      <c r="Z109" s="57">
        <v>0</v>
      </c>
      <c r="AA109" s="57">
        <v>0</v>
      </c>
      <c r="AB109" s="57">
        <v>0</v>
      </c>
      <c r="AC109" s="57">
        <f t="shared" si="11"/>
        <v>18600</v>
      </c>
      <c r="AD109" s="57">
        <v>0</v>
      </c>
      <c r="AE109" s="57">
        <v>0</v>
      </c>
      <c r="AF109" s="57">
        <v>32394</v>
      </c>
      <c r="AG109" s="57">
        <v>32394</v>
      </c>
      <c r="AH109" s="57">
        <v>0</v>
      </c>
      <c r="AI109" s="57">
        <v>0</v>
      </c>
      <c r="AJ109" s="57">
        <v>0</v>
      </c>
      <c r="AK109" s="57">
        <v>0</v>
      </c>
      <c r="AL109" s="57"/>
      <c r="AM109" s="57"/>
      <c r="AN109" s="57"/>
      <c r="AO109" s="57"/>
      <c r="AP109" s="57">
        <v>27994</v>
      </c>
      <c r="AQ109" s="57">
        <v>9394</v>
      </c>
      <c r="AR109" s="30"/>
      <c r="AS109" s="30">
        <f>VLOOKUP(F109,'[1]pc basilia'!$D:$F,3,0)</f>
        <v>2201566752</v>
      </c>
      <c r="AT109" s="30"/>
      <c r="AU109" s="30" t="str">
        <f>VLOOKUP(F109,'[1]pc basilia'!$D:$J,7,0)</f>
        <v>27.11.2024</v>
      </c>
      <c r="AV109" s="30"/>
      <c r="AW109" s="41">
        <v>45596</v>
      </c>
    </row>
    <row r="110" spans="1:49" x14ac:dyDescent="0.35">
      <c r="A110" s="30">
        <v>805016107</v>
      </c>
      <c r="B110" s="30" t="s">
        <v>11</v>
      </c>
      <c r="C110" s="31" t="s">
        <v>12</v>
      </c>
      <c r="D110" s="32" t="s">
        <v>122</v>
      </c>
      <c r="E110" s="32" t="s">
        <v>122</v>
      </c>
      <c r="F110" s="32" t="s">
        <v>361</v>
      </c>
      <c r="G110" s="39">
        <v>45560</v>
      </c>
      <c r="H110" s="34">
        <v>45561</v>
      </c>
      <c r="I110" s="34">
        <v>45566.291666666664</v>
      </c>
      <c r="J110" s="20">
        <v>45536</v>
      </c>
      <c r="K110" s="35">
        <v>45536</v>
      </c>
      <c r="L110" s="31" t="s">
        <v>13</v>
      </c>
      <c r="M110" s="31" t="s">
        <v>14</v>
      </c>
      <c r="N110" s="31" t="s">
        <v>13</v>
      </c>
      <c r="O110" s="30" t="s">
        <v>527</v>
      </c>
      <c r="P110" s="30" t="s">
        <v>488</v>
      </c>
      <c r="Q110" s="30" t="b">
        <v>0</v>
      </c>
      <c r="R110" s="30" t="s">
        <v>524</v>
      </c>
      <c r="S110" s="57">
        <v>0</v>
      </c>
      <c r="T110" s="30"/>
      <c r="U110" s="30"/>
      <c r="V110" s="30"/>
      <c r="W110" s="57">
        <f t="shared" si="10"/>
        <v>12891</v>
      </c>
      <c r="X110" s="57">
        <v>0</v>
      </c>
      <c r="Y110" s="57">
        <v>0</v>
      </c>
      <c r="Z110" s="57">
        <v>0</v>
      </c>
      <c r="AA110" s="57">
        <v>0</v>
      </c>
      <c r="AB110" s="57">
        <v>0</v>
      </c>
      <c r="AC110" s="57">
        <f t="shared" si="11"/>
        <v>32645</v>
      </c>
      <c r="AD110" s="57">
        <v>0</v>
      </c>
      <c r="AE110" s="57">
        <v>0</v>
      </c>
      <c r="AF110" s="57">
        <v>61936</v>
      </c>
      <c r="AG110" s="57">
        <v>61936</v>
      </c>
      <c r="AH110" s="57">
        <v>0</v>
      </c>
      <c r="AI110" s="57">
        <v>0</v>
      </c>
      <c r="AJ110" s="57">
        <v>0</v>
      </c>
      <c r="AK110" s="57">
        <v>0</v>
      </c>
      <c r="AL110" s="57"/>
      <c r="AM110" s="57"/>
      <c r="AN110" s="57"/>
      <c r="AO110" s="57"/>
      <c r="AP110" s="57">
        <v>45536</v>
      </c>
      <c r="AQ110" s="57">
        <v>12891</v>
      </c>
      <c r="AR110" s="30"/>
      <c r="AS110" s="30">
        <f>VLOOKUP(F110,'[1]pc basilia'!$D:$F,3,0)</f>
        <v>2201566752</v>
      </c>
      <c r="AT110" s="30"/>
      <c r="AU110" s="30" t="str">
        <f>VLOOKUP(F110,'[1]pc basilia'!$D:$J,7,0)</f>
        <v>27.11.2024</v>
      </c>
      <c r="AV110" s="30"/>
      <c r="AW110" s="41">
        <v>45596</v>
      </c>
    </row>
    <row r="111" spans="1:49" x14ac:dyDescent="0.35">
      <c r="A111" s="30">
        <v>805016107</v>
      </c>
      <c r="B111" s="30" t="s">
        <v>11</v>
      </c>
      <c r="C111" s="31" t="s">
        <v>12</v>
      </c>
      <c r="D111" s="32" t="s">
        <v>123</v>
      </c>
      <c r="E111" s="32" t="s">
        <v>123</v>
      </c>
      <c r="F111" s="32" t="s">
        <v>362</v>
      </c>
      <c r="G111" s="39">
        <v>45560</v>
      </c>
      <c r="H111" s="34">
        <v>45561</v>
      </c>
      <c r="I111" s="34">
        <v>45566.291666666664</v>
      </c>
      <c r="J111" s="20">
        <v>33536</v>
      </c>
      <c r="K111" s="35">
        <v>33536</v>
      </c>
      <c r="L111" s="31" t="s">
        <v>13</v>
      </c>
      <c r="M111" s="31" t="s">
        <v>14</v>
      </c>
      <c r="N111" s="31" t="s">
        <v>13</v>
      </c>
      <c r="O111" s="30" t="s">
        <v>527</v>
      </c>
      <c r="P111" s="30" t="s">
        <v>488</v>
      </c>
      <c r="Q111" s="30" t="b">
        <v>0</v>
      </c>
      <c r="R111" s="30" t="s">
        <v>524</v>
      </c>
      <c r="S111" s="57">
        <v>0</v>
      </c>
      <c r="T111" s="30"/>
      <c r="U111" s="30"/>
      <c r="V111" s="30"/>
      <c r="W111" s="57">
        <f t="shared" si="10"/>
        <v>12891</v>
      </c>
      <c r="X111" s="57">
        <v>0</v>
      </c>
      <c r="Y111" s="57">
        <v>0</v>
      </c>
      <c r="Z111" s="57">
        <v>0</v>
      </c>
      <c r="AA111" s="57">
        <v>0</v>
      </c>
      <c r="AB111" s="57">
        <v>0</v>
      </c>
      <c r="AC111" s="57">
        <f t="shared" si="11"/>
        <v>20645</v>
      </c>
      <c r="AD111" s="57">
        <v>0</v>
      </c>
      <c r="AE111" s="57">
        <v>0</v>
      </c>
      <c r="AF111" s="57">
        <v>61936</v>
      </c>
      <c r="AG111" s="57">
        <v>61936</v>
      </c>
      <c r="AH111" s="57">
        <v>0</v>
      </c>
      <c r="AI111" s="57">
        <v>0</v>
      </c>
      <c r="AJ111" s="57">
        <v>0</v>
      </c>
      <c r="AK111" s="57">
        <v>0</v>
      </c>
      <c r="AL111" s="57"/>
      <c r="AM111" s="57"/>
      <c r="AN111" s="57"/>
      <c r="AO111" s="57"/>
      <c r="AP111" s="57">
        <v>33536</v>
      </c>
      <c r="AQ111" s="57">
        <v>12891</v>
      </c>
      <c r="AR111" s="30"/>
      <c r="AS111" s="30">
        <f>VLOOKUP(F111,'[1]pc basilia'!$D:$F,3,0)</f>
        <v>2201566752</v>
      </c>
      <c r="AT111" s="30"/>
      <c r="AU111" s="30" t="str">
        <f>VLOOKUP(F111,'[1]pc basilia'!$D:$J,7,0)</f>
        <v>27.11.2024</v>
      </c>
      <c r="AV111" s="30"/>
      <c r="AW111" s="41">
        <v>45596</v>
      </c>
    </row>
    <row r="112" spans="1:49" x14ac:dyDescent="0.35">
      <c r="A112" s="30">
        <v>805016107</v>
      </c>
      <c r="B112" s="30" t="s">
        <v>11</v>
      </c>
      <c r="C112" s="31" t="s">
        <v>12</v>
      </c>
      <c r="D112" s="32" t="s">
        <v>124</v>
      </c>
      <c r="E112" s="32" t="s">
        <v>124</v>
      </c>
      <c r="F112" s="32" t="s">
        <v>363</v>
      </c>
      <c r="G112" s="39">
        <v>45560</v>
      </c>
      <c r="H112" s="34">
        <v>45561</v>
      </c>
      <c r="I112" s="34">
        <v>45566.291666666664</v>
      </c>
      <c r="J112" s="20">
        <v>33536</v>
      </c>
      <c r="K112" s="35">
        <v>33536</v>
      </c>
      <c r="L112" s="31" t="s">
        <v>13</v>
      </c>
      <c r="M112" s="31" t="s">
        <v>14</v>
      </c>
      <c r="N112" s="31" t="s">
        <v>13</v>
      </c>
      <c r="O112" s="30" t="s">
        <v>527</v>
      </c>
      <c r="P112" s="30" t="s">
        <v>488</v>
      </c>
      <c r="Q112" s="30" t="b">
        <v>0</v>
      </c>
      <c r="R112" s="30" t="s">
        <v>524</v>
      </c>
      <c r="S112" s="57">
        <v>0</v>
      </c>
      <c r="T112" s="30"/>
      <c r="U112" s="30"/>
      <c r="V112" s="30"/>
      <c r="W112" s="57">
        <f t="shared" si="10"/>
        <v>15736</v>
      </c>
      <c r="X112" s="57">
        <v>0</v>
      </c>
      <c r="Y112" s="57">
        <v>0</v>
      </c>
      <c r="Z112" s="57">
        <v>0</v>
      </c>
      <c r="AA112" s="57">
        <v>0</v>
      </c>
      <c r="AB112" s="57">
        <v>0</v>
      </c>
      <c r="AC112" s="57">
        <f t="shared" si="11"/>
        <v>17800</v>
      </c>
      <c r="AD112" s="57">
        <v>0</v>
      </c>
      <c r="AE112" s="57">
        <v>0</v>
      </c>
      <c r="AF112" s="57">
        <v>61936</v>
      </c>
      <c r="AG112" s="57">
        <v>61936</v>
      </c>
      <c r="AH112" s="57">
        <v>0</v>
      </c>
      <c r="AI112" s="57">
        <v>0</v>
      </c>
      <c r="AJ112" s="57">
        <v>0</v>
      </c>
      <c r="AK112" s="57">
        <v>0</v>
      </c>
      <c r="AL112" s="57"/>
      <c r="AM112" s="57"/>
      <c r="AN112" s="57"/>
      <c r="AO112" s="57"/>
      <c r="AP112" s="57">
        <v>33536</v>
      </c>
      <c r="AQ112" s="57">
        <v>15736</v>
      </c>
      <c r="AR112" s="30"/>
      <c r="AS112" s="30">
        <f>VLOOKUP(F112,'[1]pc basilia'!$D:$F,3,0)</f>
        <v>2201566752</v>
      </c>
      <c r="AT112" s="30"/>
      <c r="AU112" s="30" t="str">
        <f>VLOOKUP(F112,'[1]pc basilia'!$D:$J,7,0)</f>
        <v>27.11.2024</v>
      </c>
      <c r="AV112" s="30"/>
      <c r="AW112" s="41">
        <v>45596</v>
      </c>
    </row>
    <row r="113" spans="1:49" x14ac:dyDescent="0.35">
      <c r="A113" s="30">
        <v>805016107</v>
      </c>
      <c r="B113" s="30" t="s">
        <v>11</v>
      </c>
      <c r="C113" s="31" t="s">
        <v>12</v>
      </c>
      <c r="D113" s="32" t="s">
        <v>125</v>
      </c>
      <c r="E113" s="32" t="s">
        <v>125</v>
      </c>
      <c r="F113" s="32" t="s">
        <v>364</v>
      </c>
      <c r="G113" s="39">
        <v>45560</v>
      </c>
      <c r="H113" s="34">
        <v>45561</v>
      </c>
      <c r="I113" s="34">
        <v>45566.291666666664</v>
      </c>
      <c r="J113" s="20">
        <v>45536</v>
      </c>
      <c r="K113" s="35">
        <v>45536</v>
      </c>
      <c r="L113" s="31" t="s">
        <v>13</v>
      </c>
      <c r="M113" s="31" t="s">
        <v>14</v>
      </c>
      <c r="N113" s="31" t="s">
        <v>13</v>
      </c>
      <c r="O113" s="30" t="s">
        <v>527</v>
      </c>
      <c r="P113" s="30" t="s">
        <v>488</v>
      </c>
      <c r="Q113" s="30" t="b">
        <v>0</v>
      </c>
      <c r="R113" s="30" t="s">
        <v>524</v>
      </c>
      <c r="S113" s="57">
        <v>0</v>
      </c>
      <c r="T113" s="30"/>
      <c r="U113" s="30"/>
      <c r="V113" s="30"/>
      <c r="W113" s="57">
        <f t="shared" si="10"/>
        <v>12891</v>
      </c>
      <c r="X113" s="57">
        <v>0</v>
      </c>
      <c r="Y113" s="57">
        <v>0</v>
      </c>
      <c r="Z113" s="57">
        <v>0</v>
      </c>
      <c r="AA113" s="57">
        <v>0</v>
      </c>
      <c r="AB113" s="57">
        <v>0</v>
      </c>
      <c r="AC113" s="57">
        <f t="shared" si="11"/>
        <v>32645</v>
      </c>
      <c r="AD113" s="57">
        <v>0</v>
      </c>
      <c r="AE113" s="57">
        <v>0</v>
      </c>
      <c r="AF113" s="57">
        <v>61936</v>
      </c>
      <c r="AG113" s="57">
        <v>61936</v>
      </c>
      <c r="AH113" s="57">
        <v>0</v>
      </c>
      <c r="AI113" s="57">
        <v>0</v>
      </c>
      <c r="AJ113" s="57">
        <v>0</v>
      </c>
      <c r="AK113" s="57">
        <v>0</v>
      </c>
      <c r="AL113" s="57"/>
      <c r="AM113" s="57"/>
      <c r="AN113" s="57"/>
      <c r="AO113" s="57"/>
      <c r="AP113" s="57">
        <v>45536</v>
      </c>
      <c r="AQ113" s="57">
        <v>12891</v>
      </c>
      <c r="AR113" s="30"/>
      <c r="AS113" s="30">
        <f>VLOOKUP(F113,'[1]pc basilia'!$D:$F,3,0)</f>
        <v>2201566752</v>
      </c>
      <c r="AT113" s="30"/>
      <c r="AU113" s="30" t="str">
        <f>VLOOKUP(F113,'[1]pc basilia'!$D:$J,7,0)</f>
        <v>27.11.2024</v>
      </c>
      <c r="AV113" s="30"/>
      <c r="AW113" s="41">
        <v>45596</v>
      </c>
    </row>
    <row r="114" spans="1:49" x14ac:dyDescent="0.35">
      <c r="A114" s="30">
        <v>805016107</v>
      </c>
      <c r="B114" s="30" t="s">
        <v>11</v>
      </c>
      <c r="C114" s="31" t="s">
        <v>12</v>
      </c>
      <c r="D114" s="32" t="s">
        <v>126</v>
      </c>
      <c r="E114" s="32" t="s">
        <v>126</v>
      </c>
      <c r="F114" s="32" t="s">
        <v>365</v>
      </c>
      <c r="G114" s="39">
        <v>45560</v>
      </c>
      <c r="H114" s="34">
        <v>45561</v>
      </c>
      <c r="I114" s="34">
        <v>45566.291666666664</v>
      </c>
      <c r="J114" s="20">
        <v>45536</v>
      </c>
      <c r="K114" s="35">
        <v>45536</v>
      </c>
      <c r="L114" s="31" t="s">
        <v>13</v>
      </c>
      <c r="M114" s="31" t="s">
        <v>14</v>
      </c>
      <c r="N114" s="31" t="s">
        <v>13</v>
      </c>
      <c r="O114" s="30" t="s">
        <v>527</v>
      </c>
      <c r="P114" s="30" t="s">
        <v>488</v>
      </c>
      <c r="Q114" s="30" t="b">
        <v>0</v>
      </c>
      <c r="R114" s="30" t="s">
        <v>524</v>
      </c>
      <c r="S114" s="57">
        <v>0</v>
      </c>
      <c r="T114" s="30"/>
      <c r="U114" s="30"/>
      <c r="V114" s="30"/>
      <c r="W114" s="57">
        <f t="shared" si="10"/>
        <v>12891</v>
      </c>
      <c r="X114" s="57">
        <v>0</v>
      </c>
      <c r="Y114" s="57">
        <v>0</v>
      </c>
      <c r="Z114" s="57">
        <v>0</v>
      </c>
      <c r="AA114" s="57">
        <v>0</v>
      </c>
      <c r="AB114" s="57">
        <v>0</v>
      </c>
      <c r="AC114" s="57">
        <f t="shared" si="11"/>
        <v>32645</v>
      </c>
      <c r="AD114" s="57">
        <v>0</v>
      </c>
      <c r="AE114" s="57">
        <v>0</v>
      </c>
      <c r="AF114" s="57">
        <v>61936</v>
      </c>
      <c r="AG114" s="57">
        <v>61936</v>
      </c>
      <c r="AH114" s="57">
        <v>0</v>
      </c>
      <c r="AI114" s="57">
        <v>0</v>
      </c>
      <c r="AJ114" s="57">
        <v>0</v>
      </c>
      <c r="AK114" s="57">
        <v>0</v>
      </c>
      <c r="AL114" s="57"/>
      <c r="AM114" s="57"/>
      <c r="AN114" s="57"/>
      <c r="AO114" s="57"/>
      <c r="AP114" s="57">
        <v>45536</v>
      </c>
      <c r="AQ114" s="57">
        <v>12891</v>
      </c>
      <c r="AR114" s="30"/>
      <c r="AS114" s="30">
        <f>VLOOKUP(F114,'[1]pc basilia'!$D:$F,3,0)</f>
        <v>2201566752</v>
      </c>
      <c r="AT114" s="30"/>
      <c r="AU114" s="30" t="str">
        <f>VLOOKUP(F114,'[1]pc basilia'!$D:$J,7,0)</f>
        <v>27.11.2024</v>
      </c>
      <c r="AV114" s="30"/>
      <c r="AW114" s="41">
        <v>45596</v>
      </c>
    </row>
    <row r="115" spans="1:49" x14ac:dyDescent="0.35">
      <c r="A115" s="30">
        <v>805016107</v>
      </c>
      <c r="B115" s="30" t="s">
        <v>11</v>
      </c>
      <c r="C115" s="31" t="s">
        <v>12</v>
      </c>
      <c r="D115" s="32" t="s">
        <v>127</v>
      </c>
      <c r="E115" s="32" t="s">
        <v>127</v>
      </c>
      <c r="F115" s="32" t="s">
        <v>366</v>
      </c>
      <c r="G115" s="39">
        <v>45560</v>
      </c>
      <c r="H115" s="34">
        <v>45561</v>
      </c>
      <c r="I115" s="34">
        <v>45566.291666666664</v>
      </c>
      <c r="J115" s="35">
        <v>61936</v>
      </c>
      <c r="K115" s="35">
        <v>61936</v>
      </c>
      <c r="L115" s="31" t="s">
        <v>13</v>
      </c>
      <c r="M115" s="31" t="s">
        <v>14</v>
      </c>
      <c r="N115" s="31" t="s">
        <v>13</v>
      </c>
      <c r="O115" s="30" t="s">
        <v>527</v>
      </c>
      <c r="P115" s="30" t="s">
        <v>488</v>
      </c>
      <c r="Q115" s="30" t="b">
        <v>0</v>
      </c>
      <c r="R115" s="30" t="s">
        <v>524</v>
      </c>
      <c r="S115" s="57">
        <v>0</v>
      </c>
      <c r="T115" s="30"/>
      <c r="U115" s="30"/>
      <c r="V115" s="30"/>
      <c r="W115" s="57">
        <f t="shared" si="10"/>
        <v>12891</v>
      </c>
      <c r="X115" s="57">
        <v>0</v>
      </c>
      <c r="Y115" s="57">
        <v>0</v>
      </c>
      <c r="Z115" s="57">
        <v>0</v>
      </c>
      <c r="AA115" s="57">
        <v>0</v>
      </c>
      <c r="AB115" s="57">
        <v>0</v>
      </c>
      <c r="AC115" s="57">
        <f t="shared" si="11"/>
        <v>49045</v>
      </c>
      <c r="AD115" s="57">
        <v>0</v>
      </c>
      <c r="AE115" s="57">
        <v>0</v>
      </c>
      <c r="AF115" s="57">
        <v>61936</v>
      </c>
      <c r="AG115" s="57">
        <v>61936</v>
      </c>
      <c r="AH115" s="57">
        <v>0</v>
      </c>
      <c r="AI115" s="57">
        <v>0</v>
      </c>
      <c r="AJ115" s="57">
        <v>0</v>
      </c>
      <c r="AK115" s="57">
        <v>0</v>
      </c>
      <c r="AL115" s="57"/>
      <c r="AM115" s="57"/>
      <c r="AN115" s="57"/>
      <c r="AO115" s="57"/>
      <c r="AP115" s="57">
        <v>61936</v>
      </c>
      <c r="AQ115" s="57">
        <v>12891</v>
      </c>
      <c r="AR115" s="30"/>
      <c r="AS115" s="30">
        <f>VLOOKUP(F115,'[1]pc basilia'!$D:$F,3,0)</f>
        <v>2201566752</v>
      </c>
      <c r="AT115" s="30"/>
      <c r="AU115" s="30" t="str">
        <f>VLOOKUP(F115,'[1]pc basilia'!$D:$J,7,0)</f>
        <v>27.11.2024</v>
      </c>
      <c r="AV115" s="30"/>
      <c r="AW115" s="41">
        <v>45596</v>
      </c>
    </row>
    <row r="116" spans="1:49" x14ac:dyDescent="0.35">
      <c r="A116" s="30">
        <v>805016107</v>
      </c>
      <c r="B116" s="30" t="s">
        <v>11</v>
      </c>
      <c r="C116" s="31" t="s">
        <v>12</v>
      </c>
      <c r="D116" s="32" t="s">
        <v>128</v>
      </c>
      <c r="E116" s="32" t="s">
        <v>128</v>
      </c>
      <c r="F116" s="32" t="s">
        <v>367</v>
      </c>
      <c r="G116" s="39">
        <v>45560</v>
      </c>
      <c r="H116" s="34">
        <v>45561</v>
      </c>
      <c r="I116" s="34">
        <v>45566.291666666664</v>
      </c>
      <c r="J116" s="35">
        <v>45536</v>
      </c>
      <c r="K116" s="35">
        <v>45536</v>
      </c>
      <c r="L116" s="31" t="s">
        <v>13</v>
      </c>
      <c r="M116" s="31" t="s">
        <v>14</v>
      </c>
      <c r="N116" s="31" t="s">
        <v>13</v>
      </c>
      <c r="O116" s="30" t="s">
        <v>527</v>
      </c>
      <c r="P116" s="30" t="s">
        <v>488</v>
      </c>
      <c r="Q116" s="30" t="b">
        <v>0</v>
      </c>
      <c r="R116" s="30" t="s">
        <v>524</v>
      </c>
      <c r="S116" s="57">
        <v>0</v>
      </c>
      <c r="T116" s="30"/>
      <c r="U116" s="30"/>
      <c r="V116" s="30"/>
      <c r="W116" s="57">
        <f t="shared" si="10"/>
        <v>12891</v>
      </c>
      <c r="X116" s="57">
        <v>0</v>
      </c>
      <c r="Y116" s="57">
        <v>0</v>
      </c>
      <c r="Z116" s="57">
        <v>0</v>
      </c>
      <c r="AA116" s="57">
        <v>0</v>
      </c>
      <c r="AB116" s="57">
        <v>0</v>
      </c>
      <c r="AC116" s="57">
        <f t="shared" si="11"/>
        <v>32645</v>
      </c>
      <c r="AD116" s="57">
        <v>0</v>
      </c>
      <c r="AE116" s="57">
        <v>0</v>
      </c>
      <c r="AF116" s="57">
        <v>61936</v>
      </c>
      <c r="AG116" s="57">
        <v>61936</v>
      </c>
      <c r="AH116" s="57">
        <v>0</v>
      </c>
      <c r="AI116" s="57">
        <v>0</v>
      </c>
      <c r="AJ116" s="57">
        <v>0</v>
      </c>
      <c r="AK116" s="57">
        <v>0</v>
      </c>
      <c r="AL116" s="57"/>
      <c r="AM116" s="57"/>
      <c r="AN116" s="57"/>
      <c r="AO116" s="57"/>
      <c r="AP116" s="57">
        <v>45536</v>
      </c>
      <c r="AQ116" s="57">
        <v>12891</v>
      </c>
      <c r="AR116" s="30"/>
      <c r="AS116" s="30">
        <f>VLOOKUP(F116,'[1]pc basilia'!$D:$F,3,0)</f>
        <v>2201566752</v>
      </c>
      <c r="AT116" s="30"/>
      <c r="AU116" s="30" t="str">
        <f>VLOOKUP(F116,'[1]pc basilia'!$D:$J,7,0)</f>
        <v>27.11.2024</v>
      </c>
      <c r="AV116" s="30"/>
      <c r="AW116" s="41">
        <v>45596</v>
      </c>
    </row>
    <row r="117" spans="1:49" x14ac:dyDescent="0.35">
      <c r="A117" s="30">
        <v>805016107</v>
      </c>
      <c r="B117" s="30" t="s">
        <v>11</v>
      </c>
      <c r="C117" s="31" t="s">
        <v>12</v>
      </c>
      <c r="D117" s="32" t="s">
        <v>129</v>
      </c>
      <c r="E117" s="32" t="s">
        <v>129</v>
      </c>
      <c r="F117" s="32" t="s">
        <v>368</v>
      </c>
      <c r="G117" s="39">
        <v>45560</v>
      </c>
      <c r="H117" s="34">
        <v>45561</v>
      </c>
      <c r="I117" s="34">
        <v>45566.291666666664</v>
      </c>
      <c r="J117" s="35">
        <v>32394</v>
      </c>
      <c r="K117" s="35">
        <v>32394</v>
      </c>
      <c r="L117" s="31" t="s">
        <v>13</v>
      </c>
      <c r="M117" s="31" t="s">
        <v>14</v>
      </c>
      <c r="N117" s="31" t="s">
        <v>13</v>
      </c>
      <c r="O117" s="30" t="s">
        <v>527</v>
      </c>
      <c r="P117" s="30" t="s">
        <v>488</v>
      </c>
      <c r="Q117" s="30" t="b">
        <v>0</v>
      </c>
      <c r="R117" s="30" t="s">
        <v>524</v>
      </c>
      <c r="S117" s="57">
        <v>0</v>
      </c>
      <c r="T117" s="30"/>
      <c r="U117" s="30"/>
      <c r="V117" s="30"/>
      <c r="W117" s="57">
        <f t="shared" si="10"/>
        <v>9394</v>
      </c>
      <c r="X117" s="57">
        <v>0</v>
      </c>
      <c r="Y117" s="57">
        <v>0</v>
      </c>
      <c r="Z117" s="57">
        <v>0</v>
      </c>
      <c r="AA117" s="57">
        <v>0</v>
      </c>
      <c r="AB117" s="57">
        <v>0</v>
      </c>
      <c r="AC117" s="57">
        <f t="shared" si="11"/>
        <v>23000</v>
      </c>
      <c r="AD117" s="57">
        <v>0</v>
      </c>
      <c r="AE117" s="57">
        <v>0</v>
      </c>
      <c r="AF117" s="57">
        <v>32394</v>
      </c>
      <c r="AG117" s="57">
        <v>32394</v>
      </c>
      <c r="AH117" s="57">
        <v>0</v>
      </c>
      <c r="AI117" s="57">
        <v>0</v>
      </c>
      <c r="AJ117" s="57">
        <v>0</v>
      </c>
      <c r="AK117" s="57">
        <v>0</v>
      </c>
      <c r="AL117" s="57"/>
      <c r="AM117" s="57"/>
      <c r="AN117" s="57"/>
      <c r="AO117" s="57"/>
      <c r="AP117" s="57">
        <v>32394</v>
      </c>
      <c r="AQ117" s="57">
        <v>9394</v>
      </c>
      <c r="AR117" s="30"/>
      <c r="AS117" s="30">
        <f>VLOOKUP(F117,'[1]pc basilia'!$D:$F,3,0)</f>
        <v>2201566752</v>
      </c>
      <c r="AT117" s="30"/>
      <c r="AU117" s="30" t="str">
        <f>VLOOKUP(F117,'[1]pc basilia'!$D:$J,7,0)</f>
        <v>27.11.2024</v>
      </c>
      <c r="AV117" s="30"/>
      <c r="AW117" s="41">
        <v>45596</v>
      </c>
    </row>
    <row r="118" spans="1:49" x14ac:dyDescent="0.35">
      <c r="A118" s="30">
        <v>805016107</v>
      </c>
      <c r="B118" s="30" t="s">
        <v>11</v>
      </c>
      <c r="C118" s="31" t="s">
        <v>12</v>
      </c>
      <c r="D118" s="32" t="s">
        <v>130</v>
      </c>
      <c r="E118" s="32" t="s">
        <v>130</v>
      </c>
      <c r="F118" s="32" t="s">
        <v>369</v>
      </c>
      <c r="G118" s="39">
        <v>45560</v>
      </c>
      <c r="H118" s="34">
        <v>45561</v>
      </c>
      <c r="I118" s="34">
        <v>45566.291666666664</v>
      </c>
      <c r="J118" s="35">
        <v>15994</v>
      </c>
      <c r="K118" s="35">
        <v>15994</v>
      </c>
      <c r="L118" s="31" t="s">
        <v>13</v>
      </c>
      <c r="M118" s="31" t="s">
        <v>14</v>
      </c>
      <c r="N118" s="31" t="s">
        <v>13</v>
      </c>
      <c r="O118" s="30" t="s">
        <v>527</v>
      </c>
      <c r="P118" s="30" t="s">
        <v>488</v>
      </c>
      <c r="Q118" s="30" t="b">
        <v>0</v>
      </c>
      <c r="R118" s="30" t="s">
        <v>524</v>
      </c>
      <c r="S118" s="57">
        <v>0</v>
      </c>
      <c r="T118" s="30"/>
      <c r="U118" s="30"/>
      <c r="V118" s="30"/>
      <c r="W118" s="57">
        <f t="shared" si="10"/>
        <v>9394</v>
      </c>
      <c r="X118" s="57">
        <v>0</v>
      </c>
      <c r="Y118" s="57">
        <v>0</v>
      </c>
      <c r="Z118" s="57">
        <v>0</v>
      </c>
      <c r="AA118" s="57">
        <v>0</v>
      </c>
      <c r="AB118" s="57">
        <v>0</v>
      </c>
      <c r="AC118" s="57">
        <f t="shared" si="11"/>
        <v>6600</v>
      </c>
      <c r="AD118" s="57">
        <v>0</v>
      </c>
      <c r="AE118" s="57">
        <v>0</v>
      </c>
      <c r="AF118" s="57">
        <v>32394</v>
      </c>
      <c r="AG118" s="57">
        <v>32394</v>
      </c>
      <c r="AH118" s="57">
        <v>0</v>
      </c>
      <c r="AI118" s="57">
        <v>0</v>
      </c>
      <c r="AJ118" s="57">
        <v>0</v>
      </c>
      <c r="AK118" s="57">
        <v>0</v>
      </c>
      <c r="AL118" s="57"/>
      <c r="AM118" s="57"/>
      <c r="AN118" s="57"/>
      <c r="AO118" s="57"/>
      <c r="AP118" s="57">
        <v>15994</v>
      </c>
      <c r="AQ118" s="57">
        <v>9394</v>
      </c>
      <c r="AR118" s="30"/>
      <c r="AS118" s="30">
        <f>VLOOKUP(F118,'[1]pc basilia'!$D:$F,3,0)</f>
        <v>2201566752</v>
      </c>
      <c r="AT118" s="30"/>
      <c r="AU118" s="30" t="str">
        <f>VLOOKUP(F118,'[1]pc basilia'!$D:$J,7,0)</f>
        <v>27.11.2024</v>
      </c>
      <c r="AV118" s="30"/>
      <c r="AW118" s="41">
        <v>45596</v>
      </c>
    </row>
    <row r="119" spans="1:49" x14ac:dyDescent="0.35">
      <c r="A119" s="30">
        <v>805016107</v>
      </c>
      <c r="B119" s="30" t="s">
        <v>11</v>
      </c>
      <c r="C119" s="31" t="s">
        <v>12</v>
      </c>
      <c r="D119" s="32" t="s">
        <v>131</v>
      </c>
      <c r="E119" s="32" t="s">
        <v>131</v>
      </c>
      <c r="F119" s="32" t="s">
        <v>370</v>
      </c>
      <c r="G119" s="39">
        <v>45560</v>
      </c>
      <c r="H119" s="34">
        <v>45561</v>
      </c>
      <c r="I119" s="34">
        <v>45566.291666666664</v>
      </c>
      <c r="J119" s="35">
        <v>32394</v>
      </c>
      <c r="K119" s="35">
        <v>32394</v>
      </c>
      <c r="L119" s="31" t="s">
        <v>13</v>
      </c>
      <c r="M119" s="31" t="s">
        <v>14</v>
      </c>
      <c r="N119" s="31" t="s">
        <v>13</v>
      </c>
      <c r="O119" s="30" t="s">
        <v>527</v>
      </c>
      <c r="P119" s="30" t="s">
        <v>488</v>
      </c>
      <c r="Q119" s="30" t="b">
        <v>0</v>
      </c>
      <c r="R119" s="30" t="s">
        <v>524</v>
      </c>
      <c r="S119" s="57">
        <v>0</v>
      </c>
      <c r="T119" s="30"/>
      <c r="U119" s="30"/>
      <c r="V119" s="30"/>
      <c r="W119" s="57">
        <f t="shared" si="10"/>
        <v>9394</v>
      </c>
      <c r="X119" s="57">
        <v>0</v>
      </c>
      <c r="Y119" s="57">
        <v>0</v>
      </c>
      <c r="Z119" s="57">
        <v>0</v>
      </c>
      <c r="AA119" s="57">
        <v>0</v>
      </c>
      <c r="AB119" s="57">
        <v>0</v>
      </c>
      <c r="AC119" s="57">
        <f t="shared" si="11"/>
        <v>23000</v>
      </c>
      <c r="AD119" s="57">
        <v>0</v>
      </c>
      <c r="AE119" s="57">
        <v>0</v>
      </c>
      <c r="AF119" s="57">
        <v>32394</v>
      </c>
      <c r="AG119" s="57">
        <v>32394</v>
      </c>
      <c r="AH119" s="57">
        <v>0</v>
      </c>
      <c r="AI119" s="57">
        <v>0</v>
      </c>
      <c r="AJ119" s="57">
        <v>0</v>
      </c>
      <c r="AK119" s="57">
        <v>0</v>
      </c>
      <c r="AL119" s="57"/>
      <c r="AM119" s="57"/>
      <c r="AN119" s="57"/>
      <c r="AO119" s="57"/>
      <c r="AP119" s="57">
        <v>32394</v>
      </c>
      <c r="AQ119" s="57">
        <v>9394</v>
      </c>
      <c r="AR119" s="30"/>
      <c r="AS119" s="30">
        <f>VLOOKUP(F119,'[1]pc basilia'!$D:$F,3,0)</f>
        <v>2201566752</v>
      </c>
      <c r="AT119" s="30"/>
      <c r="AU119" s="30" t="str">
        <f>VLOOKUP(F119,'[1]pc basilia'!$D:$J,7,0)</f>
        <v>27.11.2024</v>
      </c>
      <c r="AV119" s="30"/>
      <c r="AW119" s="41">
        <v>45596</v>
      </c>
    </row>
    <row r="120" spans="1:49" x14ac:dyDescent="0.35">
      <c r="A120" s="30">
        <v>805016107</v>
      </c>
      <c r="B120" s="30" t="s">
        <v>11</v>
      </c>
      <c r="C120" s="31" t="s">
        <v>12</v>
      </c>
      <c r="D120" s="32" t="s">
        <v>132</v>
      </c>
      <c r="E120" s="32" t="s">
        <v>132</v>
      </c>
      <c r="F120" s="32" t="s">
        <v>371</v>
      </c>
      <c r="G120" s="39">
        <v>45560</v>
      </c>
      <c r="H120" s="34">
        <v>45561</v>
      </c>
      <c r="I120" s="34">
        <v>45566.291666666664</v>
      </c>
      <c r="J120" s="35">
        <v>33536</v>
      </c>
      <c r="K120" s="35">
        <v>33536</v>
      </c>
      <c r="L120" s="31" t="s">
        <v>13</v>
      </c>
      <c r="M120" s="31" t="s">
        <v>14</v>
      </c>
      <c r="N120" s="31" t="s">
        <v>13</v>
      </c>
      <c r="O120" s="30" t="s">
        <v>527</v>
      </c>
      <c r="P120" s="30" t="s">
        <v>488</v>
      </c>
      <c r="Q120" s="30" t="b">
        <v>0</v>
      </c>
      <c r="R120" s="30" t="s">
        <v>524</v>
      </c>
      <c r="S120" s="57">
        <v>0</v>
      </c>
      <c r="T120" s="30"/>
      <c r="U120" s="30"/>
      <c r="V120" s="30"/>
      <c r="W120" s="57">
        <f t="shared" si="10"/>
        <v>12891</v>
      </c>
      <c r="X120" s="57">
        <v>0</v>
      </c>
      <c r="Y120" s="57">
        <v>0</v>
      </c>
      <c r="Z120" s="57">
        <v>0</v>
      </c>
      <c r="AA120" s="57">
        <v>0</v>
      </c>
      <c r="AB120" s="57">
        <v>0</v>
      </c>
      <c r="AC120" s="57">
        <f t="shared" si="11"/>
        <v>20645</v>
      </c>
      <c r="AD120" s="57">
        <v>0</v>
      </c>
      <c r="AE120" s="57">
        <v>0</v>
      </c>
      <c r="AF120" s="57">
        <v>61936</v>
      </c>
      <c r="AG120" s="57">
        <v>61936</v>
      </c>
      <c r="AH120" s="57">
        <v>0</v>
      </c>
      <c r="AI120" s="57">
        <v>0</v>
      </c>
      <c r="AJ120" s="57">
        <v>0</v>
      </c>
      <c r="AK120" s="57">
        <v>0</v>
      </c>
      <c r="AL120" s="57"/>
      <c r="AM120" s="57"/>
      <c r="AN120" s="57"/>
      <c r="AO120" s="57"/>
      <c r="AP120" s="57">
        <v>33536</v>
      </c>
      <c r="AQ120" s="57">
        <v>12891</v>
      </c>
      <c r="AR120" s="30"/>
      <c r="AS120" s="30">
        <f>VLOOKUP(F120,'[1]pc basilia'!$D:$F,3,0)</f>
        <v>2201566752</v>
      </c>
      <c r="AT120" s="30"/>
      <c r="AU120" s="30" t="str">
        <f>VLOOKUP(F120,'[1]pc basilia'!$D:$J,7,0)</f>
        <v>27.11.2024</v>
      </c>
      <c r="AV120" s="30"/>
      <c r="AW120" s="41">
        <v>45596</v>
      </c>
    </row>
    <row r="121" spans="1:49" x14ac:dyDescent="0.35">
      <c r="A121" s="30">
        <v>805016107</v>
      </c>
      <c r="B121" s="30" t="s">
        <v>11</v>
      </c>
      <c r="C121" s="31" t="s">
        <v>12</v>
      </c>
      <c r="D121" s="32" t="s">
        <v>133</v>
      </c>
      <c r="E121" s="32" t="s">
        <v>133</v>
      </c>
      <c r="F121" s="32" t="s">
        <v>372</v>
      </c>
      <c r="G121" s="39">
        <v>45560</v>
      </c>
      <c r="H121" s="34">
        <v>45561</v>
      </c>
      <c r="I121" s="34">
        <v>45566.291666666664</v>
      </c>
      <c r="J121" s="35">
        <v>57536</v>
      </c>
      <c r="K121" s="35">
        <v>57536</v>
      </c>
      <c r="L121" s="31" t="s">
        <v>13</v>
      </c>
      <c r="M121" s="31" t="s">
        <v>14</v>
      </c>
      <c r="N121" s="31" t="s">
        <v>13</v>
      </c>
      <c r="O121" s="30" t="s">
        <v>527</v>
      </c>
      <c r="P121" s="30" t="s">
        <v>488</v>
      </c>
      <c r="Q121" s="30" t="b">
        <v>0</v>
      </c>
      <c r="R121" s="30" t="s">
        <v>524</v>
      </c>
      <c r="S121" s="57">
        <v>0</v>
      </c>
      <c r="T121" s="30"/>
      <c r="U121" s="30"/>
      <c r="V121" s="30"/>
      <c r="W121" s="57">
        <f t="shared" si="10"/>
        <v>12891</v>
      </c>
      <c r="X121" s="57">
        <v>0</v>
      </c>
      <c r="Y121" s="57">
        <v>0</v>
      </c>
      <c r="Z121" s="57">
        <v>0</v>
      </c>
      <c r="AA121" s="57">
        <v>0</v>
      </c>
      <c r="AB121" s="57">
        <v>0</v>
      </c>
      <c r="AC121" s="57">
        <f t="shared" si="11"/>
        <v>44645</v>
      </c>
      <c r="AD121" s="57">
        <v>0</v>
      </c>
      <c r="AE121" s="57">
        <v>0</v>
      </c>
      <c r="AF121" s="57">
        <v>61936</v>
      </c>
      <c r="AG121" s="57">
        <v>61936</v>
      </c>
      <c r="AH121" s="57">
        <v>0</v>
      </c>
      <c r="AI121" s="57">
        <v>0</v>
      </c>
      <c r="AJ121" s="57">
        <v>0</v>
      </c>
      <c r="AK121" s="57">
        <v>0</v>
      </c>
      <c r="AL121" s="57"/>
      <c r="AM121" s="57"/>
      <c r="AN121" s="57"/>
      <c r="AO121" s="57"/>
      <c r="AP121" s="57">
        <v>57536</v>
      </c>
      <c r="AQ121" s="57">
        <v>12891</v>
      </c>
      <c r="AR121" s="30"/>
      <c r="AS121" s="30">
        <f>VLOOKUP(F121,'[1]pc basilia'!$D:$F,3,0)</f>
        <v>2201566752</v>
      </c>
      <c r="AT121" s="30"/>
      <c r="AU121" s="30" t="str">
        <f>VLOOKUP(F121,'[1]pc basilia'!$D:$J,7,0)</f>
        <v>27.11.2024</v>
      </c>
      <c r="AV121" s="30"/>
      <c r="AW121" s="41">
        <v>45596</v>
      </c>
    </row>
    <row r="122" spans="1:49" x14ac:dyDescent="0.35">
      <c r="A122" s="30">
        <v>805016107</v>
      </c>
      <c r="B122" s="30" t="s">
        <v>11</v>
      </c>
      <c r="C122" s="31" t="s">
        <v>12</v>
      </c>
      <c r="D122" s="32" t="s">
        <v>134</v>
      </c>
      <c r="E122" s="32" t="s">
        <v>134</v>
      </c>
      <c r="F122" s="32" t="s">
        <v>373</v>
      </c>
      <c r="G122" s="39">
        <v>45560</v>
      </c>
      <c r="H122" s="34">
        <v>45561</v>
      </c>
      <c r="I122" s="34">
        <v>45566.291666666664</v>
      </c>
      <c r="J122" s="35">
        <v>61936</v>
      </c>
      <c r="K122" s="35">
        <v>61936</v>
      </c>
      <c r="L122" s="31" t="s">
        <v>13</v>
      </c>
      <c r="M122" s="31" t="s">
        <v>14</v>
      </c>
      <c r="N122" s="31" t="s">
        <v>13</v>
      </c>
      <c r="O122" s="30" t="s">
        <v>527</v>
      </c>
      <c r="P122" s="30" t="s">
        <v>488</v>
      </c>
      <c r="Q122" s="30" t="b">
        <v>0</v>
      </c>
      <c r="R122" s="30" t="s">
        <v>524</v>
      </c>
      <c r="S122" s="57">
        <v>0</v>
      </c>
      <c r="T122" s="30"/>
      <c r="U122" s="30"/>
      <c r="V122" s="30"/>
      <c r="W122" s="57">
        <f t="shared" si="10"/>
        <v>15736</v>
      </c>
      <c r="X122" s="57">
        <v>0</v>
      </c>
      <c r="Y122" s="57">
        <v>0</v>
      </c>
      <c r="Z122" s="57">
        <v>0</v>
      </c>
      <c r="AA122" s="57">
        <v>0</v>
      </c>
      <c r="AB122" s="57">
        <v>0</v>
      </c>
      <c r="AC122" s="57">
        <f t="shared" si="11"/>
        <v>46200</v>
      </c>
      <c r="AD122" s="57">
        <v>0</v>
      </c>
      <c r="AE122" s="57">
        <v>0</v>
      </c>
      <c r="AF122" s="57">
        <v>61936</v>
      </c>
      <c r="AG122" s="57">
        <v>61936</v>
      </c>
      <c r="AH122" s="57">
        <v>0</v>
      </c>
      <c r="AI122" s="57">
        <v>0</v>
      </c>
      <c r="AJ122" s="57">
        <v>0</v>
      </c>
      <c r="AK122" s="57">
        <v>0</v>
      </c>
      <c r="AL122" s="57"/>
      <c r="AM122" s="57"/>
      <c r="AN122" s="57"/>
      <c r="AO122" s="57"/>
      <c r="AP122" s="57">
        <v>61936</v>
      </c>
      <c r="AQ122" s="57">
        <v>15736</v>
      </c>
      <c r="AR122" s="30"/>
      <c r="AS122" s="30">
        <f>VLOOKUP(F122,'[1]pc basilia'!$D:$F,3,0)</f>
        <v>2201566752</v>
      </c>
      <c r="AT122" s="30"/>
      <c r="AU122" s="30" t="str">
        <f>VLOOKUP(F122,'[1]pc basilia'!$D:$J,7,0)</f>
        <v>27.11.2024</v>
      </c>
      <c r="AV122" s="30"/>
      <c r="AW122" s="41">
        <v>45596</v>
      </c>
    </row>
    <row r="123" spans="1:49" x14ac:dyDescent="0.35">
      <c r="A123" s="30">
        <v>805016107</v>
      </c>
      <c r="B123" s="30" t="s">
        <v>11</v>
      </c>
      <c r="C123" s="31" t="s">
        <v>12</v>
      </c>
      <c r="D123" s="32" t="s">
        <v>135</v>
      </c>
      <c r="E123" s="32" t="s">
        <v>135</v>
      </c>
      <c r="F123" s="32" t="s">
        <v>374</v>
      </c>
      <c r="G123" s="39">
        <v>45560</v>
      </c>
      <c r="H123" s="34">
        <v>45561</v>
      </c>
      <c r="I123" s="34">
        <v>45566.291666666664</v>
      </c>
      <c r="J123" s="35">
        <v>57536</v>
      </c>
      <c r="K123" s="35">
        <v>57536</v>
      </c>
      <c r="L123" s="31" t="s">
        <v>13</v>
      </c>
      <c r="M123" s="31" t="s">
        <v>14</v>
      </c>
      <c r="N123" s="31" t="s">
        <v>13</v>
      </c>
      <c r="O123" s="30" t="s">
        <v>527</v>
      </c>
      <c r="P123" s="30" t="s">
        <v>488</v>
      </c>
      <c r="Q123" s="30" t="b">
        <v>0</v>
      </c>
      <c r="R123" s="30" t="s">
        <v>524</v>
      </c>
      <c r="S123" s="57">
        <v>0</v>
      </c>
      <c r="T123" s="30"/>
      <c r="U123" s="30"/>
      <c r="V123" s="30"/>
      <c r="W123" s="57">
        <f t="shared" si="10"/>
        <v>12891</v>
      </c>
      <c r="X123" s="57">
        <v>0</v>
      </c>
      <c r="Y123" s="57">
        <v>0</v>
      </c>
      <c r="Z123" s="57">
        <v>0</v>
      </c>
      <c r="AA123" s="57">
        <v>0</v>
      </c>
      <c r="AB123" s="57">
        <v>0</v>
      </c>
      <c r="AC123" s="57">
        <f t="shared" si="11"/>
        <v>44645</v>
      </c>
      <c r="AD123" s="57">
        <v>0</v>
      </c>
      <c r="AE123" s="57">
        <v>0</v>
      </c>
      <c r="AF123" s="57">
        <v>61936</v>
      </c>
      <c r="AG123" s="57">
        <v>61936</v>
      </c>
      <c r="AH123" s="57">
        <v>0</v>
      </c>
      <c r="AI123" s="57">
        <v>0</v>
      </c>
      <c r="AJ123" s="57">
        <v>0</v>
      </c>
      <c r="AK123" s="57">
        <v>0</v>
      </c>
      <c r="AL123" s="57"/>
      <c r="AM123" s="57"/>
      <c r="AN123" s="57"/>
      <c r="AO123" s="57"/>
      <c r="AP123" s="57">
        <v>57536</v>
      </c>
      <c r="AQ123" s="57">
        <v>12891</v>
      </c>
      <c r="AR123" s="30"/>
      <c r="AS123" s="30">
        <f>VLOOKUP(F123,'[1]pc basilia'!$D:$F,3,0)</f>
        <v>2201566752</v>
      </c>
      <c r="AT123" s="30"/>
      <c r="AU123" s="30" t="str">
        <f>VLOOKUP(F123,'[1]pc basilia'!$D:$J,7,0)</f>
        <v>27.11.2024</v>
      </c>
      <c r="AV123" s="30"/>
      <c r="AW123" s="41">
        <v>45596</v>
      </c>
    </row>
    <row r="124" spans="1:49" x14ac:dyDescent="0.35">
      <c r="A124" s="30">
        <v>805016107</v>
      </c>
      <c r="B124" s="30" t="s">
        <v>11</v>
      </c>
      <c r="C124" s="31" t="s">
        <v>12</v>
      </c>
      <c r="D124" s="32" t="s">
        <v>136</v>
      </c>
      <c r="E124" s="32" t="s">
        <v>136</v>
      </c>
      <c r="F124" s="32" t="s">
        <v>375</v>
      </c>
      <c r="G124" s="39">
        <v>45560</v>
      </c>
      <c r="H124" s="34">
        <v>45561</v>
      </c>
      <c r="I124" s="34">
        <v>45566.291666666664</v>
      </c>
      <c r="J124" s="35">
        <v>57536</v>
      </c>
      <c r="K124" s="35">
        <v>57536</v>
      </c>
      <c r="L124" s="31" t="s">
        <v>13</v>
      </c>
      <c r="M124" s="31" t="s">
        <v>14</v>
      </c>
      <c r="N124" s="31" t="s">
        <v>13</v>
      </c>
      <c r="O124" s="30" t="s">
        <v>527</v>
      </c>
      <c r="P124" s="30" t="s">
        <v>488</v>
      </c>
      <c r="Q124" s="30" t="b">
        <v>0</v>
      </c>
      <c r="R124" s="30" t="s">
        <v>524</v>
      </c>
      <c r="S124" s="57">
        <v>0</v>
      </c>
      <c r="T124" s="30"/>
      <c r="U124" s="30"/>
      <c r="V124" s="30"/>
      <c r="W124" s="57">
        <f t="shared" si="10"/>
        <v>12891</v>
      </c>
      <c r="X124" s="57">
        <v>0</v>
      </c>
      <c r="Y124" s="57">
        <v>0</v>
      </c>
      <c r="Z124" s="57">
        <v>0</v>
      </c>
      <c r="AA124" s="57">
        <v>0</v>
      </c>
      <c r="AB124" s="57">
        <v>0</v>
      </c>
      <c r="AC124" s="57">
        <f t="shared" si="11"/>
        <v>44645</v>
      </c>
      <c r="AD124" s="57">
        <v>0</v>
      </c>
      <c r="AE124" s="57">
        <v>0</v>
      </c>
      <c r="AF124" s="57">
        <v>61936</v>
      </c>
      <c r="AG124" s="57">
        <v>61936</v>
      </c>
      <c r="AH124" s="57">
        <v>0</v>
      </c>
      <c r="AI124" s="57">
        <v>0</v>
      </c>
      <c r="AJ124" s="57">
        <v>0</v>
      </c>
      <c r="AK124" s="57">
        <v>0</v>
      </c>
      <c r="AL124" s="57"/>
      <c r="AM124" s="57"/>
      <c r="AN124" s="57"/>
      <c r="AO124" s="57"/>
      <c r="AP124" s="57">
        <v>57536</v>
      </c>
      <c r="AQ124" s="57">
        <v>12891</v>
      </c>
      <c r="AR124" s="30"/>
      <c r="AS124" s="30">
        <f>VLOOKUP(F124,'[1]pc basilia'!$D:$F,3,0)</f>
        <v>2201566752</v>
      </c>
      <c r="AT124" s="30"/>
      <c r="AU124" s="30" t="str">
        <f>VLOOKUP(F124,'[1]pc basilia'!$D:$J,7,0)</f>
        <v>27.11.2024</v>
      </c>
      <c r="AV124" s="30"/>
      <c r="AW124" s="41">
        <v>45596</v>
      </c>
    </row>
    <row r="125" spans="1:49" x14ac:dyDescent="0.35">
      <c r="A125" s="30">
        <v>805016107</v>
      </c>
      <c r="B125" s="30" t="s">
        <v>11</v>
      </c>
      <c r="C125" s="31" t="s">
        <v>12</v>
      </c>
      <c r="D125" s="32" t="s">
        <v>137</v>
      </c>
      <c r="E125" s="32" t="s">
        <v>137</v>
      </c>
      <c r="F125" s="32" t="s">
        <v>376</v>
      </c>
      <c r="G125" s="39">
        <v>45560</v>
      </c>
      <c r="H125" s="34">
        <v>45561</v>
      </c>
      <c r="I125" s="34">
        <v>45566.291666666664</v>
      </c>
      <c r="J125" s="35">
        <v>57536</v>
      </c>
      <c r="K125" s="35">
        <v>57536</v>
      </c>
      <c r="L125" s="31" t="s">
        <v>13</v>
      </c>
      <c r="M125" s="31" t="s">
        <v>14</v>
      </c>
      <c r="N125" s="31" t="s">
        <v>13</v>
      </c>
      <c r="O125" s="30" t="s">
        <v>527</v>
      </c>
      <c r="P125" s="30" t="s">
        <v>488</v>
      </c>
      <c r="Q125" s="30" t="b">
        <v>0</v>
      </c>
      <c r="R125" s="30" t="s">
        <v>524</v>
      </c>
      <c r="S125" s="57">
        <v>0</v>
      </c>
      <c r="T125" s="30"/>
      <c r="U125" s="30"/>
      <c r="V125" s="30"/>
      <c r="W125" s="57">
        <f t="shared" si="10"/>
        <v>12891</v>
      </c>
      <c r="X125" s="57">
        <v>0</v>
      </c>
      <c r="Y125" s="57">
        <v>0</v>
      </c>
      <c r="Z125" s="57">
        <v>0</v>
      </c>
      <c r="AA125" s="57">
        <v>0</v>
      </c>
      <c r="AB125" s="57">
        <v>0</v>
      </c>
      <c r="AC125" s="57">
        <f t="shared" si="11"/>
        <v>44645</v>
      </c>
      <c r="AD125" s="57">
        <v>0</v>
      </c>
      <c r="AE125" s="57">
        <v>0</v>
      </c>
      <c r="AF125" s="57">
        <v>61936</v>
      </c>
      <c r="AG125" s="57">
        <v>61936</v>
      </c>
      <c r="AH125" s="57">
        <v>0</v>
      </c>
      <c r="AI125" s="57">
        <v>0</v>
      </c>
      <c r="AJ125" s="57">
        <v>0</v>
      </c>
      <c r="AK125" s="57">
        <v>0</v>
      </c>
      <c r="AL125" s="57"/>
      <c r="AM125" s="57"/>
      <c r="AN125" s="57"/>
      <c r="AO125" s="57"/>
      <c r="AP125" s="57">
        <v>57536</v>
      </c>
      <c r="AQ125" s="57">
        <v>12891</v>
      </c>
      <c r="AR125" s="30"/>
      <c r="AS125" s="30">
        <f>VLOOKUP(F125,'[1]pc basilia'!$D:$F,3,0)</f>
        <v>2201566752</v>
      </c>
      <c r="AT125" s="30"/>
      <c r="AU125" s="30" t="str">
        <f>VLOOKUP(F125,'[1]pc basilia'!$D:$J,7,0)</f>
        <v>27.11.2024</v>
      </c>
      <c r="AV125" s="30"/>
      <c r="AW125" s="41">
        <v>45596</v>
      </c>
    </row>
    <row r="126" spans="1:49" x14ac:dyDescent="0.35">
      <c r="A126" s="30">
        <v>805016107</v>
      </c>
      <c r="B126" s="30" t="s">
        <v>11</v>
      </c>
      <c r="C126" s="31" t="s">
        <v>12</v>
      </c>
      <c r="D126" s="32" t="s">
        <v>138</v>
      </c>
      <c r="E126" s="32" t="s">
        <v>138</v>
      </c>
      <c r="F126" s="32" t="s">
        <v>377</v>
      </c>
      <c r="G126" s="39">
        <v>45560</v>
      </c>
      <c r="H126" s="34">
        <v>45561</v>
      </c>
      <c r="I126" s="34">
        <v>45566.291666666664</v>
      </c>
      <c r="J126" s="35">
        <v>45536</v>
      </c>
      <c r="K126" s="35">
        <v>45536</v>
      </c>
      <c r="L126" s="31" t="s">
        <v>13</v>
      </c>
      <c r="M126" s="31" t="s">
        <v>14</v>
      </c>
      <c r="N126" s="31" t="s">
        <v>13</v>
      </c>
      <c r="O126" s="30" t="s">
        <v>527</v>
      </c>
      <c r="P126" s="30" t="s">
        <v>488</v>
      </c>
      <c r="Q126" s="30" t="b">
        <v>0</v>
      </c>
      <c r="R126" s="30" t="s">
        <v>524</v>
      </c>
      <c r="S126" s="57">
        <v>0</v>
      </c>
      <c r="T126" s="30"/>
      <c r="U126" s="30"/>
      <c r="V126" s="30"/>
      <c r="W126" s="57">
        <f t="shared" si="10"/>
        <v>12891</v>
      </c>
      <c r="X126" s="57">
        <v>0</v>
      </c>
      <c r="Y126" s="57">
        <v>0</v>
      </c>
      <c r="Z126" s="57">
        <v>0</v>
      </c>
      <c r="AA126" s="57">
        <v>0</v>
      </c>
      <c r="AB126" s="57">
        <v>0</v>
      </c>
      <c r="AC126" s="57">
        <f t="shared" si="11"/>
        <v>32645</v>
      </c>
      <c r="AD126" s="57">
        <v>0</v>
      </c>
      <c r="AE126" s="57">
        <v>0</v>
      </c>
      <c r="AF126" s="57">
        <v>61936</v>
      </c>
      <c r="AG126" s="57">
        <v>61936</v>
      </c>
      <c r="AH126" s="57">
        <v>0</v>
      </c>
      <c r="AI126" s="57">
        <v>0</v>
      </c>
      <c r="AJ126" s="57">
        <v>0</v>
      </c>
      <c r="AK126" s="57">
        <v>0</v>
      </c>
      <c r="AL126" s="57"/>
      <c r="AM126" s="57"/>
      <c r="AN126" s="57"/>
      <c r="AO126" s="57"/>
      <c r="AP126" s="57">
        <v>45536</v>
      </c>
      <c r="AQ126" s="57">
        <v>12891</v>
      </c>
      <c r="AR126" s="30"/>
      <c r="AS126" s="30">
        <f>VLOOKUP(F126,'[1]pc basilia'!$D:$F,3,0)</f>
        <v>2201566752</v>
      </c>
      <c r="AT126" s="30"/>
      <c r="AU126" s="30" t="str">
        <f>VLOOKUP(F126,'[1]pc basilia'!$D:$J,7,0)</f>
        <v>27.11.2024</v>
      </c>
      <c r="AV126" s="30"/>
      <c r="AW126" s="41">
        <v>45596</v>
      </c>
    </row>
    <row r="127" spans="1:49" x14ac:dyDescent="0.35">
      <c r="A127" s="30">
        <v>805016107</v>
      </c>
      <c r="B127" s="30" t="s">
        <v>11</v>
      </c>
      <c r="C127" s="31" t="s">
        <v>12</v>
      </c>
      <c r="D127" s="32" t="s">
        <v>139</v>
      </c>
      <c r="E127" s="32" t="s">
        <v>139</v>
      </c>
      <c r="F127" s="32" t="s">
        <v>378</v>
      </c>
      <c r="G127" s="39">
        <v>45560</v>
      </c>
      <c r="H127" s="34">
        <v>45561</v>
      </c>
      <c r="I127" s="34">
        <v>45566.291666666664</v>
      </c>
      <c r="J127" s="35">
        <v>57536</v>
      </c>
      <c r="K127" s="35">
        <v>57536</v>
      </c>
      <c r="L127" s="31" t="s">
        <v>13</v>
      </c>
      <c r="M127" s="31" t="s">
        <v>14</v>
      </c>
      <c r="N127" s="31" t="s">
        <v>13</v>
      </c>
      <c r="O127" s="30" t="s">
        <v>527</v>
      </c>
      <c r="P127" s="30" t="s">
        <v>488</v>
      </c>
      <c r="Q127" s="30" t="b">
        <v>0</v>
      </c>
      <c r="R127" s="30" t="s">
        <v>524</v>
      </c>
      <c r="S127" s="57">
        <v>0</v>
      </c>
      <c r="T127" s="30"/>
      <c r="U127" s="30"/>
      <c r="V127" s="30"/>
      <c r="W127" s="57">
        <f t="shared" si="10"/>
        <v>12891</v>
      </c>
      <c r="X127" s="57">
        <v>0</v>
      </c>
      <c r="Y127" s="57">
        <v>0</v>
      </c>
      <c r="Z127" s="57">
        <v>0</v>
      </c>
      <c r="AA127" s="57">
        <v>0</v>
      </c>
      <c r="AB127" s="57">
        <v>0</v>
      </c>
      <c r="AC127" s="57">
        <f t="shared" si="11"/>
        <v>44645</v>
      </c>
      <c r="AD127" s="57">
        <v>0</v>
      </c>
      <c r="AE127" s="57">
        <v>0</v>
      </c>
      <c r="AF127" s="57">
        <v>61936</v>
      </c>
      <c r="AG127" s="57">
        <v>61936</v>
      </c>
      <c r="AH127" s="57">
        <v>0</v>
      </c>
      <c r="AI127" s="57">
        <v>0</v>
      </c>
      <c r="AJ127" s="57">
        <v>0</v>
      </c>
      <c r="AK127" s="57">
        <v>0</v>
      </c>
      <c r="AL127" s="57"/>
      <c r="AM127" s="57"/>
      <c r="AN127" s="57"/>
      <c r="AO127" s="57"/>
      <c r="AP127" s="57">
        <v>57536</v>
      </c>
      <c r="AQ127" s="57">
        <v>12891</v>
      </c>
      <c r="AR127" s="30"/>
      <c r="AS127" s="30">
        <f>VLOOKUP(F127,'[1]pc basilia'!$D:$F,3,0)</f>
        <v>2201566752</v>
      </c>
      <c r="AT127" s="30"/>
      <c r="AU127" s="30" t="str">
        <f>VLOOKUP(F127,'[1]pc basilia'!$D:$J,7,0)</f>
        <v>27.11.2024</v>
      </c>
      <c r="AV127" s="30"/>
      <c r="AW127" s="41">
        <v>45596</v>
      </c>
    </row>
    <row r="128" spans="1:49" x14ac:dyDescent="0.35">
      <c r="A128" s="30">
        <v>805016107</v>
      </c>
      <c r="B128" s="30" t="s">
        <v>11</v>
      </c>
      <c r="C128" s="31" t="s">
        <v>12</v>
      </c>
      <c r="D128" s="32" t="s">
        <v>140</v>
      </c>
      <c r="E128" s="32" t="s">
        <v>140</v>
      </c>
      <c r="F128" s="32" t="s">
        <v>379</v>
      </c>
      <c r="G128" s="39">
        <v>45560</v>
      </c>
      <c r="H128" s="34">
        <v>45561</v>
      </c>
      <c r="I128" s="34">
        <v>45572.722098379629</v>
      </c>
      <c r="J128" s="35">
        <v>47364</v>
      </c>
      <c r="K128" s="35">
        <v>47364</v>
      </c>
      <c r="L128" s="31" t="s">
        <v>13</v>
      </c>
      <c r="M128" s="31" t="s">
        <v>14</v>
      </c>
      <c r="N128" s="31" t="s">
        <v>13</v>
      </c>
      <c r="O128" s="30" t="s">
        <v>524</v>
      </c>
      <c r="P128" s="30" t="s">
        <v>488</v>
      </c>
      <c r="Q128" s="30" t="b">
        <v>0</v>
      </c>
      <c r="R128" s="30" t="s">
        <v>524</v>
      </c>
      <c r="S128" s="57">
        <v>0</v>
      </c>
      <c r="T128" s="30"/>
      <c r="U128" s="30"/>
      <c r="V128" s="30"/>
      <c r="W128" s="57">
        <v>0</v>
      </c>
      <c r="X128" s="57">
        <v>0</v>
      </c>
      <c r="Y128" s="57">
        <v>0</v>
      </c>
      <c r="Z128" s="57">
        <v>0</v>
      </c>
      <c r="AA128" s="57">
        <v>0</v>
      </c>
      <c r="AB128" s="57">
        <v>0</v>
      </c>
      <c r="AC128" s="57">
        <f>K128</f>
        <v>47364</v>
      </c>
      <c r="AD128" s="57">
        <v>0</v>
      </c>
      <c r="AE128" s="57">
        <v>0</v>
      </c>
      <c r="AF128" s="57">
        <v>65564</v>
      </c>
      <c r="AG128" s="57">
        <v>65564</v>
      </c>
      <c r="AH128" s="57">
        <v>0</v>
      </c>
      <c r="AI128" s="57">
        <v>0</v>
      </c>
      <c r="AJ128" s="57">
        <v>0</v>
      </c>
      <c r="AK128" s="57">
        <v>0</v>
      </c>
      <c r="AL128" s="57"/>
      <c r="AM128" s="57"/>
      <c r="AN128" s="57"/>
      <c r="AO128" s="57"/>
      <c r="AP128" s="57">
        <v>47364</v>
      </c>
      <c r="AQ128" s="57">
        <v>0</v>
      </c>
      <c r="AR128" s="30"/>
      <c r="AS128" s="30"/>
      <c r="AT128" s="30"/>
      <c r="AU128" s="30"/>
      <c r="AV128" s="30"/>
      <c r="AW128" s="41">
        <v>45596</v>
      </c>
    </row>
    <row r="129" spans="1:49" x14ac:dyDescent="0.35">
      <c r="A129" s="30">
        <v>805016107</v>
      </c>
      <c r="B129" s="30" t="s">
        <v>11</v>
      </c>
      <c r="C129" s="31" t="s">
        <v>12</v>
      </c>
      <c r="D129" s="32" t="s">
        <v>141</v>
      </c>
      <c r="E129" s="32" t="s">
        <v>141</v>
      </c>
      <c r="F129" s="32" t="s">
        <v>380</v>
      </c>
      <c r="G129" s="39">
        <v>45560</v>
      </c>
      <c r="H129" s="34">
        <v>45561</v>
      </c>
      <c r="I129" s="34">
        <v>45597.291666666664</v>
      </c>
      <c r="J129" s="35">
        <v>6254282</v>
      </c>
      <c r="K129" s="35">
        <v>6254282</v>
      </c>
      <c r="L129" s="31" t="s">
        <v>13</v>
      </c>
      <c r="M129" s="31" t="s">
        <v>14</v>
      </c>
      <c r="N129" s="31" t="s">
        <v>13</v>
      </c>
      <c r="O129" s="30" t="s">
        <v>527</v>
      </c>
      <c r="P129" s="30" t="s">
        <v>488</v>
      </c>
      <c r="Q129" s="30" t="b">
        <v>0</v>
      </c>
      <c r="R129" s="30" t="s">
        <v>526</v>
      </c>
      <c r="S129" s="57">
        <v>0</v>
      </c>
      <c r="T129" s="30"/>
      <c r="U129" s="30"/>
      <c r="V129" s="30"/>
      <c r="W129" s="57">
        <f t="shared" ref="W129:W149" si="12">AQ129</f>
        <v>2831327</v>
      </c>
      <c r="X129" s="57">
        <v>0</v>
      </c>
      <c r="Y129" s="57">
        <v>0</v>
      </c>
      <c r="Z129" s="57">
        <v>0</v>
      </c>
      <c r="AA129" s="57">
        <v>0</v>
      </c>
      <c r="AB129" s="57">
        <v>0</v>
      </c>
      <c r="AC129" s="57">
        <f t="shared" ref="AC129:AC149" si="13">K129-W129</f>
        <v>3422955</v>
      </c>
      <c r="AD129" s="57">
        <v>0</v>
      </c>
      <c r="AE129" s="57">
        <v>0</v>
      </c>
      <c r="AF129" s="57">
        <v>6254282</v>
      </c>
      <c r="AG129" s="57">
        <v>6254282</v>
      </c>
      <c r="AH129" s="57">
        <v>0</v>
      </c>
      <c r="AI129" s="57">
        <v>0</v>
      </c>
      <c r="AJ129" s="57">
        <v>0</v>
      </c>
      <c r="AK129" s="57">
        <v>0</v>
      </c>
      <c r="AL129" s="57"/>
      <c r="AM129" s="57"/>
      <c r="AN129" s="57"/>
      <c r="AO129" s="57"/>
      <c r="AP129" s="57">
        <v>6129196</v>
      </c>
      <c r="AQ129" s="57">
        <v>2831327</v>
      </c>
      <c r="AR129" s="30"/>
      <c r="AS129" s="30">
        <f>VLOOKUP(F129,'[1]pc basilia'!$D:$F,3,0)</f>
        <v>2201566752</v>
      </c>
      <c r="AT129" s="30"/>
      <c r="AU129" s="30" t="str">
        <f>VLOOKUP(F129,'[1]pc basilia'!$D:$J,7,0)</f>
        <v>27.11.2024</v>
      </c>
      <c r="AV129" s="30"/>
      <c r="AW129" s="41">
        <v>45596</v>
      </c>
    </row>
    <row r="130" spans="1:49" x14ac:dyDescent="0.35">
      <c r="A130" s="30">
        <v>805016107</v>
      </c>
      <c r="B130" s="30" t="s">
        <v>11</v>
      </c>
      <c r="C130" s="31" t="s">
        <v>12</v>
      </c>
      <c r="D130" s="32" t="s">
        <v>142</v>
      </c>
      <c r="E130" s="32" t="s">
        <v>142</v>
      </c>
      <c r="F130" s="32" t="s">
        <v>381</v>
      </c>
      <c r="G130" s="39">
        <v>45563</v>
      </c>
      <c r="H130" s="34">
        <v>45572</v>
      </c>
      <c r="I130" s="34">
        <v>45572.429650844904</v>
      </c>
      <c r="J130" s="35">
        <v>57536</v>
      </c>
      <c r="K130" s="35">
        <v>57536</v>
      </c>
      <c r="L130" s="31" t="s">
        <v>13</v>
      </c>
      <c r="M130" s="31" t="s">
        <v>14</v>
      </c>
      <c r="N130" s="31" t="s">
        <v>13</v>
      </c>
      <c r="O130" s="30" t="s">
        <v>527</v>
      </c>
      <c r="P130" s="30" t="s">
        <v>488</v>
      </c>
      <c r="Q130" s="30" t="b">
        <v>0</v>
      </c>
      <c r="R130" s="30" t="s">
        <v>524</v>
      </c>
      <c r="S130" s="57">
        <v>0</v>
      </c>
      <c r="T130" s="30"/>
      <c r="U130" s="30"/>
      <c r="V130" s="30"/>
      <c r="W130" s="57">
        <f t="shared" si="12"/>
        <v>15736</v>
      </c>
      <c r="X130" s="57">
        <v>0</v>
      </c>
      <c r="Y130" s="57">
        <v>0</v>
      </c>
      <c r="Z130" s="57">
        <v>0</v>
      </c>
      <c r="AA130" s="57">
        <v>0</v>
      </c>
      <c r="AB130" s="57">
        <v>0</v>
      </c>
      <c r="AC130" s="57">
        <f t="shared" si="13"/>
        <v>41800</v>
      </c>
      <c r="AD130" s="57">
        <v>0</v>
      </c>
      <c r="AE130" s="57">
        <v>0</v>
      </c>
      <c r="AF130" s="57">
        <v>61936</v>
      </c>
      <c r="AG130" s="57">
        <v>61936</v>
      </c>
      <c r="AH130" s="57">
        <v>0</v>
      </c>
      <c r="AI130" s="57">
        <v>0</v>
      </c>
      <c r="AJ130" s="57">
        <v>0</v>
      </c>
      <c r="AK130" s="57">
        <v>0</v>
      </c>
      <c r="AL130" s="57"/>
      <c r="AM130" s="57"/>
      <c r="AN130" s="57"/>
      <c r="AO130" s="57"/>
      <c r="AP130" s="57">
        <v>57536</v>
      </c>
      <c r="AQ130" s="57">
        <v>15736</v>
      </c>
      <c r="AR130" s="30"/>
      <c r="AS130" s="30">
        <f>VLOOKUP(F130,'[1]pc basilia'!$D:$F,3,0)</f>
        <v>2201566752</v>
      </c>
      <c r="AT130" s="30"/>
      <c r="AU130" s="30" t="str">
        <f>VLOOKUP(F130,'[1]pc basilia'!$D:$J,7,0)</f>
        <v>27.11.2024</v>
      </c>
      <c r="AV130" s="30"/>
      <c r="AW130" s="41">
        <v>45596</v>
      </c>
    </row>
    <row r="131" spans="1:49" x14ac:dyDescent="0.35">
      <c r="A131" s="30">
        <v>805016107</v>
      </c>
      <c r="B131" s="30" t="s">
        <v>11</v>
      </c>
      <c r="C131" s="31" t="s">
        <v>12</v>
      </c>
      <c r="D131" s="32" t="s">
        <v>143</v>
      </c>
      <c r="E131" s="32" t="s">
        <v>143</v>
      </c>
      <c r="F131" s="32" t="s">
        <v>382</v>
      </c>
      <c r="G131" s="39">
        <v>45563</v>
      </c>
      <c r="H131" s="34">
        <v>45572</v>
      </c>
      <c r="I131" s="34">
        <v>45572.429650844904</v>
      </c>
      <c r="J131" s="35">
        <v>57536</v>
      </c>
      <c r="K131" s="35">
        <v>57536</v>
      </c>
      <c r="L131" s="31" t="s">
        <v>13</v>
      </c>
      <c r="M131" s="31" t="s">
        <v>14</v>
      </c>
      <c r="N131" s="31" t="s">
        <v>13</v>
      </c>
      <c r="O131" s="30" t="s">
        <v>527</v>
      </c>
      <c r="P131" s="30" t="s">
        <v>488</v>
      </c>
      <c r="Q131" s="30" t="b">
        <v>0</v>
      </c>
      <c r="R131" s="30" t="s">
        <v>524</v>
      </c>
      <c r="S131" s="57">
        <v>0</v>
      </c>
      <c r="T131" s="30"/>
      <c r="U131" s="30"/>
      <c r="V131" s="30"/>
      <c r="W131" s="57">
        <f t="shared" si="12"/>
        <v>12891</v>
      </c>
      <c r="X131" s="57">
        <v>0</v>
      </c>
      <c r="Y131" s="57">
        <v>0</v>
      </c>
      <c r="Z131" s="57">
        <v>0</v>
      </c>
      <c r="AA131" s="57">
        <v>0</v>
      </c>
      <c r="AB131" s="57">
        <v>0</v>
      </c>
      <c r="AC131" s="57">
        <f t="shared" si="13"/>
        <v>44645</v>
      </c>
      <c r="AD131" s="57">
        <v>0</v>
      </c>
      <c r="AE131" s="57">
        <v>0</v>
      </c>
      <c r="AF131" s="57">
        <v>61936</v>
      </c>
      <c r="AG131" s="57">
        <v>61936</v>
      </c>
      <c r="AH131" s="57">
        <v>0</v>
      </c>
      <c r="AI131" s="57">
        <v>0</v>
      </c>
      <c r="AJ131" s="57">
        <v>0</v>
      </c>
      <c r="AK131" s="57">
        <v>0</v>
      </c>
      <c r="AL131" s="57"/>
      <c r="AM131" s="57"/>
      <c r="AN131" s="57"/>
      <c r="AO131" s="57"/>
      <c r="AP131" s="57">
        <v>57536</v>
      </c>
      <c r="AQ131" s="57">
        <v>12891</v>
      </c>
      <c r="AR131" s="30"/>
      <c r="AS131" s="30">
        <f>VLOOKUP(F131,'[1]pc basilia'!$D:$F,3,0)</f>
        <v>2201566752</v>
      </c>
      <c r="AT131" s="30"/>
      <c r="AU131" s="30" t="str">
        <f>VLOOKUP(F131,'[1]pc basilia'!$D:$J,7,0)</f>
        <v>27.11.2024</v>
      </c>
      <c r="AV131" s="30"/>
      <c r="AW131" s="41">
        <v>45596</v>
      </c>
    </row>
    <row r="132" spans="1:49" x14ac:dyDescent="0.35">
      <c r="A132" s="30">
        <v>805016107</v>
      </c>
      <c r="B132" s="30" t="s">
        <v>11</v>
      </c>
      <c r="C132" s="31" t="s">
        <v>12</v>
      </c>
      <c r="D132" s="32" t="s">
        <v>144</v>
      </c>
      <c r="E132" s="32" t="s">
        <v>144</v>
      </c>
      <c r="F132" s="32" t="s">
        <v>383</v>
      </c>
      <c r="G132" s="39">
        <v>45563</v>
      </c>
      <c r="H132" s="34">
        <v>45572</v>
      </c>
      <c r="I132" s="34">
        <v>45572.429650844904</v>
      </c>
      <c r="J132" s="35">
        <v>15994</v>
      </c>
      <c r="K132" s="35">
        <v>15994</v>
      </c>
      <c r="L132" s="31" t="s">
        <v>13</v>
      </c>
      <c r="M132" s="31" t="s">
        <v>14</v>
      </c>
      <c r="N132" s="31" t="s">
        <v>13</v>
      </c>
      <c r="O132" s="30" t="s">
        <v>527</v>
      </c>
      <c r="P132" s="30" t="s">
        <v>488</v>
      </c>
      <c r="Q132" s="30" t="b">
        <v>0</v>
      </c>
      <c r="R132" s="30" t="s">
        <v>524</v>
      </c>
      <c r="S132" s="57">
        <v>0</v>
      </c>
      <c r="T132" s="30"/>
      <c r="U132" s="30"/>
      <c r="V132" s="30"/>
      <c r="W132" s="57">
        <f t="shared" si="12"/>
        <v>9394</v>
      </c>
      <c r="X132" s="57">
        <v>0</v>
      </c>
      <c r="Y132" s="57">
        <v>0</v>
      </c>
      <c r="Z132" s="57">
        <v>0</v>
      </c>
      <c r="AA132" s="57">
        <v>0</v>
      </c>
      <c r="AB132" s="57">
        <v>0</v>
      </c>
      <c r="AC132" s="57">
        <f t="shared" si="13"/>
        <v>6600</v>
      </c>
      <c r="AD132" s="57">
        <v>0</v>
      </c>
      <c r="AE132" s="57">
        <v>0</v>
      </c>
      <c r="AF132" s="57">
        <v>32394</v>
      </c>
      <c r="AG132" s="57">
        <v>32394</v>
      </c>
      <c r="AH132" s="57">
        <v>0</v>
      </c>
      <c r="AI132" s="57">
        <v>0</v>
      </c>
      <c r="AJ132" s="57">
        <v>0</v>
      </c>
      <c r="AK132" s="57">
        <v>0</v>
      </c>
      <c r="AL132" s="57"/>
      <c r="AM132" s="57"/>
      <c r="AN132" s="57"/>
      <c r="AO132" s="57"/>
      <c r="AP132" s="57">
        <v>15994</v>
      </c>
      <c r="AQ132" s="57">
        <v>9394</v>
      </c>
      <c r="AR132" s="30"/>
      <c r="AS132" s="30">
        <f>VLOOKUP(F132,'[1]pc basilia'!$D:$F,3,0)</f>
        <v>2201566752</v>
      </c>
      <c r="AT132" s="30"/>
      <c r="AU132" s="30" t="str">
        <f>VLOOKUP(F132,'[1]pc basilia'!$D:$J,7,0)</f>
        <v>27.11.2024</v>
      </c>
      <c r="AV132" s="30"/>
      <c r="AW132" s="41">
        <v>45596</v>
      </c>
    </row>
    <row r="133" spans="1:49" x14ac:dyDescent="0.35">
      <c r="A133" s="30">
        <v>805016107</v>
      </c>
      <c r="B133" s="30" t="s">
        <v>11</v>
      </c>
      <c r="C133" s="31" t="s">
        <v>12</v>
      </c>
      <c r="D133" s="32" t="s">
        <v>145</v>
      </c>
      <c r="E133" s="32" t="s">
        <v>145</v>
      </c>
      <c r="F133" s="32" t="s">
        <v>384</v>
      </c>
      <c r="G133" s="39">
        <v>45563</v>
      </c>
      <c r="H133" s="34">
        <v>45572</v>
      </c>
      <c r="I133" s="34">
        <v>45572.429650844904</v>
      </c>
      <c r="J133" s="35">
        <v>27994</v>
      </c>
      <c r="K133" s="35">
        <v>27994</v>
      </c>
      <c r="L133" s="31" t="s">
        <v>13</v>
      </c>
      <c r="M133" s="31" t="s">
        <v>14</v>
      </c>
      <c r="N133" s="31" t="s">
        <v>13</v>
      </c>
      <c r="O133" s="30" t="s">
        <v>527</v>
      </c>
      <c r="P133" s="30" t="s">
        <v>488</v>
      </c>
      <c r="Q133" s="30" t="b">
        <v>0</v>
      </c>
      <c r="R133" s="30" t="s">
        <v>524</v>
      </c>
      <c r="S133" s="57">
        <v>0</v>
      </c>
      <c r="T133" s="30"/>
      <c r="U133" s="30"/>
      <c r="V133" s="30"/>
      <c r="W133" s="57">
        <f t="shared" si="12"/>
        <v>9394</v>
      </c>
      <c r="X133" s="57">
        <v>0</v>
      </c>
      <c r="Y133" s="57">
        <v>0</v>
      </c>
      <c r="Z133" s="57">
        <v>0</v>
      </c>
      <c r="AA133" s="57">
        <v>0</v>
      </c>
      <c r="AB133" s="57">
        <v>0</v>
      </c>
      <c r="AC133" s="57">
        <f t="shared" si="13"/>
        <v>18600</v>
      </c>
      <c r="AD133" s="57">
        <v>0</v>
      </c>
      <c r="AE133" s="57">
        <v>0</v>
      </c>
      <c r="AF133" s="57">
        <v>32394</v>
      </c>
      <c r="AG133" s="57">
        <v>32394</v>
      </c>
      <c r="AH133" s="57">
        <v>0</v>
      </c>
      <c r="AI133" s="57">
        <v>0</v>
      </c>
      <c r="AJ133" s="57">
        <v>0</v>
      </c>
      <c r="AK133" s="57">
        <v>0</v>
      </c>
      <c r="AL133" s="57"/>
      <c r="AM133" s="57"/>
      <c r="AN133" s="57"/>
      <c r="AO133" s="57"/>
      <c r="AP133" s="57">
        <v>27994</v>
      </c>
      <c r="AQ133" s="57">
        <v>9394</v>
      </c>
      <c r="AR133" s="30"/>
      <c r="AS133" s="30">
        <f>VLOOKUP(F133,'[1]pc basilia'!$D:$F,3,0)</f>
        <v>2201566752</v>
      </c>
      <c r="AT133" s="30"/>
      <c r="AU133" s="30" t="str">
        <f>VLOOKUP(F133,'[1]pc basilia'!$D:$J,7,0)</f>
        <v>27.11.2024</v>
      </c>
      <c r="AV133" s="30"/>
      <c r="AW133" s="41">
        <v>45596</v>
      </c>
    </row>
    <row r="134" spans="1:49" x14ac:dyDescent="0.35">
      <c r="A134" s="30">
        <v>805016107</v>
      </c>
      <c r="B134" s="30" t="s">
        <v>11</v>
      </c>
      <c r="C134" s="31" t="s">
        <v>12</v>
      </c>
      <c r="D134" s="32" t="s">
        <v>146</v>
      </c>
      <c r="E134" s="32" t="s">
        <v>146</v>
      </c>
      <c r="F134" s="32" t="s">
        <v>385</v>
      </c>
      <c r="G134" s="39">
        <v>45563</v>
      </c>
      <c r="H134" s="34">
        <v>45572</v>
      </c>
      <c r="I134" s="34">
        <v>45572.429650844904</v>
      </c>
      <c r="J134" s="35">
        <v>57536</v>
      </c>
      <c r="K134" s="35">
        <v>57536</v>
      </c>
      <c r="L134" s="31" t="s">
        <v>13</v>
      </c>
      <c r="M134" s="31" t="s">
        <v>14</v>
      </c>
      <c r="N134" s="31" t="s">
        <v>13</v>
      </c>
      <c r="O134" s="30" t="s">
        <v>527</v>
      </c>
      <c r="P134" s="30" t="s">
        <v>488</v>
      </c>
      <c r="Q134" s="30" t="b">
        <v>0</v>
      </c>
      <c r="R134" s="30" t="s">
        <v>524</v>
      </c>
      <c r="S134" s="57">
        <v>0</v>
      </c>
      <c r="T134" s="30"/>
      <c r="U134" s="30"/>
      <c r="V134" s="30"/>
      <c r="W134" s="57">
        <f t="shared" si="12"/>
        <v>12891</v>
      </c>
      <c r="X134" s="57">
        <v>0</v>
      </c>
      <c r="Y134" s="57">
        <v>0</v>
      </c>
      <c r="Z134" s="57">
        <v>0</v>
      </c>
      <c r="AA134" s="57">
        <v>0</v>
      </c>
      <c r="AB134" s="57">
        <v>0</v>
      </c>
      <c r="AC134" s="57">
        <f t="shared" si="13"/>
        <v>44645</v>
      </c>
      <c r="AD134" s="57">
        <v>0</v>
      </c>
      <c r="AE134" s="57">
        <v>0</v>
      </c>
      <c r="AF134" s="57">
        <v>61936</v>
      </c>
      <c r="AG134" s="57">
        <v>61936</v>
      </c>
      <c r="AH134" s="57">
        <v>0</v>
      </c>
      <c r="AI134" s="57">
        <v>0</v>
      </c>
      <c r="AJ134" s="57">
        <v>0</v>
      </c>
      <c r="AK134" s="57">
        <v>0</v>
      </c>
      <c r="AL134" s="57"/>
      <c r="AM134" s="57"/>
      <c r="AN134" s="57"/>
      <c r="AO134" s="57"/>
      <c r="AP134" s="57">
        <v>57536</v>
      </c>
      <c r="AQ134" s="57">
        <v>12891</v>
      </c>
      <c r="AR134" s="30"/>
      <c r="AS134" s="30">
        <f>VLOOKUP(F134,'[1]pc basilia'!$D:$F,3,0)</f>
        <v>2201566752</v>
      </c>
      <c r="AT134" s="30"/>
      <c r="AU134" s="30" t="str">
        <f>VLOOKUP(F134,'[1]pc basilia'!$D:$J,7,0)</f>
        <v>27.11.2024</v>
      </c>
      <c r="AV134" s="30"/>
      <c r="AW134" s="41">
        <v>45596</v>
      </c>
    </row>
    <row r="135" spans="1:49" x14ac:dyDescent="0.35">
      <c r="A135" s="30">
        <v>805016107</v>
      </c>
      <c r="B135" s="30" t="s">
        <v>11</v>
      </c>
      <c r="C135" s="31" t="s">
        <v>12</v>
      </c>
      <c r="D135" s="32" t="s">
        <v>147</v>
      </c>
      <c r="E135" s="32" t="s">
        <v>147</v>
      </c>
      <c r="F135" s="32" t="s">
        <v>386</v>
      </c>
      <c r="G135" s="39">
        <v>45563</v>
      </c>
      <c r="H135" s="34">
        <v>45572</v>
      </c>
      <c r="I135" s="34">
        <v>45572.429650844904</v>
      </c>
      <c r="J135" s="35">
        <v>57536</v>
      </c>
      <c r="K135" s="35">
        <v>57536</v>
      </c>
      <c r="L135" s="31" t="s">
        <v>13</v>
      </c>
      <c r="M135" s="31" t="s">
        <v>14</v>
      </c>
      <c r="N135" s="31" t="s">
        <v>13</v>
      </c>
      <c r="O135" s="30" t="s">
        <v>527</v>
      </c>
      <c r="P135" s="30" t="s">
        <v>488</v>
      </c>
      <c r="Q135" s="30" t="b">
        <v>0</v>
      </c>
      <c r="R135" s="30" t="s">
        <v>524</v>
      </c>
      <c r="S135" s="57">
        <v>0</v>
      </c>
      <c r="T135" s="30"/>
      <c r="U135" s="30"/>
      <c r="V135" s="30"/>
      <c r="W135" s="57">
        <f t="shared" si="12"/>
        <v>12891</v>
      </c>
      <c r="X135" s="57">
        <v>0</v>
      </c>
      <c r="Y135" s="57">
        <v>0</v>
      </c>
      <c r="Z135" s="57">
        <v>0</v>
      </c>
      <c r="AA135" s="57">
        <v>0</v>
      </c>
      <c r="AB135" s="57">
        <v>0</v>
      </c>
      <c r="AC135" s="57">
        <f t="shared" si="13"/>
        <v>44645</v>
      </c>
      <c r="AD135" s="57">
        <v>0</v>
      </c>
      <c r="AE135" s="57">
        <v>0</v>
      </c>
      <c r="AF135" s="57">
        <v>61936</v>
      </c>
      <c r="AG135" s="57">
        <v>61936</v>
      </c>
      <c r="AH135" s="57">
        <v>0</v>
      </c>
      <c r="AI135" s="57">
        <v>0</v>
      </c>
      <c r="AJ135" s="57">
        <v>0</v>
      </c>
      <c r="AK135" s="57">
        <v>0</v>
      </c>
      <c r="AL135" s="57"/>
      <c r="AM135" s="57"/>
      <c r="AN135" s="57"/>
      <c r="AO135" s="57"/>
      <c r="AP135" s="57">
        <v>57536</v>
      </c>
      <c r="AQ135" s="57">
        <v>12891</v>
      </c>
      <c r="AR135" s="30"/>
      <c r="AS135" s="30">
        <f>VLOOKUP(F135,'[1]pc basilia'!$D:$F,3,0)</f>
        <v>2201566752</v>
      </c>
      <c r="AT135" s="30"/>
      <c r="AU135" s="30" t="str">
        <f>VLOOKUP(F135,'[1]pc basilia'!$D:$J,7,0)</f>
        <v>27.11.2024</v>
      </c>
      <c r="AV135" s="30"/>
      <c r="AW135" s="41">
        <v>45596</v>
      </c>
    </row>
    <row r="136" spans="1:49" x14ac:dyDescent="0.35">
      <c r="A136" s="30">
        <v>805016107</v>
      </c>
      <c r="B136" s="30" t="s">
        <v>11</v>
      </c>
      <c r="C136" s="31" t="s">
        <v>12</v>
      </c>
      <c r="D136" s="32" t="s">
        <v>148</v>
      </c>
      <c r="E136" s="32" t="s">
        <v>148</v>
      </c>
      <c r="F136" s="32" t="s">
        <v>387</v>
      </c>
      <c r="G136" s="39">
        <v>45563</v>
      </c>
      <c r="H136" s="34">
        <v>45572</v>
      </c>
      <c r="I136" s="34">
        <v>45572.429650844904</v>
      </c>
      <c r="J136" s="35">
        <v>61936</v>
      </c>
      <c r="K136" s="35">
        <v>61936</v>
      </c>
      <c r="L136" s="31" t="s">
        <v>13</v>
      </c>
      <c r="M136" s="31" t="s">
        <v>14</v>
      </c>
      <c r="N136" s="31" t="s">
        <v>13</v>
      </c>
      <c r="O136" s="30" t="s">
        <v>527</v>
      </c>
      <c r="P136" s="30" t="s">
        <v>488</v>
      </c>
      <c r="Q136" s="30" t="b">
        <v>0</v>
      </c>
      <c r="R136" s="30" t="s">
        <v>524</v>
      </c>
      <c r="S136" s="57">
        <v>0</v>
      </c>
      <c r="T136" s="30"/>
      <c r="U136" s="30"/>
      <c r="V136" s="30"/>
      <c r="W136" s="57">
        <f t="shared" si="12"/>
        <v>15736</v>
      </c>
      <c r="X136" s="57">
        <v>0</v>
      </c>
      <c r="Y136" s="57">
        <v>0</v>
      </c>
      <c r="Z136" s="57">
        <v>0</v>
      </c>
      <c r="AA136" s="57">
        <v>0</v>
      </c>
      <c r="AB136" s="57">
        <v>0</v>
      </c>
      <c r="AC136" s="57">
        <f t="shared" si="13"/>
        <v>46200</v>
      </c>
      <c r="AD136" s="57">
        <v>0</v>
      </c>
      <c r="AE136" s="57">
        <v>0</v>
      </c>
      <c r="AF136" s="57">
        <v>61936</v>
      </c>
      <c r="AG136" s="57">
        <v>61936</v>
      </c>
      <c r="AH136" s="57">
        <v>0</v>
      </c>
      <c r="AI136" s="57">
        <v>0</v>
      </c>
      <c r="AJ136" s="57">
        <v>0</v>
      </c>
      <c r="AK136" s="57">
        <v>0</v>
      </c>
      <c r="AL136" s="57"/>
      <c r="AM136" s="57"/>
      <c r="AN136" s="57"/>
      <c r="AO136" s="57"/>
      <c r="AP136" s="57">
        <v>61936</v>
      </c>
      <c r="AQ136" s="57">
        <v>15736</v>
      </c>
      <c r="AR136" s="30"/>
      <c r="AS136" s="30">
        <f>VLOOKUP(F136,'[1]pc basilia'!$D:$F,3,0)</f>
        <v>2201566752</v>
      </c>
      <c r="AT136" s="30"/>
      <c r="AU136" s="30" t="str">
        <f>VLOOKUP(F136,'[1]pc basilia'!$D:$J,7,0)</f>
        <v>27.11.2024</v>
      </c>
      <c r="AV136" s="30"/>
      <c r="AW136" s="41">
        <v>45596</v>
      </c>
    </row>
    <row r="137" spans="1:49" x14ac:dyDescent="0.35">
      <c r="A137" s="30">
        <v>805016107</v>
      </c>
      <c r="B137" s="30" t="s">
        <v>11</v>
      </c>
      <c r="C137" s="31" t="s">
        <v>12</v>
      </c>
      <c r="D137" s="32" t="s">
        <v>149</v>
      </c>
      <c r="E137" s="32" t="s">
        <v>149</v>
      </c>
      <c r="F137" s="32" t="s">
        <v>388</v>
      </c>
      <c r="G137" s="39">
        <v>45563</v>
      </c>
      <c r="H137" s="34">
        <v>45572</v>
      </c>
      <c r="I137" s="34">
        <v>45572.429650844904</v>
      </c>
      <c r="J137" s="35">
        <v>45536</v>
      </c>
      <c r="K137" s="35">
        <v>45536</v>
      </c>
      <c r="L137" s="31" t="s">
        <v>13</v>
      </c>
      <c r="M137" s="31" t="s">
        <v>14</v>
      </c>
      <c r="N137" s="31" t="s">
        <v>13</v>
      </c>
      <c r="O137" s="30" t="s">
        <v>527</v>
      </c>
      <c r="P137" s="30" t="s">
        <v>488</v>
      </c>
      <c r="Q137" s="30" t="b">
        <v>0</v>
      </c>
      <c r="R137" s="30" t="s">
        <v>524</v>
      </c>
      <c r="S137" s="57">
        <v>0</v>
      </c>
      <c r="T137" s="30"/>
      <c r="U137" s="30"/>
      <c r="V137" s="30"/>
      <c r="W137" s="57">
        <f t="shared" si="12"/>
        <v>12891</v>
      </c>
      <c r="X137" s="57">
        <v>0</v>
      </c>
      <c r="Y137" s="57">
        <v>0</v>
      </c>
      <c r="Z137" s="57">
        <v>0</v>
      </c>
      <c r="AA137" s="57">
        <v>0</v>
      </c>
      <c r="AB137" s="57">
        <v>0</v>
      </c>
      <c r="AC137" s="57">
        <f t="shared" si="13"/>
        <v>32645</v>
      </c>
      <c r="AD137" s="57">
        <v>0</v>
      </c>
      <c r="AE137" s="57">
        <v>0</v>
      </c>
      <c r="AF137" s="57">
        <v>61936</v>
      </c>
      <c r="AG137" s="57">
        <v>61936</v>
      </c>
      <c r="AH137" s="57">
        <v>0</v>
      </c>
      <c r="AI137" s="57">
        <v>0</v>
      </c>
      <c r="AJ137" s="57">
        <v>0</v>
      </c>
      <c r="AK137" s="57">
        <v>0</v>
      </c>
      <c r="AL137" s="57"/>
      <c r="AM137" s="57"/>
      <c r="AN137" s="57"/>
      <c r="AO137" s="57"/>
      <c r="AP137" s="57">
        <v>45536</v>
      </c>
      <c r="AQ137" s="57">
        <v>12891</v>
      </c>
      <c r="AR137" s="30"/>
      <c r="AS137" s="30">
        <f>VLOOKUP(F137,'[1]pc basilia'!$D:$F,3,0)</f>
        <v>2201566752</v>
      </c>
      <c r="AT137" s="30"/>
      <c r="AU137" s="30" t="str">
        <f>VLOOKUP(F137,'[1]pc basilia'!$D:$J,7,0)</f>
        <v>27.11.2024</v>
      </c>
      <c r="AV137" s="30"/>
      <c r="AW137" s="41">
        <v>45596</v>
      </c>
    </row>
    <row r="138" spans="1:49" x14ac:dyDescent="0.35">
      <c r="A138" s="30">
        <v>805016107</v>
      </c>
      <c r="B138" s="30" t="s">
        <v>11</v>
      </c>
      <c r="C138" s="31" t="s">
        <v>12</v>
      </c>
      <c r="D138" s="32" t="s">
        <v>150</v>
      </c>
      <c r="E138" s="32" t="s">
        <v>150</v>
      </c>
      <c r="F138" s="32" t="s">
        <v>389</v>
      </c>
      <c r="G138" s="39">
        <v>45563</v>
      </c>
      <c r="H138" s="34">
        <v>45572</v>
      </c>
      <c r="I138" s="34">
        <v>45572.429650844904</v>
      </c>
      <c r="J138" s="35">
        <v>45536</v>
      </c>
      <c r="K138" s="35">
        <v>45536</v>
      </c>
      <c r="L138" s="31" t="s">
        <v>13</v>
      </c>
      <c r="M138" s="31" t="s">
        <v>14</v>
      </c>
      <c r="N138" s="31" t="s">
        <v>13</v>
      </c>
      <c r="O138" s="30" t="s">
        <v>527</v>
      </c>
      <c r="P138" s="30" t="s">
        <v>488</v>
      </c>
      <c r="Q138" s="30" t="b">
        <v>0</v>
      </c>
      <c r="R138" s="30" t="s">
        <v>524</v>
      </c>
      <c r="S138" s="57">
        <v>0</v>
      </c>
      <c r="T138" s="30"/>
      <c r="U138" s="30"/>
      <c r="V138" s="30"/>
      <c r="W138" s="57">
        <f t="shared" si="12"/>
        <v>12891</v>
      </c>
      <c r="X138" s="57">
        <v>0</v>
      </c>
      <c r="Y138" s="57">
        <v>0</v>
      </c>
      <c r="Z138" s="57">
        <v>0</v>
      </c>
      <c r="AA138" s="57">
        <v>0</v>
      </c>
      <c r="AB138" s="57">
        <v>0</v>
      </c>
      <c r="AC138" s="57">
        <f t="shared" si="13"/>
        <v>32645</v>
      </c>
      <c r="AD138" s="57">
        <v>0</v>
      </c>
      <c r="AE138" s="57">
        <v>0</v>
      </c>
      <c r="AF138" s="57">
        <v>61936</v>
      </c>
      <c r="AG138" s="57">
        <v>61936</v>
      </c>
      <c r="AH138" s="57">
        <v>0</v>
      </c>
      <c r="AI138" s="57">
        <v>0</v>
      </c>
      <c r="AJ138" s="57">
        <v>0</v>
      </c>
      <c r="AK138" s="57">
        <v>0</v>
      </c>
      <c r="AL138" s="57"/>
      <c r="AM138" s="57"/>
      <c r="AN138" s="57"/>
      <c r="AO138" s="57"/>
      <c r="AP138" s="57">
        <v>45536</v>
      </c>
      <c r="AQ138" s="57">
        <v>12891</v>
      </c>
      <c r="AR138" s="30"/>
      <c r="AS138" s="30">
        <f>VLOOKUP(F138,'[1]pc basilia'!$D:$F,3,0)</f>
        <v>2201566752</v>
      </c>
      <c r="AT138" s="30"/>
      <c r="AU138" s="30" t="str">
        <f>VLOOKUP(F138,'[1]pc basilia'!$D:$J,7,0)</f>
        <v>27.11.2024</v>
      </c>
      <c r="AV138" s="30"/>
      <c r="AW138" s="41">
        <v>45596</v>
      </c>
    </row>
    <row r="139" spans="1:49" x14ac:dyDescent="0.35">
      <c r="A139" s="30">
        <v>805016107</v>
      </c>
      <c r="B139" s="30" t="s">
        <v>11</v>
      </c>
      <c r="C139" s="31" t="s">
        <v>12</v>
      </c>
      <c r="D139" s="32" t="s">
        <v>151</v>
      </c>
      <c r="E139" s="32" t="s">
        <v>151</v>
      </c>
      <c r="F139" s="32" t="s">
        <v>390</v>
      </c>
      <c r="G139" s="39">
        <v>45563</v>
      </c>
      <c r="H139" s="34">
        <v>45572</v>
      </c>
      <c r="I139" s="34">
        <v>45572.429650844904</v>
      </c>
      <c r="J139" s="35">
        <v>57536</v>
      </c>
      <c r="K139" s="35">
        <v>57536</v>
      </c>
      <c r="L139" s="31" t="s">
        <v>13</v>
      </c>
      <c r="M139" s="31" t="s">
        <v>14</v>
      </c>
      <c r="N139" s="31" t="s">
        <v>13</v>
      </c>
      <c r="O139" s="30" t="s">
        <v>527</v>
      </c>
      <c r="P139" s="30" t="s">
        <v>488</v>
      </c>
      <c r="Q139" s="30" t="b">
        <v>0</v>
      </c>
      <c r="R139" s="30" t="s">
        <v>524</v>
      </c>
      <c r="S139" s="57">
        <v>0</v>
      </c>
      <c r="T139" s="30"/>
      <c r="U139" s="30"/>
      <c r="V139" s="30"/>
      <c r="W139" s="57">
        <f t="shared" si="12"/>
        <v>15736</v>
      </c>
      <c r="X139" s="57">
        <v>0</v>
      </c>
      <c r="Y139" s="57">
        <v>0</v>
      </c>
      <c r="Z139" s="57">
        <v>0</v>
      </c>
      <c r="AA139" s="57">
        <v>0</v>
      </c>
      <c r="AB139" s="57">
        <v>0</v>
      </c>
      <c r="AC139" s="57">
        <f t="shared" si="13"/>
        <v>41800</v>
      </c>
      <c r="AD139" s="57">
        <v>0</v>
      </c>
      <c r="AE139" s="57">
        <v>0</v>
      </c>
      <c r="AF139" s="57">
        <v>61936</v>
      </c>
      <c r="AG139" s="57">
        <v>61936</v>
      </c>
      <c r="AH139" s="57">
        <v>0</v>
      </c>
      <c r="AI139" s="57">
        <v>0</v>
      </c>
      <c r="AJ139" s="57">
        <v>0</v>
      </c>
      <c r="AK139" s="57">
        <v>0</v>
      </c>
      <c r="AL139" s="57"/>
      <c r="AM139" s="57"/>
      <c r="AN139" s="57"/>
      <c r="AO139" s="57"/>
      <c r="AP139" s="57">
        <v>57536</v>
      </c>
      <c r="AQ139" s="57">
        <v>15736</v>
      </c>
      <c r="AR139" s="30"/>
      <c r="AS139" s="30">
        <f>VLOOKUP(F139,'[1]pc basilia'!$D:$F,3,0)</f>
        <v>2201566752</v>
      </c>
      <c r="AT139" s="30"/>
      <c r="AU139" s="30" t="str">
        <f>VLOOKUP(F139,'[1]pc basilia'!$D:$J,7,0)</f>
        <v>27.11.2024</v>
      </c>
      <c r="AV139" s="30"/>
      <c r="AW139" s="41">
        <v>45596</v>
      </c>
    </row>
    <row r="140" spans="1:49" x14ac:dyDescent="0.35">
      <c r="A140" s="30">
        <v>805016107</v>
      </c>
      <c r="B140" s="30" t="s">
        <v>11</v>
      </c>
      <c r="C140" s="31" t="s">
        <v>12</v>
      </c>
      <c r="D140" s="32" t="s">
        <v>152</v>
      </c>
      <c r="E140" s="32" t="s">
        <v>152</v>
      </c>
      <c r="F140" s="32" t="s">
        <v>391</v>
      </c>
      <c r="G140" s="39">
        <v>45565</v>
      </c>
      <c r="H140" s="34">
        <v>45572</v>
      </c>
      <c r="I140" s="34">
        <v>45572.429650844904</v>
      </c>
      <c r="J140" s="35">
        <v>45536</v>
      </c>
      <c r="K140" s="35">
        <v>45536</v>
      </c>
      <c r="L140" s="31" t="s">
        <v>13</v>
      </c>
      <c r="M140" s="31" t="s">
        <v>14</v>
      </c>
      <c r="N140" s="31" t="s">
        <v>13</v>
      </c>
      <c r="O140" s="30" t="s">
        <v>527</v>
      </c>
      <c r="P140" s="30" t="s">
        <v>488</v>
      </c>
      <c r="Q140" s="30" t="b">
        <v>0</v>
      </c>
      <c r="R140" s="30" t="s">
        <v>524</v>
      </c>
      <c r="S140" s="57">
        <v>0</v>
      </c>
      <c r="T140" s="30"/>
      <c r="U140" s="30"/>
      <c r="V140" s="30"/>
      <c r="W140" s="57">
        <f t="shared" si="12"/>
        <v>12891</v>
      </c>
      <c r="X140" s="57">
        <v>0</v>
      </c>
      <c r="Y140" s="57">
        <v>0</v>
      </c>
      <c r="Z140" s="57">
        <v>0</v>
      </c>
      <c r="AA140" s="57">
        <v>0</v>
      </c>
      <c r="AB140" s="57">
        <v>0</v>
      </c>
      <c r="AC140" s="57">
        <f t="shared" si="13"/>
        <v>32645</v>
      </c>
      <c r="AD140" s="57">
        <v>0</v>
      </c>
      <c r="AE140" s="57">
        <v>0</v>
      </c>
      <c r="AF140" s="57">
        <v>61936</v>
      </c>
      <c r="AG140" s="57">
        <v>61936</v>
      </c>
      <c r="AH140" s="57">
        <v>0</v>
      </c>
      <c r="AI140" s="57">
        <v>0</v>
      </c>
      <c r="AJ140" s="57">
        <v>0</v>
      </c>
      <c r="AK140" s="57">
        <v>0</v>
      </c>
      <c r="AL140" s="57"/>
      <c r="AM140" s="57"/>
      <c r="AN140" s="57"/>
      <c r="AO140" s="57"/>
      <c r="AP140" s="57">
        <v>45536</v>
      </c>
      <c r="AQ140" s="57">
        <v>12891</v>
      </c>
      <c r="AR140" s="30"/>
      <c r="AS140" s="30">
        <f>VLOOKUP(F140,'[1]pc basilia'!$D:$F,3,0)</f>
        <v>2201566752</v>
      </c>
      <c r="AT140" s="30"/>
      <c r="AU140" s="30" t="str">
        <f>VLOOKUP(F140,'[1]pc basilia'!$D:$J,7,0)</f>
        <v>27.11.2024</v>
      </c>
      <c r="AV140" s="30"/>
      <c r="AW140" s="41">
        <v>45596</v>
      </c>
    </row>
    <row r="141" spans="1:49" x14ac:dyDescent="0.35">
      <c r="A141" s="30">
        <v>805016107</v>
      </c>
      <c r="B141" s="30" t="s">
        <v>11</v>
      </c>
      <c r="C141" s="31" t="s">
        <v>12</v>
      </c>
      <c r="D141" s="32" t="s">
        <v>153</v>
      </c>
      <c r="E141" s="32" t="s">
        <v>153</v>
      </c>
      <c r="F141" s="32" t="s">
        <v>392</v>
      </c>
      <c r="G141" s="39">
        <v>45565</v>
      </c>
      <c r="H141" s="34">
        <v>45572</v>
      </c>
      <c r="I141" s="34">
        <v>45572.429650844904</v>
      </c>
      <c r="J141" s="35">
        <v>57536</v>
      </c>
      <c r="K141" s="35">
        <v>57536</v>
      </c>
      <c r="L141" s="31" t="s">
        <v>13</v>
      </c>
      <c r="M141" s="31" t="s">
        <v>14</v>
      </c>
      <c r="N141" s="31" t="s">
        <v>13</v>
      </c>
      <c r="O141" s="30" t="s">
        <v>527</v>
      </c>
      <c r="P141" s="30" t="s">
        <v>488</v>
      </c>
      <c r="Q141" s="30" t="b">
        <v>0</v>
      </c>
      <c r="R141" s="30" t="s">
        <v>524</v>
      </c>
      <c r="S141" s="57">
        <v>0</v>
      </c>
      <c r="T141" s="30"/>
      <c r="U141" s="30"/>
      <c r="V141" s="30"/>
      <c r="W141" s="57">
        <f t="shared" si="12"/>
        <v>12891</v>
      </c>
      <c r="X141" s="57">
        <v>0</v>
      </c>
      <c r="Y141" s="57">
        <v>0</v>
      </c>
      <c r="Z141" s="57">
        <v>0</v>
      </c>
      <c r="AA141" s="57">
        <v>0</v>
      </c>
      <c r="AB141" s="57">
        <v>0</v>
      </c>
      <c r="AC141" s="57">
        <f t="shared" si="13"/>
        <v>44645</v>
      </c>
      <c r="AD141" s="57">
        <v>0</v>
      </c>
      <c r="AE141" s="57">
        <v>0</v>
      </c>
      <c r="AF141" s="57">
        <v>61936</v>
      </c>
      <c r="AG141" s="57">
        <v>61936</v>
      </c>
      <c r="AH141" s="57">
        <v>0</v>
      </c>
      <c r="AI141" s="57">
        <v>0</v>
      </c>
      <c r="AJ141" s="57">
        <v>0</v>
      </c>
      <c r="AK141" s="57">
        <v>0</v>
      </c>
      <c r="AL141" s="57"/>
      <c r="AM141" s="57"/>
      <c r="AN141" s="57"/>
      <c r="AO141" s="57"/>
      <c r="AP141" s="57">
        <v>57536</v>
      </c>
      <c r="AQ141" s="57">
        <v>12891</v>
      </c>
      <c r="AR141" s="30"/>
      <c r="AS141" s="30">
        <f>VLOOKUP(F141,'[1]pc basilia'!$D:$F,3,0)</f>
        <v>2201566752</v>
      </c>
      <c r="AT141" s="30"/>
      <c r="AU141" s="30" t="str">
        <f>VLOOKUP(F141,'[1]pc basilia'!$D:$J,7,0)</f>
        <v>27.11.2024</v>
      </c>
      <c r="AV141" s="30"/>
      <c r="AW141" s="41">
        <v>45596</v>
      </c>
    </row>
    <row r="142" spans="1:49" x14ac:dyDescent="0.35">
      <c r="A142" s="30">
        <v>805016107</v>
      </c>
      <c r="B142" s="30" t="s">
        <v>11</v>
      </c>
      <c r="C142" s="31" t="s">
        <v>12</v>
      </c>
      <c r="D142" s="32" t="s">
        <v>154</v>
      </c>
      <c r="E142" s="32" t="s">
        <v>154</v>
      </c>
      <c r="F142" s="32" t="s">
        <v>393</v>
      </c>
      <c r="G142" s="39">
        <v>45565</v>
      </c>
      <c r="H142" s="34">
        <v>45572</v>
      </c>
      <c r="I142" s="34">
        <v>45572.429650844904</v>
      </c>
      <c r="J142" s="35">
        <v>57536</v>
      </c>
      <c r="K142" s="35">
        <v>57536</v>
      </c>
      <c r="L142" s="31" t="s">
        <v>13</v>
      </c>
      <c r="M142" s="31" t="s">
        <v>14</v>
      </c>
      <c r="N142" s="31" t="s">
        <v>13</v>
      </c>
      <c r="O142" s="30" t="s">
        <v>527</v>
      </c>
      <c r="P142" s="30" t="s">
        <v>488</v>
      </c>
      <c r="Q142" s="30" t="b">
        <v>0</v>
      </c>
      <c r="R142" s="30" t="s">
        <v>524</v>
      </c>
      <c r="S142" s="57">
        <v>0</v>
      </c>
      <c r="T142" s="30"/>
      <c r="U142" s="30"/>
      <c r="V142" s="30"/>
      <c r="W142" s="57">
        <f t="shared" si="12"/>
        <v>15736</v>
      </c>
      <c r="X142" s="57">
        <v>0</v>
      </c>
      <c r="Y142" s="57">
        <v>0</v>
      </c>
      <c r="Z142" s="57">
        <v>0</v>
      </c>
      <c r="AA142" s="57">
        <v>0</v>
      </c>
      <c r="AB142" s="57">
        <v>0</v>
      </c>
      <c r="AC142" s="57">
        <f t="shared" si="13"/>
        <v>41800</v>
      </c>
      <c r="AD142" s="57">
        <v>0</v>
      </c>
      <c r="AE142" s="57">
        <v>0</v>
      </c>
      <c r="AF142" s="57">
        <v>61936</v>
      </c>
      <c r="AG142" s="57">
        <v>61936</v>
      </c>
      <c r="AH142" s="57">
        <v>0</v>
      </c>
      <c r="AI142" s="57">
        <v>0</v>
      </c>
      <c r="AJ142" s="57">
        <v>0</v>
      </c>
      <c r="AK142" s="57">
        <v>0</v>
      </c>
      <c r="AL142" s="57"/>
      <c r="AM142" s="57"/>
      <c r="AN142" s="57"/>
      <c r="AO142" s="57"/>
      <c r="AP142" s="57">
        <v>57536</v>
      </c>
      <c r="AQ142" s="57">
        <v>15736</v>
      </c>
      <c r="AR142" s="30"/>
      <c r="AS142" s="30">
        <f>VLOOKUP(F142,'[1]pc basilia'!$D:$F,3,0)</f>
        <v>2201566752</v>
      </c>
      <c r="AT142" s="30"/>
      <c r="AU142" s="30" t="str">
        <f>VLOOKUP(F142,'[1]pc basilia'!$D:$J,7,0)</f>
        <v>27.11.2024</v>
      </c>
      <c r="AV142" s="30"/>
      <c r="AW142" s="41">
        <v>45596</v>
      </c>
    </row>
    <row r="143" spans="1:49" x14ac:dyDescent="0.35">
      <c r="A143" s="30">
        <v>805016107</v>
      </c>
      <c r="B143" s="30" t="s">
        <v>11</v>
      </c>
      <c r="C143" s="31" t="s">
        <v>12</v>
      </c>
      <c r="D143" s="32" t="s">
        <v>155</v>
      </c>
      <c r="E143" s="32" t="s">
        <v>155</v>
      </c>
      <c r="F143" s="32" t="s">
        <v>394</v>
      </c>
      <c r="G143" s="39">
        <v>45565</v>
      </c>
      <c r="H143" s="34">
        <v>45572</v>
      </c>
      <c r="I143" s="34">
        <v>45572.429650844904</v>
      </c>
      <c r="J143" s="35">
        <v>57536</v>
      </c>
      <c r="K143" s="35">
        <v>57536</v>
      </c>
      <c r="L143" s="31" t="s">
        <v>13</v>
      </c>
      <c r="M143" s="31" t="s">
        <v>14</v>
      </c>
      <c r="N143" s="31" t="s">
        <v>13</v>
      </c>
      <c r="O143" s="30" t="s">
        <v>527</v>
      </c>
      <c r="P143" s="30" t="s">
        <v>488</v>
      </c>
      <c r="Q143" s="30" t="b">
        <v>0</v>
      </c>
      <c r="R143" s="30" t="s">
        <v>524</v>
      </c>
      <c r="S143" s="57">
        <v>0</v>
      </c>
      <c r="T143" s="30"/>
      <c r="U143" s="30"/>
      <c r="V143" s="30"/>
      <c r="W143" s="57">
        <f t="shared" si="12"/>
        <v>12891</v>
      </c>
      <c r="X143" s="57">
        <v>0</v>
      </c>
      <c r="Y143" s="57">
        <v>0</v>
      </c>
      <c r="Z143" s="57">
        <v>0</v>
      </c>
      <c r="AA143" s="57">
        <v>0</v>
      </c>
      <c r="AB143" s="57">
        <v>0</v>
      </c>
      <c r="AC143" s="57">
        <f t="shared" si="13"/>
        <v>44645</v>
      </c>
      <c r="AD143" s="57">
        <v>0</v>
      </c>
      <c r="AE143" s="57">
        <v>0</v>
      </c>
      <c r="AF143" s="57">
        <v>61936</v>
      </c>
      <c r="AG143" s="57">
        <v>61936</v>
      </c>
      <c r="AH143" s="57">
        <v>0</v>
      </c>
      <c r="AI143" s="57">
        <v>0</v>
      </c>
      <c r="AJ143" s="57">
        <v>0</v>
      </c>
      <c r="AK143" s="57">
        <v>0</v>
      </c>
      <c r="AL143" s="57"/>
      <c r="AM143" s="57"/>
      <c r="AN143" s="57"/>
      <c r="AO143" s="57"/>
      <c r="AP143" s="57">
        <v>57536</v>
      </c>
      <c r="AQ143" s="57">
        <v>12891</v>
      </c>
      <c r="AR143" s="30"/>
      <c r="AS143" s="30">
        <f>VLOOKUP(F143,'[1]pc basilia'!$D:$F,3,0)</f>
        <v>2201566752</v>
      </c>
      <c r="AT143" s="30"/>
      <c r="AU143" s="30" t="str">
        <f>VLOOKUP(F143,'[1]pc basilia'!$D:$J,7,0)</f>
        <v>27.11.2024</v>
      </c>
      <c r="AV143" s="30"/>
      <c r="AW143" s="41">
        <v>45596</v>
      </c>
    </row>
    <row r="144" spans="1:49" x14ac:dyDescent="0.35">
      <c r="A144" s="30">
        <v>805016107</v>
      </c>
      <c r="B144" s="30" t="s">
        <v>11</v>
      </c>
      <c r="C144" s="31" t="s">
        <v>12</v>
      </c>
      <c r="D144" s="32" t="s">
        <v>156</v>
      </c>
      <c r="E144" s="32" t="s">
        <v>156</v>
      </c>
      <c r="F144" s="32" t="s">
        <v>395</v>
      </c>
      <c r="G144" s="39">
        <v>45565</v>
      </c>
      <c r="H144" s="34">
        <v>45572</v>
      </c>
      <c r="I144" s="34">
        <v>45572.429650844904</v>
      </c>
      <c r="J144" s="35">
        <v>45536</v>
      </c>
      <c r="K144" s="35">
        <v>45536</v>
      </c>
      <c r="L144" s="31" t="s">
        <v>13</v>
      </c>
      <c r="M144" s="31" t="s">
        <v>14</v>
      </c>
      <c r="N144" s="31" t="s">
        <v>13</v>
      </c>
      <c r="O144" s="30" t="s">
        <v>527</v>
      </c>
      <c r="P144" s="30" t="s">
        <v>488</v>
      </c>
      <c r="Q144" s="30" t="b">
        <v>0</v>
      </c>
      <c r="R144" s="30" t="s">
        <v>524</v>
      </c>
      <c r="S144" s="57">
        <v>0</v>
      </c>
      <c r="T144" s="30"/>
      <c r="U144" s="30"/>
      <c r="V144" s="30"/>
      <c r="W144" s="57">
        <f t="shared" si="12"/>
        <v>12891</v>
      </c>
      <c r="X144" s="57">
        <v>0</v>
      </c>
      <c r="Y144" s="57">
        <v>0</v>
      </c>
      <c r="Z144" s="57">
        <v>0</v>
      </c>
      <c r="AA144" s="57">
        <v>0</v>
      </c>
      <c r="AB144" s="57">
        <v>0</v>
      </c>
      <c r="AC144" s="57">
        <f t="shared" si="13"/>
        <v>32645</v>
      </c>
      <c r="AD144" s="57">
        <v>0</v>
      </c>
      <c r="AE144" s="57">
        <v>0</v>
      </c>
      <c r="AF144" s="57">
        <v>61936</v>
      </c>
      <c r="AG144" s="57">
        <v>61936</v>
      </c>
      <c r="AH144" s="57">
        <v>0</v>
      </c>
      <c r="AI144" s="57">
        <v>0</v>
      </c>
      <c r="AJ144" s="57">
        <v>0</v>
      </c>
      <c r="AK144" s="57">
        <v>0</v>
      </c>
      <c r="AL144" s="57"/>
      <c r="AM144" s="57"/>
      <c r="AN144" s="57"/>
      <c r="AO144" s="57"/>
      <c r="AP144" s="57">
        <v>45536</v>
      </c>
      <c r="AQ144" s="57">
        <v>12891</v>
      </c>
      <c r="AR144" s="30"/>
      <c r="AS144" s="30">
        <f>VLOOKUP(F144,'[1]pc basilia'!$D:$F,3,0)</f>
        <v>2201566752</v>
      </c>
      <c r="AT144" s="30"/>
      <c r="AU144" s="30" t="str">
        <f>VLOOKUP(F144,'[1]pc basilia'!$D:$J,7,0)</f>
        <v>27.11.2024</v>
      </c>
      <c r="AV144" s="30"/>
      <c r="AW144" s="41">
        <v>45596</v>
      </c>
    </row>
    <row r="145" spans="1:49" x14ac:dyDescent="0.35">
      <c r="A145" s="30">
        <v>805016107</v>
      </c>
      <c r="B145" s="30" t="s">
        <v>11</v>
      </c>
      <c r="C145" s="31" t="s">
        <v>12</v>
      </c>
      <c r="D145" s="32" t="s">
        <v>157</v>
      </c>
      <c r="E145" s="32" t="s">
        <v>157</v>
      </c>
      <c r="F145" s="32" t="s">
        <v>396</v>
      </c>
      <c r="G145" s="39">
        <v>45565</v>
      </c>
      <c r="H145" s="34">
        <v>45572</v>
      </c>
      <c r="I145" s="34">
        <v>45572.429650844904</v>
      </c>
      <c r="J145" s="35">
        <v>57536</v>
      </c>
      <c r="K145" s="35">
        <v>57536</v>
      </c>
      <c r="L145" s="31" t="s">
        <v>13</v>
      </c>
      <c r="M145" s="31" t="s">
        <v>14</v>
      </c>
      <c r="N145" s="31" t="s">
        <v>13</v>
      </c>
      <c r="O145" s="30" t="s">
        <v>527</v>
      </c>
      <c r="P145" s="30" t="s">
        <v>488</v>
      </c>
      <c r="Q145" s="30" t="b">
        <v>0</v>
      </c>
      <c r="R145" s="30" t="s">
        <v>524</v>
      </c>
      <c r="S145" s="57">
        <v>0</v>
      </c>
      <c r="T145" s="30"/>
      <c r="U145" s="30"/>
      <c r="V145" s="30"/>
      <c r="W145" s="57">
        <f t="shared" si="12"/>
        <v>12891</v>
      </c>
      <c r="X145" s="57">
        <v>0</v>
      </c>
      <c r="Y145" s="57">
        <v>0</v>
      </c>
      <c r="Z145" s="57">
        <v>0</v>
      </c>
      <c r="AA145" s="57">
        <v>0</v>
      </c>
      <c r="AB145" s="57">
        <v>0</v>
      </c>
      <c r="AC145" s="57">
        <f t="shared" si="13"/>
        <v>44645</v>
      </c>
      <c r="AD145" s="57">
        <v>0</v>
      </c>
      <c r="AE145" s="57">
        <v>0</v>
      </c>
      <c r="AF145" s="57">
        <v>61936</v>
      </c>
      <c r="AG145" s="57">
        <v>61936</v>
      </c>
      <c r="AH145" s="57">
        <v>0</v>
      </c>
      <c r="AI145" s="57">
        <v>0</v>
      </c>
      <c r="AJ145" s="57">
        <v>0</v>
      </c>
      <c r="AK145" s="57">
        <v>0</v>
      </c>
      <c r="AL145" s="57"/>
      <c r="AM145" s="57"/>
      <c r="AN145" s="57"/>
      <c r="AO145" s="57"/>
      <c r="AP145" s="57">
        <v>57536</v>
      </c>
      <c r="AQ145" s="57">
        <v>12891</v>
      </c>
      <c r="AR145" s="30"/>
      <c r="AS145" s="30">
        <f>VLOOKUP(F145,'[1]pc basilia'!$D:$F,3,0)</f>
        <v>2201566752</v>
      </c>
      <c r="AT145" s="30"/>
      <c r="AU145" s="30" t="str">
        <f>VLOOKUP(F145,'[1]pc basilia'!$D:$J,7,0)</f>
        <v>27.11.2024</v>
      </c>
      <c r="AV145" s="30"/>
      <c r="AW145" s="41">
        <v>45596</v>
      </c>
    </row>
    <row r="146" spans="1:49" x14ac:dyDescent="0.35">
      <c r="A146" s="30">
        <v>805016107</v>
      </c>
      <c r="B146" s="30" t="s">
        <v>11</v>
      </c>
      <c r="C146" s="31" t="s">
        <v>12</v>
      </c>
      <c r="D146" s="32" t="s">
        <v>158</v>
      </c>
      <c r="E146" s="32" t="s">
        <v>158</v>
      </c>
      <c r="F146" s="32" t="s">
        <v>397</v>
      </c>
      <c r="G146" s="39">
        <v>45565</v>
      </c>
      <c r="H146" s="34">
        <v>45572</v>
      </c>
      <c r="I146" s="34">
        <v>45572.429650844904</v>
      </c>
      <c r="J146" s="35">
        <v>45536</v>
      </c>
      <c r="K146" s="35">
        <v>45536</v>
      </c>
      <c r="L146" s="31" t="s">
        <v>13</v>
      </c>
      <c r="M146" s="31" t="s">
        <v>14</v>
      </c>
      <c r="N146" s="31" t="s">
        <v>13</v>
      </c>
      <c r="O146" s="30" t="s">
        <v>527</v>
      </c>
      <c r="P146" s="30" t="s">
        <v>488</v>
      </c>
      <c r="Q146" s="30" t="b">
        <v>0</v>
      </c>
      <c r="R146" s="30" t="s">
        <v>524</v>
      </c>
      <c r="S146" s="57">
        <v>0</v>
      </c>
      <c r="T146" s="30"/>
      <c r="U146" s="30"/>
      <c r="V146" s="30"/>
      <c r="W146" s="57">
        <f t="shared" si="12"/>
        <v>12891</v>
      </c>
      <c r="X146" s="57">
        <v>0</v>
      </c>
      <c r="Y146" s="57">
        <v>0</v>
      </c>
      <c r="Z146" s="57">
        <v>0</v>
      </c>
      <c r="AA146" s="57">
        <v>0</v>
      </c>
      <c r="AB146" s="57">
        <v>0</v>
      </c>
      <c r="AC146" s="57">
        <f t="shared" si="13"/>
        <v>32645</v>
      </c>
      <c r="AD146" s="57">
        <v>0</v>
      </c>
      <c r="AE146" s="57">
        <v>0</v>
      </c>
      <c r="AF146" s="57">
        <v>61936</v>
      </c>
      <c r="AG146" s="57">
        <v>61936</v>
      </c>
      <c r="AH146" s="57">
        <v>0</v>
      </c>
      <c r="AI146" s="57">
        <v>0</v>
      </c>
      <c r="AJ146" s="57">
        <v>0</v>
      </c>
      <c r="AK146" s="57">
        <v>0</v>
      </c>
      <c r="AL146" s="57"/>
      <c r="AM146" s="57"/>
      <c r="AN146" s="57"/>
      <c r="AO146" s="57"/>
      <c r="AP146" s="57">
        <v>45536</v>
      </c>
      <c r="AQ146" s="57">
        <v>12891</v>
      </c>
      <c r="AR146" s="30"/>
      <c r="AS146" s="30">
        <f>VLOOKUP(F146,'[1]pc basilia'!$D:$F,3,0)</f>
        <v>2201566752</v>
      </c>
      <c r="AT146" s="30"/>
      <c r="AU146" s="30" t="str">
        <f>VLOOKUP(F146,'[1]pc basilia'!$D:$J,7,0)</f>
        <v>27.11.2024</v>
      </c>
      <c r="AV146" s="30"/>
      <c r="AW146" s="41">
        <v>45596</v>
      </c>
    </row>
    <row r="147" spans="1:49" x14ac:dyDescent="0.35">
      <c r="A147" s="30">
        <v>805016107</v>
      </c>
      <c r="B147" s="30" t="s">
        <v>11</v>
      </c>
      <c r="C147" s="31" t="s">
        <v>12</v>
      </c>
      <c r="D147" s="32" t="s">
        <v>159</v>
      </c>
      <c r="E147" s="32" t="s">
        <v>159</v>
      </c>
      <c r="F147" s="32" t="s">
        <v>398</v>
      </c>
      <c r="G147" s="39">
        <v>45565</v>
      </c>
      <c r="H147" s="34">
        <v>45572</v>
      </c>
      <c r="I147" s="34">
        <v>45572.429650844904</v>
      </c>
      <c r="J147" s="35">
        <v>444485</v>
      </c>
      <c r="K147" s="35">
        <v>444485</v>
      </c>
      <c r="L147" s="31" t="s">
        <v>13</v>
      </c>
      <c r="M147" s="31" t="s">
        <v>14</v>
      </c>
      <c r="N147" s="31" t="s">
        <v>13</v>
      </c>
      <c r="O147" s="30" t="s">
        <v>527</v>
      </c>
      <c r="P147" s="30" t="s">
        <v>488</v>
      </c>
      <c r="Q147" s="30" t="b">
        <v>0</v>
      </c>
      <c r="R147" s="30" t="s">
        <v>524</v>
      </c>
      <c r="S147" s="57">
        <v>0</v>
      </c>
      <c r="T147" s="30"/>
      <c r="U147" s="30"/>
      <c r="V147" s="30"/>
      <c r="W147" s="57">
        <f t="shared" si="12"/>
        <v>236611</v>
      </c>
      <c r="X147" s="57">
        <v>0</v>
      </c>
      <c r="Y147" s="57">
        <v>0</v>
      </c>
      <c r="Z147" s="57">
        <v>0</v>
      </c>
      <c r="AA147" s="57">
        <v>0</v>
      </c>
      <c r="AB147" s="57">
        <v>0</v>
      </c>
      <c r="AC147" s="57">
        <f t="shared" si="13"/>
        <v>207874</v>
      </c>
      <c r="AD147" s="57">
        <v>0</v>
      </c>
      <c r="AE147" s="57">
        <v>0</v>
      </c>
      <c r="AF147" s="57">
        <v>444485</v>
      </c>
      <c r="AG147" s="57">
        <v>444485</v>
      </c>
      <c r="AH147" s="57">
        <v>0</v>
      </c>
      <c r="AI147" s="57">
        <v>0</v>
      </c>
      <c r="AJ147" s="57">
        <v>0</v>
      </c>
      <c r="AK147" s="57">
        <v>0</v>
      </c>
      <c r="AL147" s="57"/>
      <c r="AM147" s="57"/>
      <c r="AN147" s="57"/>
      <c r="AO147" s="57"/>
      <c r="AP147" s="57">
        <v>435595</v>
      </c>
      <c r="AQ147" s="57">
        <v>236611</v>
      </c>
      <c r="AR147" s="30"/>
      <c r="AS147" s="30">
        <f>VLOOKUP(F147,'[1]pc basilia'!$D:$F,3,0)</f>
        <v>2201566752</v>
      </c>
      <c r="AT147" s="30"/>
      <c r="AU147" s="30" t="str">
        <f>VLOOKUP(F147,'[1]pc basilia'!$D:$J,7,0)</f>
        <v>27.11.2024</v>
      </c>
      <c r="AV147" s="30"/>
      <c r="AW147" s="41">
        <v>45596</v>
      </c>
    </row>
    <row r="148" spans="1:49" x14ac:dyDescent="0.35">
      <c r="A148" s="30">
        <v>805016107</v>
      </c>
      <c r="B148" s="30" t="s">
        <v>11</v>
      </c>
      <c r="C148" s="31" t="s">
        <v>12</v>
      </c>
      <c r="D148" s="32" t="s">
        <v>160</v>
      </c>
      <c r="E148" s="32" t="s">
        <v>160</v>
      </c>
      <c r="F148" s="32" t="s">
        <v>399</v>
      </c>
      <c r="G148" s="39">
        <v>45565</v>
      </c>
      <c r="H148" s="34">
        <v>45572</v>
      </c>
      <c r="I148" s="34">
        <v>45572.429650844904</v>
      </c>
      <c r="J148" s="35">
        <v>57536</v>
      </c>
      <c r="K148" s="35">
        <v>57536</v>
      </c>
      <c r="L148" s="31" t="s">
        <v>13</v>
      </c>
      <c r="M148" s="31" t="s">
        <v>14</v>
      </c>
      <c r="N148" s="31" t="s">
        <v>13</v>
      </c>
      <c r="O148" s="30" t="s">
        <v>527</v>
      </c>
      <c r="P148" s="30" t="s">
        <v>488</v>
      </c>
      <c r="Q148" s="30" t="b">
        <v>0</v>
      </c>
      <c r="R148" s="30" t="s">
        <v>524</v>
      </c>
      <c r="S148" s="57">
        <v>0</v>
      </c>
      <c r="T148" s="30"/>
      <c r="U148" s="30"/>
      <c r="V148" s="30"/>
      <c r="W148" s="57">
        <f t="shared" si="12"/>
        <v>12891</v>
      </c>
      <c r="X148" s="57">
        <v>0</v>
      </c>
      <c r="Y148" s="57">
        <v>0</v>
      </c>
      <c r="Z148" s="57">
        <v>0</v>
      </c>
      <c r="AA148" s="57">
        <v>0</v>
      </c>
      <c r="AB148" s="57">
        <v>0</v>
      </c>
      <c r="AC148" s="57">
        <f t="shared" si="13"/>
        <v>44645</v>
      </c>
      <c r="AD148" s="57">
        <v>0</v>
      </c>
      <c r="AE148" s="57">
        <v>0</v>
      </c>
      <c r="AF148" s="57">
        <v>61936</v>
      </c>
      <c r="AG148" s="57">
        <v>61936</v>
      </c>
      <c r="AH148" s="57">
        <v>0</v>
      </c>
      <c r="AI148" s="57">
        <v>0</v>
      </c>
      <c r="AJ148" s="57">
        <v>0</v>
      </c>
      <c r="AK148" s="57">
        <v>0</v>
      </c>
      <c r="AL148" s="57"/>
      <c r="AM148" s="57"/>
      <c r="AN148" s="57"/>
      <c r="AO148" s="57"/>
      <c r="AP148" s="57">
        <v>57536</v>
      </c>
      <c r="AQ148" s="57">
        <v>12891</v>
      </c>
      <c r="AR148" s="30"/>
      <c r="AS148" s="30">
        <f>VLOOKUP(F148,'[1]pc basilia'!$D:$F,3,0)</f>
        <v>2201566752</v>
      </c>
      <c r="AT148" s="30"/>
      <c r="AU148" s="30" t="str">
        <f>VLOOKUP(F148,'[1]pc basilia'!$D:$J,7,0)</f>
        <v>27.11.2024</v>
      </c>
      <c r="AV148" s="30"/>
      <c r="AW148" s="41">
        <v>45596</v>
      </c>
    </row>
    <row r="149" spans="1:49" x14ac:dyDescent="0.35">
      <c r="A149" s="30">
        <v>805016107</v>
      </c>
      <c r="B149" s="30" t="s">
        <v>11</v>
      </c>
      <c r="C149" s="31" t="s">
        <v>12</v>
      </c>
      <c r="D149" s="32" t="s">
        <v>161</v>
      </c>
      <c r="E149" s="32" t="s">
        <v>161</v>
      </c>
      <c r="F149" s="32" t="s">
        <v>400</v>
      </c>
      <c r="G149" s="39">
        <v>45565</v>
      </c>
      <c r="H149" s="34">
        <v>45572</v>
      </c>
      <c r="I149" s="34">
        <v>45572.429650844904</v>
      </c>
      <c r="J149" s="35">
        <v>27994</v>
      </c>
      <c r="K149" s="35">
        <v>27994</v>
      </c>
      <c r="L149" s="31" t="s">
        <v>13</v>
      </c>
      <c r="M149" s="31" t="s">
        <v>14</v>
      </c>
      <c r="N149" s="31" t="s">
        <v>13</v>
      </c>
      <c r="O149" s="30" t="s">
        <v>527</v>
      </c>
      <c r="P149" s="30" t="s">
        <v>488</v>
      </c>
      <c r="Q149" s="30" t="b">
        <v>0</v>
      </c>
      <c r="R149" s="30" t="s">
        <v>524</v>
      </c>
      <c r="S149" s="57">
        <v>0</v>
      </c>
      <c r="T149" s="30"/>
      <c r="U149" s="30"/>
      <c r="V149" s="30"/>
      <c r="W149" s="57">
        <f t="shared" si="12"/>
        <v>9394</v>
      </c>
      <c r="X149" s="57">
        <v>0</v>
      </c>
      <c r="Y149" s="57">
        <v>0</v>
      </c>
      <c r="Z149" s="57">
        <v>0</v>
      </c>
      <c r="AA149" s="57">
        <v>0</v>
      </c>
      <c r="AB149" s="57">
        <v>0</v>
      </c>
      <c r="AC149" s="57">
        <f t="shared" si="13"/>
        <v>18600</v>
      </c>
      <c r="AD149" s="57">
        <v>0</v>
      </c>
      <c r="AE149" s="57">
        <v>0</v>
      </c>
      <c r="AF149" s="57">
        <v>32394</v>
      </c>
      <c r="AG149" s="57">
        <v>32394</v>
      </c>
      <c r="AH149" s="57">
        <v>0</v>
      </c>
      <c r="AI149" s="57">
        <v>0</v>
      </c>
      <c r="AJ149" s="57">
        <v>0</v>
      </c>
      <c r="AK149" s="57">
        <v>0</v>
      </c>
      <c r="AL149" s="57"/>
      <c r="AM149" s="57"/>
      <c r="AN149" s="57"/>
      <c r="AO149" s="57"/>
      <c r="AP149" s="57">
        <v>27994</v>
      </c>
      <c r="AQ149" s="57">
        <v>9394</v>
      </c>
      <c r="AR149" s="30"/>
      <c r="AS149" s="30">
        <f>VLOOKUP(F149,'[1]pc basilia'!$D:$F,3,0)</f>
        <v>2201566752</v>
      </c>
      <c r="AT149" s="30"/>
      <c r="AU149" s="30" t="str">
        <f>VLOOKUP(F149,'[1]pc basilia'!$D:$J,7,0)</f>
        <v>27.11.2024</v>
      </c>
      <c r="AV149" s="30"/>
      <c r="AW149" s="41">
        <v>45596</v>
      </c>
    </row>
    <row r="150" spans="1:49" x14ac:dyDescent="0.35">
      <c r="A150" s="30">
        <v>805016107</v>
      </c>
      <c r="B150" s="30" t="s">
        <v>11</v>
      </c>
      <c r="C150" s="31" t="s">
        <v>12</v>
      </c>
      <c r="D150" s="32" t="s">
        <v>162</v>
      </c>
      <c r="E150" s="32" t="s">
        <v>162</v>
      </c>
      <c r="F150" s="32" t="s">
        <v>401</v>
      </c>
      <c r="G150" s="39">
        <v>45565</v>
      </c>
      <c r="H150" s="34">
        <v>45572</v>
      </c>
      <c r="I150" s="34">
        <v>45628.291666666664</v>
      </c>
      <c r="J150" s="40">
        <v>57536</v>
      </c>
      <c r="K150" s="40">
        <v>57536</v>
      </c>
      <c r="L150" s="31" t="s">
        <v>13</v>
      </c>
      <c r="M150" s="31" t="s">
        <v>14</v>
      </c>
      <c r="N150" s="31" t="s">
        <v>13</v>
      </c>
      <c r="O150" s="30" t="s">
        <v>525</v>
      </c>
      <c r="P150" s="30" t="s">
        <v>489</v>
      </c>
      <c r="Q150" s="30" t="b">
        <v>0</v>
      </c>
      <c r="R150" s="30" t="s">
        <v>525</v>
      </c>
      <c r="S150" s="57">
        <v>0</v>
      </c>
      <c r="T150" s="30"/>
      <c r="U150" s="30"/>
      <c r="V150" s="30"/>
      <c r="W150" s="57">
        <v>0</v>
      </c>
      <c r="X150" s="57">
        <v>0</v>
      </c>
      <c r="Y150" s="57">
        <v>0</v>
      </c>
      <c r="Z150" s="57">
        <v>0</v>
      </c>
      <c r="AA150" s="57">
        <v>0</v>
      </c>
      <c r="AB150" s="57">
        <v>0</v>
      </c>
      <c r="AC150" s="57">
        <v>0</v>
      </c>
      <c r="AD150" s="57">
        <v>0</v>
      </c>
      <c r="AE150" s="57">
        <v>0</v>
      </c>
      <c r="AF150" s="57">
        <v>0</v>
      </c>
      <c r="AG150" s="57">
        <v>0</v>
      </c>
      <c r="AH150" s="57">
        <v>0</v>
      </c>
      <c r="AI150" s="57">
        <v>0</v>
      </c>
      <c r="AJ150" s="57">
        <v>0</v>
      </c>
      <c r="AK150" s="57">
        <v>0</v>
      </c>
      <c r="AL150" s="57"/>
      <c r="AM150" s="57"/>
      <c r="AN150" s="57"/>
      <c r="AO150" s="57"/>
      <c r="AP150" s="57">
        <v>0</v>
      </c>
      <c r="AQ150" s="57">
        <v>0</v>
      </c>
      <c r="AR150" s="30"/>
      <c r="AS150" s="30"/>
      <c r="AT150" s="30"/>
      <c r="AU150" s="30"/>
      <c r="AV150" s="30"/>
      <c r="AW150" s="41">
        <v>45596</v>
      </c>
    </row>
    <row r="151" spans="1:49" x14ac:dyDescent="0.35">
      <c r="A151" s="30">
        <v>805016107</v>
      </c>
      <c r="B151" s="30" t="s">
        <v>11</v>
      </c>
      <c r="C151" s="31" t="s">
        <v>12</v>
      </c>
      <c r="D151" s="32" t="s">
        <v>163</v>
      </c>
      <c r="E151" s="32" t="s">
        <v>163</v>
      </c>
      <c r="F151" s="32" t="s">
        <v>402</v>
      </c>
      <c r="G151" s="39">
        <v>45565</v>
      </c>
      <c r="H151" s="34">
        <v>45572</v>
      </c>
      <c r="I151" s="34">
        <v>45628.291666666664</v>
      </c>
      <c r="J151" s="40">
        <v>27994</v>
      </c>
      <c r="K151" s="40">
        <v>27994</v>
      </c>
      <c r="L151" s="31" t="s">
        <v>13</v>
      </c>
      <c r="M151" s="31" t="s">
        <v>14</v>
      </c>
      <c r="N151" s="31" t="s">
        <v>13</v>
      </c>
      <c r="O151" s="30" t="s">
        <v>525</v>
      </c>
      <c r="P151" s="30" t="s">
        <v>489</v>
      </c>
      <c r="Q151" s="30" t="b">
        <v>0</v>
      </c>
      <c r="R151" s="30" t="s">
        <v>525</v>
      </c>
      <c r="S151" s="57">
        <v>0</v>
      </c>
      <c r="T151" s="30"/>
      <c r="U151" s="30"/>
      <c r="V151" s="30"/>
      <c r="W151" s="57">
        <v>0</v>
      </c>
      <c r="X151" s="57">
        <v>0</v>
      </c>
      <c r="Y151" s="57">
        <v>0</v>
      </c>
      <c r="Z151" s="57">
        <v>0</v>
      </c>
      <c r="AA151" s="57">
        <v>0</v>
      </c>
      <c r="AB151" s="57">
        <v>0</v>
      </c>
      <c r="AC151" s="57">
        <v>0</v>
      </c>
      <c r="AD151" s="57">
        <v>0</v>
      </c>
      <c r="AE151" s="57">
        <v>0</v>
      </c>
      <c r="AF151" s="57">
        <v>0</v>
      </c>
      <c r="AG151" s="57">
        <v>0</v>
      </c>
      <c r="AH151" s="57">
        <v>0</v>
      </c>
      <c r="AI151" s="57">
        <v>0</v>
      </c>
      <c r="AJ151" s="57">
        <v>0</v>
      </c>
      <c r="AK151" s="57">
        <v>0</v>
      </c>
      <c r="AL151" s="57"/>
      <c r="AM151" s="57"/>
      <c r="AN151" s="57"/>
      <c r="AO151" s="57"/>
      <c r="AP151" s="57">
        <v>0</v>
      </c>
      <c r="AQ151" s="57">
        <v>0</v>
      </c>
      <c r="AR151" s="30"/>
      <c r="AS151" s="30"/>
      <c r="AT151" s="30"/>
      <c r="AU151" s="30"/>
      <c r="AV151" s="30"/>
      <c r="AW151" s="41">
        <v>45596</v>
      </c>
    </row>
    <row r="152" spans="1:49" x14ac:dyDescent="0.35">
      <c r="A152" s="30">
        <v>805016107</v>
      </c>
      <c r="B152" s="30" t="s">
        <v>11</v>
      </c>
      <c r="C152" s="31" t="s">
        <v>12</v>
      </c>
      <c r="D152" s="32" t="s">
        <v>164</v>
      </c>
      <c r="E152" s="32" t="s">
        <v>164</v>
      </c>
      <c r="F152" s="32" t="s">
        <v>403</v>
      </c>
      <c r="G152" s="39">
        <v>45574</v>
      </c>
      <c r="H152" s="34">
        <v>45594</v>
      </c>
      <c r="I152" s="34">
        <v>45597.291666666664</v>
      </c>
      <c r="J152" s="35">
        <v>2829684</v>
      </c>
      <c r="K152" s="35">
        <v>2829684</v>
      </c>
      <c r="L152" s="31" t="s">
        <v>13</v>
      </c>
      <c r="M152" s="31" t="s">
        <v>14</v>
      </c>
      <c r="N152" s="31" t="s">
        <v>13</v>
      </c>
      <c r="O152" s="30" t="s">
        <v>527</v>
      </c>
      <c r="P152" s="30" t="s">
        <v>488</v>
      </c>
      <c r="Q152" s="30" t="b">
        <v>0</v>
      </c>
      <c r="R152" s="30" t="e">
        <v>#N/A</v>
      </c>
      <c r="S152" s="57">
        <v>0</v>
      </c>
      <c r="T152" s="30"/>
      <c r="U152" s="30"/>
      <c r="V152" s="30"/>
      <c r="W152" s="57">
        <f t="shared" ref="W152:W198" si="14">AQ152</f>
        <v>2098011</v>
      </c>
      <c r="X152" s="57">
        <v>0</v>
      </c>
      <c r="Y152" s="57">
        <v>0</v>
      </c>
      <c r="Z152" s="57">
        <v>0</v>
      </c>
      <c r="AA152" s="57">
        <v>0</v>
      </c>
      <c r="AB152" s="57">
        <v>0</v>
      </c>
      <c r="AC152" s="57">
        <f t="shared" ref="AC152:AC198" si="15">K152-W152</f>
        <v>731673</v>
      </c>
      <c r="AD152" s="57">
        <v>0</v>
      </c>
      <c r="AE152" s="57">
        <v>0</v>
      </c>
      <c r="AF152" s="57">
        <v>2829684</v>
      </c>
      <c r="AG152" s="57">
        <v>2829684</v>
      </c>
      <c r="AH152" s="57">
        <v>0</v>
      </c>
      <c r="AI152" s="57">
        <v>0</v>
      </c>
      <c r="AJ152" s="57">
        <v>0</v>
      </c>
      <c r="AK152" s="57">
        <v>0</v>
      </c>
      <c r="AL152" s="57"/>
      <c r="AM152" s="57"/>
      <c r="AN152" s="57"/>
      <c r="AO152" s="57"/>
      <c r="AP152" s="57">
        <v>2773090</v>
      </c>
      <c r="AQ152" s="57">
        <v>2098011</v>
      </c>
      <c r="AR152" s="30"/>
      <c r="AS152" s="30">
        <f>VLOOKUP(F152,'[1]pc basilia'!$D:$F,3,0)</f>
        <v>2201566752</v>
      </c>
      <c r="AT152" s="30"/>
      <c r="AU152" s="30" t="str">
        <f>VLOOKUP(F152,'[1]pc basilia'!$D:$J,7,0)</f>
        <v>27.11.2024</v>
      </c>
      <c r="AV152" s="30"/>
      <c r="AW152" s="41">
        <v>45596</v>
      </c>
    </row>
    <row r="153" spans="1:49" x14ac:dyDescent="0.35">
      <c r="A153" s="30">
        <v>805016107</v>
      </c>
      <c r="B153" s="30" t="s">
        <v>11</v>
      </c>
      <c r="C153" s="31" t="s">
        <v>12</v>
      </c>
      <c r="D153" s="32" t="s">
        <v>165</v>
      </c>
      <c r="E153" s="32" t="s">
        <v>165</v>
      </c>
      <c r="F153" s="32" t="s">
        <v>404</v>
      </c>
      <c r="G153" s="39">
        <v>45574</v>
      </c>
      <c r="H153" s="34">
        <v>45576</v>
      </c>
      <c r="I153" s="34">
        <v>45576.430173958332</v>
      </c>
      <c r="J153" s="35">
        <v>27994</v>
      </c>
      <c r="K153" s="35">
        <v>27994</v>
      </c>
      <c r="L153" s="31" t="s">
        <v>13</v>
      </c>
      <c r="M153" s="31" t="s">
        <v>14</v>
      </c>
      <c r="N153" s="31" t="s">
        <v>13</v>
      </c>
      <c r="O153" s="30" t="s">
        <v>527</v>
      </c>
      <c r="P153" s="30" t="s">
        <v>488</v>
      </c>
      <c r="Q153" s="30" t="b">
        <v>0</v>
      </c>
      <c r="R153" s="30" t="e">
        <v>#N/A</v>
      </c>
      <c r="S153" s="57">
        <v>0</v>
      </c>
      <c r="T153" s="30"/>
      <c r="U153" s="30"/>
      <c r="V153" s="30"/>
      <c r="W153" s="57">
        <f t="shared" si="14"/>
        <v>9394</v>
      </c>
      <c r="X153" s="57">
        <v>0</v>
      </c>
      <c r="Y153" s="57">
        <v>0</v>
      </c>
      <c r="Z153" s="57">
        <v>0</v>
      </c>
      <c r="AA153" s="57">
        <v>0</v>
      </c>
      <c r="AB153" s="57">
        <v>0</v>
      </c>
      <c r="AC153" s="57">
        <f t="shared" si="15"/>
        <v>18600</v>
      </c>
      <c r="AD153" s="57">
        <v>0</v>
      </c>
      <c r="AE153" s="57">
        <v>0</v>
      </c>
      <c r="AF153" s="57">
        <v>32394</v>
      </c>
      <c r="AG153" s="57">
        <v>32394</v>
      </c>
      <c r="AH153" s="57">
        <v>0</v>
      </c>
      <c r="AI153" s="57">
        <v>0</v>
      </c>
      <c r="AJ153" s="57">
        <v>0</v>
      </c>
      <c r="AK153" s="57">
        <v>0</v>
      </c>
      <c r="AL153" s="57"/>
      <c r="AM153" s="57"/>
      <c r="AN153" s="57"/>
      <c r="AO153" s="57"/>
      <c r="AP153" s="57">
        <v>27994</v>
      </c>
      <c r="AQ153" s="57">
        <v>9394</v>
      </c>
      <c r="AR153" s="30"/>
      <c r="AS153" s="30">
        <f>VLOOKUP(F153,'[1]pc basilia'!$D:$F,3,0)</f>
        <v>2201566752</v>
      </c>
      <c r="AT153" s="30"/>
      <c r="AU153" s="30" t="str">
        <f>VLOOKUP(F153,'[1]pc basilia'!$D:$J,7,0)</f>
        <v>27.11.2024</v>
      </c>
      <c r="AV153" s="30"/>
      <c r="AW153" s="41">
        <v>45596</v>
      </c>
    </row>
    <row r="154" spans="1:49" x14ac:dyDescent="0.35">
      <c r="A154" s="30">
        <v>805016107</v>
      </c>
      <c r="B154" s="30" t="s">
        <v>11</v>
      </c>
      <c r="C154" s="31" t="s">
        <v>12</v>
      </c>
      <c r="D154" s="32" t="s">
        <v>166</v>
      </c>
      <c r="E154" s="32" t="s">
        <v>166</v>
      </c>
      <c r="F154" s="32" t="s">
        <v>405</v>
      </c>
      <c r="G154" s="39">
        <v>45574</v>
      </c>
      <c r="H154" s="34">
        <v>45576</v>
      </c>
      <c r="I154" s="34">
        <v>45576.430173958332</v>
      </c>
      <c r="J154" s="35">
        <v>33536</v>
      </c>
      <c r="K154" s="35">
        <v>33536</v>
      </c>
      <c r="L154" s="31" t="s">
        <v>13</v>
      </c>
      <c r="M154" s="31" t="s">
        <v>14</v>
      </c>
      <c r="N154" s="31" t="s">
        <v>13</v>
      </c>
      <c r="O154" s="30" t="s">
        <v>527</v>
      </c>
      <c r="P154" s="30" t="s">
        <v>488</v>
      </c>
      <c r="Q154" s="30" t="b">
        <v>0</v>
      </c>
      <c r="R154" s="30" t="e">
        <v>#N/A</v>
      </c>
      <c r="S154" s="57">
        <v>0</v>
      </c>
      <c r="T154" s="30"/>
      <c r="U154" s="30"/>
      <c r="V154" s="30"/>
      <c r="W154" s="57">
        <f t="shared" si="14"/>
        <v>15736</v>
      </c>
      <c r="X154" s="57">
        <v>0</v>
      </c>
      <c r="Y154" s="57">
        <v>0</v>
      </c>
      <c r="Z154" s="57">
        <v>0</v>
      </c>
      <c r="AA154" s="57">
        <v>0</v>
      </c>
      <c r="AB154" s="57">
        <v>0</v>
      </c>
      <c r="AC154" s="57">
        <f t="shared" si="15"/>
        <v>17800</v>
      </c>
      <c r="AD154" s="57">
        <v>0</v>
      </c>
      <c r="AE154" s="57">
        <v>0</v>
      </c>
      <c r="AF154" s="57">
        <v>61936</v>
      </c>
      <c r="AG154" s="57">
        <v>61936</v>
      </c>
      <c r="AH154" s="57">
        <v>0</v>
      </c>
      <c r="AI154" s="57">
        <v>0</v>
      </c>
      <c r="AJ154" s="57">
        <v>0</v>
      </c>
      <c r="AK154" s="57">
        <v>0</v>
      </c>
      <c r="AL154" s="57"/>
      <c r="AM154" s="57"/>
      <c r="AN154" s="57"/>
      <c r="AO154" s="57"/>
      <c r="AP154" s="57">
        <v>33536</v>
      </c>
      <c r="AQ154" s="57">
        <v>15736</v>
      </c>
      <c r="AR154" s="30"/>
      <c r="AS154" s="30">
        <f>VLOOKUP(F154,'[1]pc basilia'!$D:$F,3,0)</f>
        <v>2201566752</v>
      </c>
      <c r="AT154" s="30"/>
      <c r="AU154" s="30" t="str">
        <f>VLOOKUP(F154,'[1]pc basilia'!$D:$J,7,0)</f>
        <v>27.11.2024</v>
      </c>
      <c r="AV154" s="30"/>
      <c r="AW154" s="41">
        <v>45596</v>
      </c>
    </row>
    <row r="155" spans="1:49" x14ac:dyDescent="0.35">
      <c r="A155" s="30">
        <v>805016107</v>
      </c>
      <c r="B155" s="30" t="s">
        <v>11</v>
      </c>
      <c r="C155" s="31" t="s">
        <v>12</v>
      </c>
      <c r="D155" s="32" t="s">
        <v>167</v>
      </c>
      <c r="E155" s="32" t="s">
        <v>167</v>
      </c>
      <c r="F155" s="32" t="s">
        <v>406</v>
      </c>
      <c r="G155" s="39">
        <v>45574</v>
      </c>
      <c r="H155" s="34">
        <v>45576</v>
      </c>
      <c r="I155" s="34">
        <v>45576.430173958332</v>
      </c>
      <c r="J155" s="35">
        <v>33536</v>
      </c>
      <c r="K155" s="35">
        <v>33536</v>
      </c>
      <c r="L155" s="31" t="s">
        <v>13</v>
      </c>
      <c r="M155" s="31" t="s">
        <v>14</v>
      </c>
      <c r="N155" s="31" t="s">
        <v>13</v>
      </c>
      <c r="O155" s="30" t="s">
        <v>527</v>
      </c>
      <c r="P155" s="30" t="s">
        <v>488</v>
      </c>
      <c r="Q155" s="30" t="b">
        <v>0</v>
      </c>
      <c r="R155" s="30" t="e">
        <v>#N/A</v>
      </c>
      <c r="S155" s="57">
        <v>0</v>
      </c>
      <c r="T155" s="30"/>
      <c r="U155" s="30"/>
      <c r="V155" s="30"/>
      <c r="W155" s="57">
        <f t="shared" si="14"/>
        <v>12891</v>
      </c>
      <c r="X155" s="57">
        <v>0</v>
      </c>
      <c r="Y155" s="57">
        <v>0</v>
      </c>
      <c r="Z155" s="57">
        <v>0</v>
      </c>
      <c r="AA155" s="57">
        <v>0</v>
      </c>
      <c r="AB155" s="57">
        <v>0</v>
      </c>
      <c r="AC155" s="57">
        <f t="shared" si="15"/>
        <v>20645</v>
      </c>
      <c r="AD155" s="57">
        <v>0</v>
      </c>
      <c r="AE155" s="57">
        <v>0</v>
      </c>
      <c r="AF155" s="57">
        <v>61936</v>
      </c>
      <c r="AG155" s="57">
        <v>61936</v>
      </c>
      <c r="AH155" s="57">
        <v>0</v>
      </c>
      <c r="AI155" s="57">
        <v>0</v>
      </c>
      <c r="AJ155" s="57">
        <v>0</v>
      </c>
      <c r="AK155" s="57">
        <v>0</v>
      </c>
      <c r="AL155" s="57"/>
      <c r="AM155" s="57"/>
      <c r="AN155" s="57"/>
      <c r="AO155" s="57"/>
      <c r="AP155" s="57">
        <v>33536</v>
      </c>
      <c r="AQ155" s="57">
        <v>12891</v>
      </c>
      <c r="AR155" s="30"/>
      <c r="AS155" s="30">
        <f>VLOOKUP(F155,'[1]pc basilia'!$D:$F,3,0)</f>
        <v>2201566752</v>
      </c>
      <c r="AT155" s="30"/>
      <c r="AU155" s="30" t="str">
        <f>VLOOKUP(F155,'[1]pc basilia'!$D:$J,7,0)</f>
        <v>27.11.2024</v>
      </c>
      <c r="AV155" s="30"/>
      <c r="AW155" s="41">
        <v>45596</v>
      </c>
    </row>
    <row r="156" spans="1:49" x14ac:dyDescent="0.35">
      <c r="A156" s="30">
        <v>805016107</v>
      </c>
      <c r="B156" s="30" t="s">
        <v>11</v>
      </c>
      <c r="C156" s="31" t="s">
        <v>12</v>
      </c>
      <c r="D156" s="32" t="s">
        <v>168</v>
      </c>
      <c r="E156" s="32" t="s">
        <v>168</v>
      </c>
      <c r="F156" s="32" t="s">
        <v>407</v>
      </c>
      <c r="G156" s="39">
        <v>45574</v>
      </c>
      <c r="H156" s="34">
        <v>45576</v>
      </c>
      <c r="I156" s="34">
        <v>45576.430173958332</v>
      </c>
      <c r="J156" s="35">
        <v>57536</v>
      </c>
      <c r="K156" s="35">
        <v>57536</v>
      </c>
      <c r="L156" s="31" t="s">
        <v>13</v>
      </c>
      <c r="M156" s="31" t="s">
        <v>14</v>
      </c>
      <c r="N156" s="31" t="s">
        <v>13</v>
      </c>
      <c r="O156" s="30" t="s">
        <v>527</v>
      </c>
      <c r="P156" s="30" t="s">
        <v>488</v>
      </c>
      <c r="Q156" s="30" t="b">
        <v>0</v>
      </c>
      <c r="R156" s="30" t="e">
        <v>#N/A</v>
      </c>
      <c r="S156" s="57">
        <v>0</v>
      </c>
      <c r="T156" s="30"/>
      <c r="U156" s="30"/>
      <c r="V156" s="30"/>
      <c r="W156" s="57">
        <f t="shared" si="14"/>
        <v>15736</v>
      </c>
      <c r="X156" s="57">
        <v>0</v>
      </c>
      <c r="Y156" s="57">
        <v>0</v>
      </c>
      <c r="Z156" s="57">
        <v>0</v>
      </c>
      <c r="AA156" s="57">
        <v>0</v>
      </c>
      <c r="AB156" s="57">
        <v>0</v>
      </c>
      <c r="AC156" s="57">
        <f t="shared" si="15"/>
        <v>41800</v>
      </c>
      <c r="AD156" s="57">
        <v>0</v>
      </c>
      <c r="AE156" s="57">
        <v>0</v>
      </c>
      <c r="AF156" s="57">
        <v>61936</v>
      </c>
      <c r="AG156" s="57">
        <v>61936</v>
      </c>
      <c r="AH156" s="57">
        <v>0</v>
      </c>
      <c r="AI156" s="57">
        <v>0</v>
      </c>
      <c r="AJ156" s="57">
        <v>0</v>
      </c>
      <c r="AK156" s="57">
        <v>0</v>
      </c>
      <c r="AL156" s="57"/>
      <c r="AM156" s="57"/>
      <c r="AN156" s="57"/>
      <c r="AO156" s="57"/>
      <c r="AP156" s="57">
        <v>57536</v>
      </c>
      <c r="AQ156" s="57">
        <v>15736</v>
      </c>
      <c r="AR156" s="30"/>
      <c r="AS156" s="30">
        <f>VLOOKUP(F156,'[1]pc basilia'!$D:$F,3,0)</f>
        <v>2201566752</v>
      </c>
      <c r="AT156" s="30"/>
      <c r="AU156" s="30" t="str">
        <f>VLOOKUP(F156,'[1]pc basilia'!$D:$J,7,0)</f>
        <v>27.11.2024</v>
      </c>
      <c r="AV156" s="30"/>
      <c r="AW156" s="41">
        <v>45596</v>
      </c>
    </row>
    <row r="157" spans="1:49" x14ac:dyDescent="0.35">
      <c r="A157" s="30">
        <v>805016107</v>
      </c>
      <c r="B157" s="30" t="s">
        <v>11</v>
      </c>
      <c r="C157" s="31" t="s">
        <v>12</v>
      </c>
      <c r="D157" s="32" t="s">
        <v>169</v>
      </c>
      <c r="E157" s="32" t="s">
        <v>169</v>
      </c>
      <c r="F157" s="32" t="s">
        <v>408</v>
      </c>
      <c r="G157" s="39">
        <v>45574</v>
      </c>
      <c r="H157" s="34">
        <v>45576</v>
      </c>
      <c r="I157" s="34">
        <v>45576.430173958332</v>
      </c>
      <c r="J157" s="35">
        <v>15994</v>
      </c>
      <c r="K157" s="35">
        <v>15994</v>
      </c>
      <c r="L157" s="31" t="s">
        <v>13</v>
      </c>
      <c r="M157" s="31" t="s">
        <v>14</v>
      </c>
      <c r="N157" s="31" t="s">
        <v>13</v>
      </c>
      <c r="O157" s="30" t="s">
        <v>527</v>
      </c>
      <c r="P157" s="30" t="s">
        <v>488</v>
      </c>
      <c r="Q157" s="30" t="b">
        <v>0</v>
      </c>
      <c r="R157" s="30" t="e">
        <v>#N/A</v>
      </c>
      <c r="S157" s="57">
        <v>0</v>
      </c>
      <c r="T157" s="30"/>
      <c r="U157" s="30"/>
      <c r="V157" s="30"/>
      <c r="W157" s="57">
        <f t="shared" si="14"/>
        <v>9394</v>
      </c>
      <c r="X157" s="57">
        <v>0</v>
      </c>
      <c r="Y157" s="57">
        <v>0</v>
      </c>
      <c r="Z157" s="57">
        <v>0</v>
      </c>
      <c r="AA157" s="57">
        <v>0</v>
      </c>
      <c r="AB157" s="57">
        <v>0</v>
      </c>
      <c r="AC157" s="57">
        <f t="shared" si="15"/>
        <v>6600</v>
      </c>
      <c r="AD157" s="57">
        <v>0</v>
      </c>
      <c r="AE157" s="57">
        <v>0</v>
      </c>
      <c r="AF157" s="57">
        <v>32394</v>
      </c>
      <c r="AG157" s="57">
        <v>32394</v>
      </c>
      <c r="AH157" s="57">
        <v>0</v>
      </c>
      <c r="AI157" s="57">
        <v>0</v>
      </c>
      <c r="AJ157" s="57">
        <v>0</v>
      </c>
      <c r="AK157" s="57">
        <v>0</v>
      </c>
      <c r="AL157" s="57"/>
      <c r="AM157" s="57"/>
      <c r="AN157" s="57"/>
      <c r="AO157" s="57"/>
      <c r="AP157" s="57">
        <v>15994</v>
      </c>
      <c r="AQ157" s="57">
        <v>9394</v>
      </c>
      <c r="AR157" s="30"/>
      <c r="AS157" s="30">
        <f>VLOOKUP(F157,'[1]pc basilia'!$D:$F,3,0)</f>
        <v>2201566752</v>
      </c>
      <c r="AT157" s="30"/>
      <c r="AU157" s="30" t="str">
        <f>VLOOKUP(F157,'[1]pc basilia'!$D:$J,7,0)</f>
        <v>27.11.2024</v>
      </c>
      <c r="AV157" s="30"/>
      <c r="AW157" s="41">
        <v>45596</v>
      </c>
    </row>
    <row r="158" spans="1:49" x14ac:dyDescent="0.35">
      <c r="A158" s="30">
        <v>805016107</v>
      </c>
      <c r="B158" s="30" t="s">
        <v>11</v>
      </c>
      <c r="C158" s="31" t="s">
        <v>12</v>
      </c>
      <c r="D158" s="32" t="s">
        <v>170</v>
      </c>
      <c r="E158" s="32" t="s">
        <v>170</v>
      </c>
      <c r="F158" s="32" t="s">
        <v>409</v>
      </c>
      <c r="G158" s="39">
        <v>45574</v>
      </c>
      <c r="H158" s="34">
        <v>45576</v>
      </c>
      <c r="I158" s="34">
        <v>45576.430173958332</v>
      </c>
      <c r="J158" s="35">
        <v>27994</v>
      </c>
      <c r="K158" s="35">
        <v>27994</v>
      </c>
      <c r="L158" s="31" t="s">
        <v>13</v>
      </c>
      <c r="M158" s="31" t="s">
        <v>14</v>
      </c>
      <c r="N158" s="31" t="s">
        <v>13</v>
      </c>
      <c r="O158" s="30" t="s">
        <v>527</v>
      </c>
      <c r="P158" s="30" t="s">
        <v>488</v>
      </c>
      <c r="Q158" s="30" t="b">
        <v>0</v>
      </c>
      <c r="R158" s="30" t="e">
        <v>#N/A</v>
      </c>
      <c r="S158" s="57">
        <v>0</v>
      </c>
      <c r="T158" s="30"/>
      <c r="U158" s="30"/>
      <c r="V158" s="30"/>
      <c r="W158" s="57">
        <f t="shared" si="14"/>
        <v>9394</v>
      </c>
      <c r="X158" s="57">
        <v>0</v>
      </c>
      <c r="Y158" s="57">
        <v>0</v>
      </c>
      <c r="Z158" s="57">
        <v>0</v>
      </c>
      <c r="AA158" s="57">
        <v>0</v>
      </c>
      <c r="AB158" s="57">
        <v>0</v>
      </c>
      <c r="AC158" s="57">
        <f t="shared" si="15"/>
        <v>18600</v>
      </c>
      <c r="AD158" s="57">
        <v>0</v>
      </c>
      <c r="AE158" s="57">
        <v>0</v>
      </c>
      <c r="AF158" s="57">
        <v>32394</v>
      </c>
      <c r="AG158" s="57">
        <v>32394</v>
      </c>
      <c r="AH158" s="57">
        <v>0</v>
      </c>
      <c r="AI158" s="57">
        <v>0</v>
      </c>
      <c r="AJ158" s="57">
        <v>0</v>
      </c>
      <c r="AK158" s="57">
        <v>0</v>
      </c>
      <c r="AL158" s="57"/>
      <c r="AM158" s="57"/>
      <c r="AN158" s="57"/>
      <c r="AO158" s="57"/>
      <c r="AP158" s="57">
        <v>27994</v>
      </c>
      <c r="AQ158" s="57">
        <v>9394</v>
      </c>
      <c r="AR158" s="30"/>
      <c r="AS158" s="30">
        <f>VLOOKUP(F158,'[1]pc basilia'!$D:$F,3,0)</f>
        <v>2201566752</v>
      </c>
      <c r="AT158" s="30"/>
      <c r="AU158" s="30" t="str">
        <f>VLOOKUP(F158,'[1]pc basilia'!$D:$J,7,0)</f>
        <v>27.11.2024</v>
      </c>
      <c r="AV158" s="30"/>
      <c r="AW158" s="41">
        <v>45596</v>
      </c>
    </row>
    <row r="159" spans="1:49" x14ac:dyDescent="0.35">
      <c r="A159" s="30">
        <v>805016107</v>
      </c>
      <c r="B159" s="30" t="s">
        <v>11</v>
      </c>
      <c r="C159" s="31" t="s">
        <v>12</v>
      </c>
      <c r="D159" s="32" t="s">
        <v>171</v>
      </c>
      <c r="E159" s="32" t="s">
        <v>171</v>
      </c>
      <c r="F159" s="32" t="s">
        <v>410</v>
      </c>
      <c r="G159" s="39">
        <v>45574</v>
      </c>
      <c r="H159" s="34">
        <v>45576</v>
      </c>
      <c r="I159" s="34">
        <v>45576.430173958332</v>
      </c>
      <c r="J159" s="35">
        <v>27994</v>
      </c>
      <c r="K159" s="35">
        <v>27994</v>
      </c>
      <c r="L159" s="31" t="s">
        <v>13</v>
      </c>
      <c r="M159" s="31" t="s">
        <v>14</v>
      </c>
      <c r="N159" s="31" t="s">
        <v>13</v>
      </c>
      <c r="O159" s="30" t="s">
        <v>527</v>
      </c>
      <c r="P159" s="30" t="s">
        <v>488</v>
      </c>
      <c r="Q159" s="30" t="b">
        <v>0</v>
      </c>
      <c r="R159" s="30" t="e">
        <v>#N/A</v>
      </c>
      <c r="S159" s="57">
        <v>0</v>
      </c>
      <c r="T159" s="30"/>
      <c r="U159" s="30"/>
      <c r="V159" s="30"/>
      <c r="W159" s="57">
        <f t="shared" si="14"/>
        <v>9394</v>
      </c>
      <c r="X159" s="57">
        <v>0</v>
      </c>
      <c r="Y159" s="57">
        <v>0</v>
      </c>
      <c r="Z159" s="57">
        <v>0</v>
      </c>
      <c r="AA159" s="57">
        <v>0</v>
      </c>
      <c r="AB159" s="57">
        <v>0</v>
      </c>
      <c r="AC159" s="57">
        <f t="shared" si="15"/>
        <v>18600</v>
      </c>
      <c r="AD159" s="57">
        <v>0</v>
      </c>
      <c r="AE159" s="57">
        <v>0</v>
      </c>
      <c r="AF159" s="57">
        <v>32394</v>
      </c>
      <c r="AG159" s="57">
        <v>32394</v>
      </c>
      <c r="AH159" s="57">
        <v>0</v>
      </c>
      <c r="AI159" s="57">
        <v>0</v>
      </c>
      <c r="AJ159" s="57">
        <v>0</v>
      </c>
      <c r="AK159" s="57">
        <v>0</v>
      </c>
      <c r="AL159" s="57"/>
      <c r="AM159" s="57"/>
      <c r="AN159" s="57"/>
      <c r="AO159" s="57"/>
      <c r="AP159" s="57">
        <v>27994</v>
      </c>
      <c r="AQ159" s="57">
        <v>9394</v>
      </c>
      <c r="AR159" s="30"/>
      <c r="AS159" s="30">
        <f>VLOOKUP(F159,'[1]pc basilia'!$D:$F,3,0)</f>
        <v>2201566752</v>
      </c>
      <c r="AT159" s="30"/>
      <c r="AU159" s="30" t="str">
        <f>VLOOKUP(F159,'[1]pc basilia'!$D:$J,7,0)</f>
        <v>27.11.2024</v>
      </c>
      <c r="AV159" s="30"/>
      <c r="AW159" s="41">
        <v>45596</v>
      </c>
    </row>
    <row r="160" spans="1:49" x14ac:dyDescent="0.35">
      <c r="A160" s="30">
        <v>805016107</v>
      </c>
      <c r="B160" s="30" t="s">
        <v>11</v>
      </c>
      <c r="C160" s="31" t="s">
        <v>12</v>
      </c>
      <c r="D160" s="32" t="s">
        <v>172</v>
      </c>
      <c r="E160" s="32" t="s">
        <v>172</v>
      </c>
      <c r="F160" s="32" t="s">
        <v>411</v>
      </c>
      <c r="G160" s="39">
        <v>45574</v>
      </c>
      <c r="H160" s="34">
        <v>45576</v>
      </c>
      <c r="I160" s="34">
        <v>45576.430173958332</v>
      </c>
      <c r="J160" s="35">
        <v>15994</v>
      </c>
      <c r="K160" s="35">
        <v>15994</v>
      </c>
      <c r="L160" s="31" t="s">
        <v>13</v>
      </c>
      <c r="M160" s="31" t="s">
        <v>14</v>
      </c>
      <c r="N160" s="31" t="s">
        <v>13</v>
      </c>
      <c r="O160" s="30" t="s">
        <v>527</v>
      </c>
      <c r="P160" s="30" t="s">
        <v>488</v>
      </c>
      <c r="Q160" s="30" t="b">
        <v>0</v>
      </c>
      <c r="R160" s="30" t="e">
        <v>#N/A</v>
      </c>
      <c r="S160" s="57">
        <v>0</v>
      </c>
      <c r="T160" s="30"/>
      <c r="U160" s="30"/>
      <c r="V160" s="30"/>
      <c r="W160" s="57">
        <f t="shared" si="14"/>
        <v>9394</v>
      </c>
      <c r="X160" s="57">
        <v>0</v>
      </c>
      <c r="Y160" s="57">
        <v>0</v>
      </c>
      <c r="Z160" s="57">
        <v>0</v>
      </c>
      <c r="AA160" s="57">
        <v>0</v>
      </c>
      <c r="AB160" s="57">
        <v>0</v>
      </c>
      <c r="AC160" s="57">
        <f t="shared" si="15"/>
        <v>6600</v>
      </c>
      <c r="AD160" s="57">
        <v>0</v>
      </c>
      <c r="AE160" s="57">
        <v>0</v>
      </c>
      <c r="AF160" s="57">
        <v>32394</v>
      </c>
      <c r="AG160" s="57">
        <v>32394</v>
      </c>
      <c r="AH160" s="57">
        <v>0</v>
      </c>
      <c r="AI160" s="57">
        <v>0</v>
      </c>
      <c r="AJ160" s="57">
        <v>0</v>
      </c>
      <c r="AK160" s="57">
        <v>0</v>
      </c>
      <c r="AL160" s="57"/>
      <c r="AM160" s="57"/>
      <c r="AN160" s="57"/>
      <c r="AO160" s="57"/>
      <c r="AP160" s="57">
        <v>15994</v>
      </c>
      <c r="AQ160" s="57">
        <v>9394</v>
      </c>
      <c r="AR160" s="30"/>
      <c r="AS160" s="30">
        <f>VLOOKUP(F160,'[1]pc basilia'!$D:$F,3,0)</f>
        <v>2201566752</v>
      </c>
      <c r="AT160" s="30"/>
      <c r="AU160" s="30" t="str">
        <f>VLOOKUP(F160,'[1]pc basilia'!$D:$J,7,0)</f>
        <v>27.11.2024</v>
      </c>
      <c r="AV160" s="30"/>
      <c r="AW160" s="41">
        <v>45596</v>
      </c>
    </row>
    <row r="161" spans="1:49" x14ac:dyDescent="0.35">
      <c r="A161" s="30">
        <v>805016107</v>
      </c>
      <c r="B161" s="30" t="s">
        <v>11</v>
      </c>
      <c r="C161" s="31" t="s">
        <v>12</v>
      </c>
      <c r="D161" s="32" t="s">
        <v>173</v>
      </c>
      <c r="E161" s="32" t="s">
        <v>173</v>
      </c>
      <c r="F161" s="32" t="s">
        <v>412</v>
      </c>
      <c r="G161" s="39">
        <v>45574</v>
      </c>
      <c r="H161" s="34">
        <v>45576</v>
      </c>
      <c r="I161" s="34">
        <v>45576.430173958332</v>
      </c>
      <c r="J161" s="35">
        <v>27994</v>
      </c>
      <c r="K161" s="35">
        <v>27994</v>
      </c>
      <c r="L161" s="31" t="s">
        <v>13</v>
      </c>
      <c r="M161" s="31" t="s">
        <v>14</v>
      </c>
      <c r="N161" s="31" t="s">
        <v>13</v>
      </c>
      <c r="O161" s="30" t="s">
        <v>527</v>
      </c>
      <c r="P161" s="30" t="s">
        <v>488</v>
      </c>
      <c r="Q161" s="30" t="b">
        <v>0</v>
      </c>
      <c r="R161" s="30" t="e">
        <v>#N/A</v>
      </c>
      <c r="S161" s="57">
        <v>0</v>
      </c>
      <c r="T161" s="30"/>
      <c r="U161" s="30"/>
      <c r="V161" s="30"/>
      <c r="W161" s="57">
        <f t="shared" si="14"/>
        <v>9394</v>
      </c>
      <c r="X161" s="57">
        <v>0</v>
      </c>
      <c r="Y161" s="57">
        <v>0</v>
      </c>
      <c r="Z161" s="57">
        <v>0</v>
      </c>
      <c r="AA161" s="57">
        <v>0</v>
      </c>
      <c r="AB161" s="57">
        <v>0</v>
      </c>
      <c r="AC161" s="57">
        <f t="shared" si="15"/>
        <v>18600</v>
      </c>
      <c r="AD161" s="57">
        <v>0</v>
      </c>
      <c r="AE161" s="57">
        <v>0</v>
      </c>
      <c r="AF161" s="57">
        <v>32394</v>
      </c>
      <c r="AG161" s="57">
        <v>32394</v>
      </c>
      <c r="AH161" s="57">
        <v>0</v>
      </c>
      <c r="AI161" s="57">
        <v>0</v>
      </c>
      <c r="AJ161" s="57">
        <v>0</v>
      </c>
      <c r="AK161" s="57">
        <v>0</v>
      </c>
      <c r="AL161" s="57"/>
      <c r="AM161" s="57"/>
      <c r="AN161" s="57"/>
      <c r="AO161" s="57"/>
      <c r="AP161" s="57">
        <v>27994</v>
      </c>
      <c r="AQ161" s="57">
        <v>9394</v>
      </c>
      <c r="AR161" s="30"/>
      <c r="AS161" s="30">
        <f>VLOOKUP(F161,'[1]pc basilia'!$D:$F,3,0)</f>
        <v>2201566752</v>
      </c>
      <c r="AT161" s="30"/>
      <c r="AU161" s="30" t="str">
        <f>VLOOKUP(F161,'[1]pc basilia'!$D:$J,7,0)</f>
        <v>27.11.2024</v>
      </c>
      <c r="AV161" s="30"/>
      <c r="AW161" s="41">
        <v>45596</v>
      </c>
    </row>
    <row r="162" spans="1:49" x14ac:dyDescent="0.35">
      <c r="A162" s="30">
        <v>805016107</v>
      </c>
      <c r="B162" s="30" t="s">
        <v>11</v>
      </c>
      <c r="C162" s="31" t="s">
        <v>12</v>
      </c>
      <c r="D162" s="32" t="s">
        <v>174</v>
      </c>
      <c r="E162" s="32" t="s">
        <v>174</v>
      </c>
      <c r="F162" s="32" t="s">
        <v>413</v>
      </c>
      <c r="G162" s="39">
        <v>45574</v>
      </c>
      <c r="H162" s="34">
        <v>45576</v>
      </c>
      <c r="I162" s="34">
        <v>45576.430173958332</v>
      </c>
      <c r="J162" s="35">
        <v>27994</v>
      </c>
      <c r="K162" s="35">
        <v>27994</v>
      </c>
      <c r="L162" s="31" t="s">
        <v>13</v>
      </c>
      <c r="M162" s="31" t="s">
        <v>14</v>
      </c>
      <c r="N162" s="31" t="s">
        <v>13</v>
      </c>
      <c r="O162" s="30" t="s">
        <v>527</v>
      </c>
      <c r="P162" s="30" t="s">
        <v>488</v>
      </c>
      <c r="Q162" s="30" t="b">
        <v>0</v>
      </c>
      <c r="R162" s="30" t="e">
        <v>#N/A</v>
      </c>
      <c r="S162" s="57">
        <v>0</v>
      </c>
      <c r="T162" s="30"/>
      <c r="U162" s="30"/>
      <c r="V162" s="30"/>
      <c r="W162" s="57">
        <f t="shared" si="14"/>
        <v>9394</v>
      </c>
      <c r="X162" s="57">
        <v>0</v>
      </c>
      <c r="Y162" s="57">
        <v>0</v>
      </c>
      <c r="Z162" s="57">
        <v>0</v>
      </c>
      <c r="AA162" s="57">
        <v>0</v>
      </c>
      <c r="AB162" s="57">
        <v>0</v>
      </c>
      <c r="AC162" s="57">
        <f t="shared" si="15"/>
        <v>18600</v>
      </c>
      <c r="AD162" s="57">
        <v>0</v>
      </c>
      <c r="AE162" s="57">
        <v>0</v>
      </c>
      <c r="AF162" s="57">
        <v>32394</v>
      </c>
      <c r="AG162" s="57">
        <v>32394</v>
      </c>
      <c r="AH162" s="57">
        <v>0</v>
      </c>
      <c r="AI162" s="57">
        <v>0</v>
      </c>
      <c r="AJ162" s="57">
        <v>0</v>
      </c>
      <c r="AK162" s="57">
        <v>0</v>
      </c>
      <c r="AL162" s="57"/>
      <c r="AM162" s="57"/>
      <c r="AN162" s="57"/>
      <c r="AO162" s="57"/>
      <c r="AP162" s="57">
        <v>27994</v>
      </c>
      <c r="AQ162" s="57">
        <v>9394</v>
      </c>
      <c r="AR162" s="30"/>
      <c r="AS162" s="30">
        <f>VLOOKUP(F162,'[1]pc basilia'!$D:$F,3,0)</f>
        <v>2201566752</v>
      </c>
      <c r="AT162" s="30"/>
      <c r="AU162" s="30" t="str">
        <f>VLOOKUP(F162,'[1]pc basilia'!$D:$J,7,0)</f>
        <v>27.11.2024</v>
      </c>
      <c r="AV162" s="30"/>
      <c r="AW162" s="41">
        <v>45596</v>
      </c>
    </row>
    <row r="163" spans="1:49" x14ac:dyDescent="0.35">
      <c r="A163" s="30">
        <v>805016107</v>
      </c>
      <c r="B163" s="30" t="s">
        <v>11</v>
      </c>
      <c r="C163" s="31" t="s">
        <v>12</v>
      </c>
      <c r="D163" s="32" t="s">
        <v>175</v>
      </c>
      <c r="E163" s="32" t="s">
        <v>175</v>
      </c>
      <c r="F163" s="32" t="s">
        <v>414</v>
      </c>
      <c r="G163" s="39">
        <v>45574</v>
      </c>
      <c r="H163" s="34">
        <v>45576</v>
      </c>
      <c r="I163" s="34">
        <v>45576.430173958332</v>
      </c>
      <c r="J163" s="35">
        <v>57536</v>
      </c>
      <c r="K163" s="35">
        <v>57536</v>
      </c>
      <c r="L163" s="31" t="s">
        <v>13</v>
      </c>
      <c r="M163" s="31" t="s">
        <v>14</v>
      </c>
      <c r="N163" s="31" t="s">
        <v>13</v>
      </c>
      <c r="O163" s="30" t="s">
        <v>527</v>
      </c>
      <c r="P163" s="30" t="s">
        <v>488</v>
      </c>
      <c r="Q163" s="30" t="b">
        <v>0</v>
      </c>
      <c r="R163" s="30" t="e">
        <v>#N/A</v>
      </c>
      <c r="S163" s="57">
        <v>0</v>
      </c>
      <c r="T163" s="30"/>
      <c r="U163" s="30"/>
      <c r="V163" s="30"/>
      <c r="W163" s="57">
        <f t="shared" si="14"/>
        <v>12891</v>
      </c>
      <c r="X163" s="57">
        <v>0</v>
      </c>
      <c r="Y163" s="57">
        <v>0</v>
      </c>
      <c r="Z163" s="57">
        <v>0</v>
      </c>
      <c r="AA163" s="57">
        <v>0</v>
      </c>
      <c r="AB163" s="57">
        <v>0</v>
      </c>
      <c r="AC163" s="57">
        <f t="shared" si="15"/>
        <v>44645</v>
      </c>
      <c r="AD163" s="57">
        <v>0</v>
      </c>
      <c r="AE163" s="57">
        <v>0</v>
      </c>
      <c r="AF163" s="57">
        <v>61936</v>
      </c>
      <c r="AG163" s="57">
        <v>61936</v>
      </c>
      <c r="AH163" s="57">
        <v>0</v>
      </c>
      <c r="AI163" s="57">
        <v>0</v>
      </c>
      <c r="AJ163" s="57">
        <v>0</v>
      </c>
      <c r="AK163" s="57">
        <v>0</v>
      </c>
      <c r="AL163" s="57"/>
      <c r="AM163" s="57"/>
      <c r="AN163" s="57"/>
      <c r="AO163" s="57"/>
      <c r="AP163" s="57">
        <v>57536</v>
      </c>
      <c r="AQ163" s="57">
        <v>12891</v>
      </c>
      <c r="AR163" s="30"/>
      <c r="AS163" s="30">
        <f>VLOOKUP(F163,'[1]pc basilia'!$D:$F,3,0)</f>
        <v>2201566752</v>
      </c>
      <c r="AT163" s="30"/>
      <c r="AU163" s="30" t="str">
        <f>VLOOKUP(F163,'[1]pc basilia'!$D:$J,7,0)</f>
        <v>27.11.2024</v>
      </c>
      <c r="AV163" s="30"/>
      <c r="AW163" s="41">
        <v>45596</v>
      </c>
    </row>
    <row r="164" spans="1:49" x14ac:dyDescent="0.35">
      <c r="A164" s="30">
        <v>805016107</v>
      </c>
      <c r="B164" s="30" t="s">
        <v>11</v>
      </c>
      <c r="C164" s="31" t="s">
        <v>12</v>
      </c>
      <c r="D164" s="32" t="s">
        <v>176</v>
      </c>
      <c r="E164" s="32" t="s">
        <v>176</v>
      </c>
      <c r="F164" s="32" t="s">
        <v>415</v>
      </c>
      <c r="G164" s="39">
        <v>45574</v>
      </c>
      <c r="H164" s="34">
        <v>45576</v>
      </c>
      <c r="I164" s="34">
        <v>45576.430173958332</v>
      </c>
      <c r="J164" s="35">
        <v>57536</v>
      </c>
      <c r="K164" s="35">
        <v>57536</v>
      </c>
      <c r="L164" s="31" t="s">
        <v>13</v>
      </c>
      <c r="M164" s="31" t="s">
        <v>14</v>
      </c>
      <c r="N164" s="31" t="s">
        <v>13</v>
      </c>
      <c r="O164" s="30" t="s">
        <v>527</v>
      </c>
      <c r="P164" s="30" t="s">
        <v>488</v>
      </c>
      <c r="Q164" s="30" t="b">
        <v>0</v>
      </c>
      <c r="R164" s="30" t="e">
        <v>#N/A</v>
      </c>
      <c r="S164" s="57">
        <v>0</v>
      </c>
      <c r="T164" s="30"/>
      <c r="U164" s="30"/>
      <c r="V164" s="30"/>
      <c r="W164" s="57">
        <f t="shared" si="14"/>
        <v>12891</v>
      </c>
      <c r="X164" s="57">
        <v>0</v>
      </c>
      <c r="Y164" s="57">
        <v>0</v>
      </c>
      <c r="Z164" s="57">
        <v>0</v>
      </c>
      <c r="AA164" s="57">
        <v>0</v>
      </c>
      <c r="AB164" s="57">
        <v>0</v>
      </c>
      <c r="AC164" s="57">
        <f t="shared" si="15"/>
        <v>44645</v>
      </c>
      <c r="AD164" s="57">
        <v>0</v>
      </c>
      <c r="AE164" s="57">
        <v>0</v>
      </c>
      <c r="AF164" s="57">
        <v>61936</v>
      </c>
      <c r="AG164" s="57">
        <v>61936</v>
      </c>
      <c r="AH164" s="57">
        <v>0</v>
      </c>
      <c r="AI164" s="57">
        <v>0</v>
      </c>
      <c r="AJ164" s="57">
        <v>0</v>
      </c>
      <c r="AK164" s="57">
        <v>0</v>
      </c>
      <c r="AL164" s="57"/>
      <c r="AM164" s="57"/>
      <c r="AN164" s="57"/>
      <c r="AO164" s="57"/>
      <c r="AP164" s="57">
        <v>57536</v>
      </c>
      <c r="AQ164" s="57">
        <v>12891</v>
      </c>
      <c r="AR164" s="30"/>
      <c r="AS164" s="30">
        <f>VLOOKUP(F164,'[1]pc basilia'!$D:$F,3,0)</f>
        <v>2201566752</v>
      </c>
      <c r="AT164" s="30"/>
      <c r="AU164" s="30" t="str">
        <f>VLOOKUP(F164,'[1]pc basilia'!$D:$J,7,0)</f>
        <v>27.11.2024</v>
      </c>
      <c r="AV164" s="30"/>
      <c r="AW164" s="41">
        <v>45596</v>
      </c>
    </row>
    <row r="165" spans="1:49" x14ac:dyDescent="0.35">
      <c r="A165" s="30">
        <v>805016107</v>
      </c>
      <c r="B165" s="30" t="s">
        <v>11</v>
      </c>
      <c r="C165" s="31" t="s">
        <v>12</v>
      </c>
      <c r="D165" s="32" t="s">
        <v>177</v>
      </c>
      <c r="E165" s="32" t="s">
        <v>177</v>
      </c>
      <c r="F165" s="32" t="s">
        <v>416</v>
      </c>
      <c r="G165" s="39">
        <v>45574</v>
      </c>
      <c r="H165" s="34">
        <v>45576</v>
      </c>
      <c r="I165" s="34">
        <v>45576.430173958332</v>
      </c>
      <c r="J165" s="35">
        <v>57536</v>
      </c>
      <c r="K165" s="35">
        <v>57536</v>
      </c>
      <c r="L165" s="31" t="s">
        <v>13</v>
      </c>
      <c r="M165" s="31" t="s">
        <v>14</v>
      </c>
      <c r="N165" s="31" t="s">
        <v>13</v>
      </c>
      <c r="O165" s="30" t="s">
        <v>527</v>
      </c>
      <c r="P165" s="30" t="s">
        <v>488</v>
      </c>
      <c r="Q165" s="30" t="b">
        <v>0</v>
      </c>
      <c r="R165" s="30" t="e">
        <v>#N/A</v>
      </c>
      <c r="S165" s="57">
        <v>0</v>
      </c>
      <c r="T165" s="30"/>
      <c r="U165" s="30"/>
      <c r="V165" s="30"/>
      <c r="W165" s="57">
        <f t="shared" si="14"/>
        <v>12891</v>
      </c>
      <c r="X165" s="57">
        <v>0</v>
      </c>
      <c r="Y165" s="57">
        <v>0</v>
      </c>
      <c r="Z165" s="57">
        <v>0</v>
      </c>
      <c r="AA165" s="57">
        <v>0</v>
      </c>
      <c r="AB165" s="57">
        <v>0</v>
      </c>
      <c r="AC165" s="57">
        <f t="shared" si="15"/>
        <v>44645</v>
      </c>
      <c r="AD165" s="57">
        <v>0</v>
      </c>
      <c r="AE165" s="57">
        <v>0</v>
      </c>
      <c r="AF165" s="57">
        <v>61936</v>
      </c>
      <c r="AG165" s="57">
        <v>61936</v>
      </c>
      <c r="AH165" s="57">
        <v>0</v>
      </c>
      <c r="AI165" s="57">
        <v>0</v>
      </c>
      <c r="AJ165" s="57">
        <v>0</v>
      </c>
      <c r="AK165" s="57">
        <v>0</v>
      </c>
      <c r="AL165" s="57"/>
      <c r="AM165" s="57"/>
      <c r="AN165" s="57"/>
      <c r="AO165" s="57"/>
      <c r="AP165" s="57">
        <v>57536</v>
      </c>
      <c r="AQ165" s="57">
        <v>12891</v>
      </c>
      <c r="AR165" s="30"/>
      <c r="AS165" s="30">
        <f>VLOOKUP(F165,'[1]pc basilia'!$D:$F,3,0)</f>
        <v>2201566752</v>
      </c>
      <c r="AT165" s="30"/>
      <c r="AU165" s="30" t="str">
        <f>VLOOKUP(F165,'[1]pc basilia'!$D:$J,7,0)</f>
        <v>27.11.2024</v>
      </c>
      <c r="AV165" s="30"/>
      <c r="AW165" s="41">
        <v>45596</v>
      </c>
    </row>
    <row r="166" spans="1:49" x14ac:dyDescent="0.35">
      <c r="A166" s="30">
        <v>805016107</v>
      </c>
      <c r="B166" s="30" t="s">
        <v>11</v>
      </c>
      <c r="C166" s="31" t="s">
        <v>12</v>
      </c>
      <c r="D166" s="32" t="s">
        <v>178</v>
      </c>
      <c r="E166" s="32" t="s">
        <v>178</v>
      </c>
      <c r="F166" s="32" t="s">
        <v>417</v>
      </c>
      <c r="G166" s="39">
        <v>45574</v>
      </c>
      <c r="H166" s="34">
        <v>45576</v>
      </c>
      <c r="I166" s="34">
        <v>45576.430173958332</v>
      </c>
      <c r="J166" s="35">
        <v>45536</v>
      </c>
      <c r="K166" s="35">
        <v>45536</v>
      </c>
      <c r="L166" s="31" t="s">
        <v>13</v>
      </c>
      <c r="M166" s="31" t="s">
        <v>14</v>
      </c>
      <c r="N166" s="31" t="s">
        <v>13</v>
      </c>
      <c r="O166" s="30" t="s">
        <v>527</v>
      </c>
      <c r="P166" s="30" t="s">
        <v>488</v>
      </c>
      <c r="Q166" s="30" t="b">
        <v>0</v>
      </c>
      <c r="R166" s="30" t="e">
        <v>#N/A</v>
      </c>
      <c r="S166" s="57">
        <v>0</v>
      </c>
      <c r="T166" s="30"/>
      <c r="U166" s="30"/>
      <c r="V166" s="30"/>
      <c r="W166" s="57">
        <f t="shared" si="14"/>
        <v>12891</v>
      </c>
      <c r="X166" s="57">
        <v>0</v>
      </c>
      <c r="Y166" s="57">
        <v>0</v>
      </c>
      <c r="Z166" s="57">
        <v>0</v>
      </c>
      <c r="AA166" s="57">
        <v>0</v>
      </c>
      <c r="AB166" s="57">
        <v>0</v>
      </c>
      <c r="AC166" s="57">
        <f t="shared" si="15"/>
        <v>32645</v>
      </c>
      <c r="AD166" s="57">
        <v>0</v>
      </c>
      <c r="AE166" s="57">
        <v>0</v>
      </c>
      <c r="AF166" s="57">
        <v>61936</v>
      </c>
      <c r="AG166" s="57">
        <v>61936</v>
      </c>
      <c r="AH166" s="57">
        <v>0</v>
      </c>
      <c r="AI166" s="57">
        <v>0</v>
      </c>
      <c r="AJ166" s="57">
        <v>0</v>
      </c>
      <c r="AK166" s="57">
        <v>0</v>
      </c>
      <c r="AL166" s="57"/>
      <c r="AM166" s="57"/>
      <c r="AN166" s="57"/>
      <c r="AO166" s="57"/>
      <c r="AP166" s="57">
        <v>45536</v>
      </c>
      <c r="AQ166" s="57">
        <v>12891</v>
      </c>
      <c r="AR166" s="30"/>
      <c r="AS166" s="30">
        <f>VLOOKUP(F166,'[1]pc basilia'!$D:$F,3,0)</f>
        <v>2201566752</v>
      </c>
      <c r="AT166" s="30"/>
      <c r="AU166" s="30" t="str">
        <f>VLOOKUP(F166,'[1]pc basilia'!$D:$J,7,0)</f>
        <v>27.11.2024</v>
      </c>
      <c r="AV166" s="30"/>
      <c r="AW166" s="41">
        <v>45596</v>
      </c>
    </row>
    <row r="167" spans="1:49" x14ac:dyDescent="0.35">
      <c r="A167" s="30">
        <v>805016107</v>
      </c>
      <c r="B167" s="30" t="s">
        <v>11</v>
      </c>
      <c r="C167" s="31" t="s">
        <v>12</v>
      </c>
      <c r="D167" s="32" t="s">
        <v>179</v>
      </c>
      <c r="E167" s="32" t="s">
        <v>179</v>
      </c>
      <c r="F167" s="32" t="s">
        <v>418</v>
      </c>
      <c r="G167" s="39">
        <v>45574</v>
      </c>
      <c r="H167" s="34">
        <v>45576</v>
      </c>
      <c r="I167" s="34">
        <v>45576.430173958332</v>
      </c>
      <c r="J167" s="35">
        <v>57536</v>
      </c>
      <c r="K167" s="35">
        <v>57536</v>
      </c>
      <c r="L167" s="31" t="s">
        <v>13</v>
      </c>
      <c r="M167" s="31" t="s">
        <v>14</v>
      </c>
      <c r="N167" s="31" t="s">
        <v>13</v>
      </c>
      <c r="O167" s="30" t="s">
        <v>527</v>
      </c>
      <c r="P167" s="30" t="s">
        <v>488</v>
      </c>
      <c r="Q167" s="30" t="b">
        <v>0</v>
      </c>
      <c r="R167" s="30" t="e">
        <v>#N/A</v>
      </c>
      <c r="S167" s="57">
        <v>0</v>
      </c>
      <c r="T167" s="30"/>
      <c r="U167" s="30"/>
      <c r="V167" s="30"/>
      <c r="W167" s="57">
        <f t="shared" si="14"/>
        <v>12891</v>
      </c>
      <c r="X167" s="57">
        <v>0</v>
      </c>
      <c r="Y167" s="57">
        <v>0</v>
      </c>
      <c r="Z167" s="57">
        <v>0</v>
      </c>
      <c r="AA167" s="57">
        <v>0</v>
      </c>
      <c r="AB167" s="57">
        <v>0</v>
      </c>
      <c r="AC167" s="57">
        <f t="shared" si="15"/>
        <v>44645</v>
      </c>
      <c r="AD167" s="57">
        <v>0</v>
      </c>
      <c r="AE167" s="57">
        <v>0</v>
      </c>
      <c r="AF167" s="57">
        <v>61936</v>
      </c>
      <c r="AG167" s="57">
        <v>61936</v>
      </c>
      <c r="AH167" s="57">
        <v>0</v>
      </c>
      <c r="AI167" s="57">
        <v>0</v>
      </c>
      <c r="AJ167" s="57">
        <v>0</v>
      </c>
      <c r="AK167" s="57">
        <v>0</v>
      </c>
      <c r="AL167" s="57"/>
      <c r="AM167" s="57"/>
      <c r="AN167" s="57"/>
      <c r="AO167" s="57"/>
      <c r="AP167" s="57">
        <v>57536</v>
      </c>
      <c r="AQ167" s="57">
        <v>12891</v>
      </c>
      <c r="AR167" s="30"/>
      <c r="AS167" s="30">
        <f>VLOOKUP(F167,'[1]pc basilia'!$D:$F,3,0)</f>
        <v>2201566752</v>
      </c>
      <c r="AT167" s="30"/>
      <c r="AU167" s="30" t="str">
        <f>VLOOKUP(F167,'[1]pc basilia'!$D:$J,7,0)</f>
        <v>27.11.2024</v>
      </c>
      <c r="AV167" s="30"/>
      <c r="AW167" s="41">
        <v>45596</v>
      </c>
    </row>
    <row r="168" spans="1:49" x14ac:dyDescent="0.35">
      <c r="A168" s="30">
        <v>805016107</v>
      </c>
      <c r="B168" s="30" t="s">
        <v>11</v>
      </c>
      <c r="C168" s="31" t="s">
        <v>12</v>
      </c>
      <c r="D168" s="32" t="s">
        <v>180</v>
      </c>
      <c r="E168" s="32" t="s">
        <v>180</v>
      </c>
      <c r="F168" s="32" t="s">
        <v>419</v>
      </c>
      <c r="G168" s="39">
        <v>45574</v>
      </c>
      <c r="H168" s="34">
        <v>45576</v>
      </c>
      <c r="I168" s="34">
        <v>45576.430173958332</v>
      </c>
      <c r="J168" s="35">
        <v>45536</v>
      </c>
      <c r="K168" s="35">
        <v>45536</v>
      </c>
      <c r="L168" s="31" t="s">
        <v>13</v>
      </c>
      <c r="M168" s="31" t="s">
        <v>14</v>
      </c>
      <c r="N168" s="31" t="s">
        <v>13</v>
      </c>
      <c r="O168" s="30" t="s">
        <v>527</v>
      </c>
      <c r="P168" s="30" t="s">
        <v>488</v>
      </c>
      <c r="Q168" s="30" t="b">
        <v>0</v>
      </c>
      <c r="R168" s="30" t="e">
        <v>#N/A</v>
      </c>
      <c r="S168" s="57">
        <v>0</v>
      </c>
      <c r="T168" s="30"/>
      <c r="U168" s="30"/>
      <c r="V168" s="30"/>
      <c r="W168" s="57">
        <f t="shared" si="14"/>
        <v>12891</v>
      </c>
      <c r="X168" s="57">
        <v>0</v>
      </c>
      <c r="Y168" s="57">
        <v>0</v>
      </c>
      <c r="Z168" s="57">
        <v>0</v>
      </c>
      <c r="AA168" s="57">
        <v>0</v>
      </c>
      <c r="AB168" s="57">
        <v>0</v>
      </c>
      <c r="AC168" s="57">
        <f t="shared" si="15"/>
        <v>32645</v>
      </c>
      <c r="AD168" s="57">
        <v>0</v>
      </c>
      <c r="AE168" s="57">
        <v>0</v>
      </c>
      <c r="AF168" s="57">
        <v>61936</v>
      </c>
      <c r="AG168" s="57">
        <v>61936</v>
      </c>
      <c r="AH168" s="57">
        <v>0</v>
      </c>
      <c r="AI168" s="57">
        <v>0</v>
      </c>
      <c r="AJ168" s="57">
        <v>0</v>
      </c>
      <c r="AK168" s="57">
        <v>0</v>
      </c>
      <c r="AL168" s="57"/>
      <c r="AM168" s="57"/>
      <c r="AN168" s="57"/>
      <c r="AO168" s="57"/>
      <c r="AP168" s="57">
        <v>45536</v>
      </c>
      <c r="AQ168" s="57">
        <v>12891</v>
      </c>
      <c r="AR168" s="30"/>
      <c r="AS168" s="30">
        <f>VLOOKUP(F168,'[1]pc basilia'!$D:$F,3,0)</f>
        <v>2201566752</v>
      </c>
      <c r="AT168" s="30"/>
      <c r="AU168" s="30" t="str">
        <f>VLOOKUP(F168,'[1]pc basilia'!$D:$J,7,0)</f>
        <v>27.11.2024</v>
      </c>
      <c r="AV168" s="30"/>
      <c r="AW168" s="41">
        <v>45596</v>
      </c>
    </row>
    <row r="169" spans="1:49" x14ac:dyDescent="0.35">
      <c r="A169" s="30">
        <v>805016107</v>
      </c>
      <c r="B169" s="30" t="s">
        <v>11</v>
      </c>
      <c r="C169" s="31" t="s">
        <v>12</v>
      </c>
      <c r="D169" s="32" t="s">
        <v>181</v>
      </c>
      <c r="E169" s="32" t="s">
        <v>181</v>
      </c>
      <c r="F169" s="32" t="s">
        <v>420</v>
      </c>
      <c r="G169" s="39">
        <v>45574</v>
      </c>
      <c r="H169" s="34">
        <v>45576</v>
      </c>
      <c r="I169" s="34">
        <v>45576.430173958332</v>
      </c>
      <c r="J169" s="35">
        <v>57536</v>
      </c>
      <c r="K169" s="35">
        <v>57536</v>
      </c>
      <c r="L169" s="31" t="s">
        <v>13</v>
      </c>
      <c r="M169" s="31" t="s">
        <v>14</v>
      </c>
      <c r="N169" s="31" t="s">
        <v>13</v>
      </c>
      <c r="O169" s="30" t="s">
        <v>527</v>
      </c>
      <c r="P169" s="30" t="s">
        <v>488</v>
      </c>
      <c r="Q169" s="30" t="b">
        <v>0</v>
      </c>
      <c r="R169" s="30" t="e">
        <v>#N/A</v>
      </c>
      <c r="S169" s="57">
        <v>0</v>
      </c>
      <c r="T169" s="30"/>
      <c r="U169" s="30"/>
      <c r="V169" s="30"/>
      <c r="W169" s="57">
        <f t="shared" si="14"/>
        <v>12891</v>
      </c>
      <c r="X169" s="57">
        <v>0</v>
      </c>
      <c r="Y169" s="57">
        <v>0</v>
      </c>
      <c r="Z169" s="57">
        <v>0</v>
      </c>
      <c r="AA169" s="57">
        <v>0</v>
      </c>
      <c r="AB169" s="57">
        <v>0</v>
      </c>
      <c r="AC169" s="57">
        <f t="shared" si="15"/>
        <v>44645</v>
      </c>
      <c r="AD169" s="57">
        <v>0</v>
      </c>
      <c r="AE169" s="57">
        <v>0</v>
      </c>
      <c r="AF169" s="57">
        <v>61936</v>
      </c>
      <c r="AG169" s="57">
        <v>61936</v>
      </c>
      <c r="AH169" s="57">
        <v>0</v>
      </c>
      <c r="AI169" s="57">
        <v>0</v>
      </c>
      <c r="AJ169" s="57">
        <v>0</v>
      </c>
      <c r="AK169" s="57">
        <v>0</v>
      </c>
      <c r="AL169" s="57"/>
      <c r="AM169" s="57"/>
      <c r="AN169" s="57"/>
      <c r="AO169" s="57"/>
      <c r="AP169" s="57">
        <v>57536</v>
      </c>
      <c r="AQ169" s="57">
        <v>12891</v>
      </c>
      <c r="AR169" s="30"/>
      <c r="AS169" s="30">
        <f>VLOOKUP(F169,'[1]pc basilia'!$D:$F,3,0)</f>
        <v>2201566752</v>
      </c>
      <c r="AT169" s="30"/>
      <c r="AU169" s="30" t="str">
        <f>VLOOKUP(F169,'[1]pc basilia'!$D:$J,7,0)</f>
        <v>27.11.2024</v>
      </c>
      <c r="AV169" s="30"/>
      <c r="AW169" s="41">
        <v>45596</v>
      </c>
    </row>
    <row r="170" spans="1:49" x14ac:dyDescent="0.35">
      <c r="A170" s="30">
        <v>805016107</v>
      </c>
      <c r="B170" s="30" t="s">
        <v>11</v>
      </c>
      <c r="C170" s="31" t="s">
        <v>12</v>
      </c>
      <c r="D170" s="32" t="s">
        <v>182</v>
      </c>
      <c r="E170" s="32" t="s">
        <v>182</v>
      </c>
      <c r="F170" s="32" t="s">
        <v>421</v>
      </c>
      <c r="G170" s="39">
        <v>45574</v>
      </c>
      <c r="H170" s="34">
        <v>45576</v>
      </c>
      <c r="I170" s="34">
        <v>45576.430173958332</v>
      </c>
      <c r="J170" s="35">
        <v>57536</v>
      </c>
      <c r="K170" s="35">
        <v>57536</v>
      </c>
      <c r="L170" s="31" t="s">
        <v>13</v>
      </c>
      <c r="M170" s="31" t="s">
        <v>14</v>
      </c>
      <c r="N170" s="31" t="s">
        <v>13</v>
      </c>
      <c r="O170" s="30" t="s">
        <v>527</v>
      </c>
      <c r="P170" s="30" t="s">
        <v>488</v>
      </c>
      <c r="Q170" s="30" t="b">
        <v>0</v>
      </c>
      <c r="R170" s="30" t="e">
        <v>#N/A</v>
      </c>
      <c r="S170" s="57">
        <v>0</v>
      </c>
      <c r="T170" s="30"/>
      <c r="U170" s="30"/>
      <c r="V170" s="30"/>
      <c r="W170" s="57">
        <f t="shared" si="14"/>
        <v>12891</v>
      </c>
      <c r="X170" s="57">
        <v>0</v>
      </c>
      <c r="Y170" s="57">
        <v>0</v>
      </c>
      <c r="Z170" s="57">
        <v>0</v>
      </c>
      <c r="AA170" s="57">
        <v>0</v>
      </c>
      <c r="AB170" s="57">
        <v>0</v>
      </c>
      <c r="AC170" s="57">
        <f t="shared" si="15"/>
        <v>44645</v>
      </c>
      <c r="AD170" s="57">
        <v>0</v>
      </c>
      <c r="AE170" s="57">
        <v>0</v>
      </c>
      <c r="AF170" s="57">
        <v>61936</v>
      </c>
      <c r="AG170" s="57">
        <v>61936</v>
      </c>
      <c r="AH170" s="57">
        <v>0</v>
      </c>
      <c r="AI170" s="57">
        <v>0</v>
      </c>
      <c r="AJ170" s="57">
        <v>0</v>
      </c>
      <c r="AK170" s="57">
        <v>0</v>
      </c>
      <c r="AL170" s="57"/>
      <c r="AM170" s="57"/>
      <c r="AN170" s="57"/>
      <c r="AO170" s="57"/>
      <c r="AP170" s="57">
        <v>57536</v>
      </c>
      <c r="AQ170" s="57">
        <v>12891</v>
      </c>
      <c r="AR170" s="30"/>
      <c r="AS170" s="30">
        <f>VLOOKUP(F170,'[1]pc basilia'!$D:$F,3,0)</f>
        <v>2201566752</v>
      </c>
      <c r="AT170" s="30"/>
      <c r="AU170" s="30" t="str">
        <f>VLOOKUP(F170,'[1]pc basilia'!$D:$J,7,0)</f>
        <v>27.11.2024</v>
      </c>
      <c r="AV170" s="30"/>
      <c r="AW170" s="41">
        <v>45596</v>
      </c>
    </row>
    <row r="171" spans="1:49" x14ac:dyDescent="0.35">
      <c r="A171" s="30">
        <v>805016107</v>
      </c>
      <c r="B171" s="30" t="s">
        <v>11</v>
      </c>
      <c r="C171" s="31" t="s">
        <v>12</v>
      </c>
      <c r="D171" s="32" t="s">
        <v>183</v>
      </c>
      <c r="E171" s="32" t="s">
        <v>183</v>
      </c>
      <c r="F171" s="32" t="s">
        <v>422</v>
      </c>
      <c r="G171" s="39">
        <v>45574</v>
      </c>
      <c r="H171" s="34">
        <v>45576</v>
      </c>
      <c r="I171" s="34">
        <v>45576.430173958332</v>
      </c>
      <c r="J171" s="35">
        <v>57536</v>
      </c>
      <c r="K171" s="35">
        <v>57536</v>
      </c>
      <c r="L171" s="31" t="s">
        <v>13</v>
      </c>
      <c r="M171" s="31" t="s">
        <v>14</v>
      </c>
      <c r="N171" s="31" t="s">
        <v>13</v>
      </c>
      <c r="O171" s="30" t="s">
        <v>527</v>
      </c>
      <c r="P171" s="30" t="s">
        <v>488</v>
      </c>
      <c r="Q171" s="30" t="b">
        <v>0</v>
      </c>
      <c r="R171" s="30" t="e">
        <v>#N/A</v>
      </c>
      <c r="S171" s="57">
        <v>0</v>
      </c>
      <c r="T171" s="30"/>
      <c r="U171" s="30"/>
      <c r="V171" s="30"/>
      <c r="W171" s="57">
        <f t="shared" si="14"/>
        <v>12891</v>
      </c>
      <c r="X171" s="57">
        <v>0</v>
      </c>
      <c r="Y171" s="57">
        <v>0</v>
      </c>
      <c r="Z171" s="57">
        <v>0</v>
      </c>
      <c r="AA171" s="57">
        <v>0</v>
      </c>
      <c r="AB171" s="57">
        <v>0</v>
      </c>
      <c r="AC171" s="57">
        <f t="shared" si="15"/>
        <v>44645</v>
      </c>
      <c r="AD171" s="57">
        <v>0</v>
      </c>
      <c r="AE171" s="57">
        <v>0</v>
      </c>
      <c r="AF171" s="57">
        <v>61936</v>
      </c>
      <c r="AG171" s="57">
        <v>61936</v>
      </c>
      <c r="AH171" s="57">
        <v>0</v>
      </c>
      <c r="AI171" s="57">
        <v>0</v>
      </c>
      <c r="AJ171" s="57">
        <v>0</v>
      </c>
      <c r="AK171" s="57">
        <v>0</v>
      </c>
      <c r="AL171" s="57"/>
      <c r="AM171" s="57"/>
      <c r="AN171" s="57"/>
      <c r="AO171" s="57"/>
      <c r="AP171" s="57">
        <v>57536</v>
      </c>
      <c r="AQ171" s="57">
        <v>12891</v>
      </c>
      <c r="AR171" s="30"/>
      <c r="AS171" s="30">
        <f>VLOOKUP(F171,'[1]pc basilia'!$D:$F,3,0)</f>
        <v>2201566752</v>
      </c>
      <c r="AT171" s="30"/>
      <c r="AU171" s="30" t="str">
        <f>VLOOKUP(F171,'[1]pc basilia'!$D:$J,7,0)</f>
        <v>27.11.2024</v>
      </c>
      <c r="AV171" s="30"/>
      <c r="AW171" s="41">
        <v>45596</v>
      </c>
    </row>
    <row r="172" spans="1:49" x14ac:dyDescent="0.35">
      <c r="A172" s="30">
        <v>805016107</v>
      </c>
      <c r="B172" s="30" t="s">
        <v>11</v>
      </c>
      <c r="C172" s="31" t="s">
        <v>12</v>
      </c>
      <c r="D172" s="32" t="s">
        <v>184</v>
      </c>
      <c r="E172" s="32" t="s">
        <v>184</v>
      </c>
      <c r="F172" s="32" t="s">
        <v>423</v>
      </c>
      <c r="G172" s="39">
        <v>45574</v>
      </c>
      <c r="H172" s="34">
        <v>45576</v>
      </c>
      <c r="I172" s="34">
        <v>45576.430173958332</v>
      </c>
      <c r="J172" s="35">
        <v>33536</v>
      </c>
      <c r="K172" s="35">
        <v>33536</v>
      </c>
      <c r="L172" s="31" t="s">
        <v>13</v>
      </c>
      <c r="M172" s="31" t="s">
        <v>14</v>
      </c>
      <c r="N172" s="31" t="s">
        <v>13</v>
      </c>
      <c r="O172" s="30" t="s">
        <v>527</v>
      </c>
      <c r="P172" s="30" t="s">
        <v>488</v>
      </c>
      <c r="Q172" s="30" t="b">
        <v>0</v>
      </c>
      <c r="R172" s="30" t="e">
        <v>#N/A</v>
      </c>
      <c r="S172" s="57">
        <v>0</v>
      </c>
      <c r="T172" s="30"/>
      <c r="U172" s="30"/>
      <c r="V172" s="30"/>
      <c r="W172" s="57">
        <f t="shared" si="14"/>
        <v>15736</v>
      </c>
      <c r="X172" s="57">
        <v>0</v>
      </c>
      <c r="Y172" s="57">
        <v>0</v>
      </c>
      <c r="Z172" s="57">
        <v>0</v>
      </c>
      <c r="AA172" s="57">
        <v>0</v>
      </c>
      <c r="AB172" s="57">
        <v>0</v>
      </c>
      <c r="AC172" s="57">
        <f t="shared" si="15"/>
        <v>17800</v>
      </c>
      <c r="AD172" s="57">
        <v>0</v>
      </c>
      <c r="AE172" s="57">
        <v>0</v>
      </c>
      <c r="AF172" s="57">
        <v>61936</v>
      </c>
      <c r="AG172" s="57">
        <v>61936</v>
      </c>
      <c r="AH172" s="57">
        <v>0</v>
      </c>
      <c r="AI172" s="57">
        <v>0</v>
      </c>
      <c r="AJ172" s="57">
        <v>0</v>
      </c>
      <c r="AK172" s="57">
        <v>0</v>
      </c>
      <c r="AL172" s="57"/>
      <c r="AM172" s="57"/>
      <c r="AN172" s="57"/>
      <c r="AO172" s="57"/>
      <c r="AP172" s="57">
        <v>33536</v>
      </c>
      <c r="AQ172" s="57">
        <v>15736</v>
      </c>
      <c r="AR172" s="30"/>
      <c r="AS172" s="30">
        <f>VLOOKUP(F172,'[1]pc basilia'!$D:$F,3,0)</f>
        <v>2201566752</v>
      </c>
      <c r="AT172" s="30"/>
      <c r="AU172" s="30" t="str">
        <f>VLOOKUP(F172,'[1]pc basilia'!$D:$J,7,0)</f>
        <v>27.11.2024</v>
      </c>
      <c r="AV172" s="30"/>
      <c r="AW172" s="41">
        <v>45596</v>
      </c>
    </row>
    <row r="173" spans="1:49" x14ac:dyDescent="0.35">
      <c r="A173" s="30">
        <v>805016107</v>
      </c>
      <c r="B173" s="30" t="s">
        <v>11</v>
      </c>
      <c r="C173" s="31" t="s">
        <v>12</v>
      </c>
      <c r="D173" s="32" t="s">
        <v>185</v>
      </c>
      <c r="E173" s="32" t="s">
        <v>185</v>
      </c>
      <c r="F173" s="32" t="s">
        <v>424</v>
      </c>
      <c r="G173" s="39">
        <v>45574</v>
      </c>
      <c r="H173" s="34">
        <v>45576</v>
      </c>
      <c r="I173" s="34">
        <v>45576.430173958332</v>
      </c>
      <c r="J173" s="35">
        <v>57536</v>
      </c>
      <c r="K173" s="35">
        <v>57536</v>
      </c>
      <c r="L173" s="31" t="s">
        <v>13</v>
      </c>
      <c r="M173" s="31" t="s">
        <v>14</v>
      </c>
      <c r="N173" s="31" t="s">
        <v>13</v>
      </c>
      <c r="O173" s="30" t="s">
        <v>527</v>
      </c>
      <c r="P173" s="30" t="s">
        <v>488</v>
      </c>
      <c r="Q173" s="30" t="b">
        <v>0</v>
      </c>
      <c r="R173" s="30" t="e">
        <v>#N/A</v>
      </c>
      <c r="S173" s="57">
        <v>0</v>
      </c>
      <c r="T173" s="30"/>
      <c r="U173" s="30"/>
      <c r="V173" s="30"/>
      <c r="W173" s="57">
        <f t="shared" si="14"/>
        <v>12891</v>
      </c>
      <c r="X173" s="57">
        <v>0</v>
      </c>
      <c r="Y173" s="57">
        <v>0</v>
      </c>
      <c r="Z173" s="57">
        <v>0</v>
      </c>
      <c r="AA173" s="57">
        <v>0</v>
      </c>
      <c r="AB173" s="57">
        <v>0</v>
      </c>
      <c r="AC173" s="57">
        <f t="shared" si="15"/>
        <v>44645</v>
      </c>
      <c r="AD173" s="57">
        <v>0</v>
      </c>
      <c r="AE173" s="57">
        <v>0</v>
      </c>
      <c r="AF173" s="57">
        <v>61936</v>
      </c>
      <c r="AG173" s="57">
        <v>61936</v>
      </c>
      <c r="AH173" s="57">
        <v>0</v>
      </c>
      <c r="AI173" s="57">
        <v>0</v>
      </c>
      <c r="AJ173" s="57">
        <v>0</v>
      </c>
      <c r="AK173" s="57">
        <v>0</v>
      </c>
      <c r="AL173" s="57"/>
      <c r="AM173" s="57"/>
      <c r="AN173" s="57"/>
      <c r="AO173" s="57"/>
      <c r="AP173" s="57">
        <v>57536</v>
      </c>
      <c r="AQ173" s="57">
        <v>12891</v>
      </c>
      <c r="AR173" s="30"/>
      <c r="AS173" s="30">
        <f>VLOOKUP(F173,'[1]pc basilia'!$D:$F,3,0)</f>
        <v>2201566752</v>
      </c>
      <c r="AT173" s="30"/>
      <c r="AU173" s="30" t="str">
        <f>VLOOKUP(F173,'[1]pc basilia'!$D:$J,7,0)</f>
        <v>27.11.2024</v>
      </c>
      <c r="AV173" s="30"/>
      <c r="AW173" s="41">
        <v>45596</v>
      </c>
    </row>
    <row r="174" spans="1:49" x14ac:dyDescent="0.35">
      <c r="A174" s="30">
        <v>805016107</v>
      </c>
      <c r="B174" s="30" t="s">
        <v>11</v>
      </c>
      <c r="C174" s="31" t="s">
        <v>12</v>
      </c>
      <c r="D174" s="32" t="s">
        <v>186</v>
      </c>
      <c r="E174" s="32" t="s">
        <v>186</v>
      </c>
      <c r="F174" s="32" t="s">
        <v>425</v>
      </c>
      <c r="G174" s="39">
        <v>45574</v>
      </c>
      <c r="H174" s="34">
        <v>45576</v>
      </c>
      <c r="I174" s="34">
        <v>45576.430173958332</v>
      </c>
      <c r="J174" s="35">
        <v>45536</v>
      </c>
      <c r="K174" s="35">
        <v>45536</v>
      </c>
      <c r="L174" s="31" t="s">
        <v>13</v>
      </c>
      <c r="M174" s="31" t="s">
        <v>14</v>
      </c>
      <c r="N174" s="31" t="s">
        <v>13</v>
      </c>
      <c r="O174" s="30" t="s">
        <v>527</v>
      </c>
      <c r="P174" s="30" t="s">
        <v>488</v>
      </c>
      <c r="Q174" s="30" t="b">
        <v>0</v>
      </c>
      <c r="R174" s="30" t="e">
        <v>#N/A</v>
      </c>
      <c r="S174" s="57">
        <v>0</v>
      </c>
      <c r="T174" s="30"/>
      <c r="U174" s="30"/>
      <c r="V174" s="30"/>
      <c r="W174" s="57">
        <f t="shared" si="14"/>
        <v>12891</v>
      </c>
      <c r="X174" s="57">
        <v>0</v>
      </c>
      <c r="Y174" s="57">
        <v>0</v>
      </c>
      <c r="Z174" s="57">
        <v>0</v>
      </c>
      <c r="AA174" s="57">
        <v>0</v>
      </c>
      <c r="AB174" s="57">
        <v>0</v>
      </c>
      <c r="AC174" s="57">
        <f t="shared" si="15"/>
        <v>32645</v>
      </c>
      <c r="AD174" s="57">
        <v>0</v>
      </c>
      <c r="AE174" s="57">
        <v>0</v>
      </c>
      <c r="AF174" s="57">
        <v>61936</v>
      </c>
      <c r="AG174" s="57">
        <v>61936</v>
      </c>
      <c r="AH174" s="57">
        <v>0</v>
      </c>
      <c r="AI174" s="57">
        <v>0</v>
      </c>
      <c r="AJ174" s="57">
        <v>0</v>
      </c>
      <c r="AK174" s="57">
        <v>0</v>
      </c>
      <c r="AL174" s="57"/>
      <c r="AM174" s="57"/>
      <c r="AN174" s="57"/>
      <c r="AO174" s="57"/>
      <c r="AP174" s="57">
        <v>45536</v>
      </c>
      <c r="AQ174" s="57">
        <v>12891</v>
      </c>
      <c r="AR174" s="30"/>
      <c r="AS174" s="30">
        <f>VLOOKUP(F174,'[1]pc basilia'!$D:$F,3,0)</f>
        <v>2201566752</v>
      </c>
      <c r="AT174" s="30"/>
      <c r="AU174" s="30" t="str">
        <f>VLOOKUP(F174,'[1]pc basilia'!$D:$J,7,0)</f>
        <v>27.11.2024</v>
      </c>
      <c r="AV174" s="30"/>
      <c r="AW174" s="41">
        <v>45596</v>
      </c>
    </row>
    <row r="175" spans="1:49" x14ac:dyDescent="0.35">
      <c r="A175" s="30">
        <v>805016107</v>
      </c>
      <c r="B175" s="30" t="s">
        <v>11</v>
      </c>
      <c r="C175" s="31" t="s">
        <v>12</v>
      </c>
      <c r="D175" s="32" t="s">
        <v>187</v>
      </c>
      <c r="E175" s="32" t="s">
        <v>187</v>
      </c>
      <c r="F175" s="32" t="s">
        <v>426</v>
      </c>
      <c r="G175" s="39">
        <v>45574</v>
      </c>
      <c r="H175" s="34">
        <v>45576</v>
      </c>
      <c r="I175" s="34">
        <v>45576.430173958332</v>
      </c>
      <c r="J175" s="35">
        <v>1964320</v>
      </c>
      <c r="K175" s="35">
        <v>1964320</v>
      </c>
      <c r="L175" s="31" t="s">
        <v>13</v>
      </c>
      <c r="M175" s="31" t="s">
        <v>14</v>
      </c>
      <c r="N175" s="31" t="s">
        <v>13</v>
      </c>
      <c r="O175" s="30" t="s">
        <v>527</v>
      </c>
      <c r="P175" s="30" t="s">
        <v>488</v>
      </c>
      <c r="Q175" s="30" t="b">
        <v>0</v>
      </c>
      <c r="R175" s="30" t="e">
        <v>#N/A</v>
      </c>
      <c r="S175" s="57">
        <v>0</v>
      </c>
      <c r="T175" s="30"/>
      <c r="U175" s="30"/>
      <c r="V175" s="30"/>
      <c r="W175" s="57">
        <f t="shared" si="14"/>
        <v>165747</v>
      </c>
      <c r="X175" s="57">
        <v>0</v>
      </c>
      <c r="Y175" s="57">
        <v>0</v>
      </c>
      <c r="Z175" s="57">
        <v>0</v>
      </c>
      <c r="AA175" s="57">
        <v>0</v>
      </c>
      <c r="AB175" s="57">
        <v>0</v>
      </c>
      <c r="AC175" s="57">
        <f t="shared" si="15"/>
        <v>1798573</v>
      </c>
      <c r="AD175" s="57">
        <v>0</v>
      </c>
      <c r="AE175" s="57">
        <v>0</v>
      </c>
      <c r="AF175" s="57">
        <v>1964320</v>
      </c>
      <c r="AG175" s="57">
        <v>1964320</v>
      </c>
      <c r="AH175" s="57">
        <v>0</v>
      </c>
      <c r="AI175" s="57">
        <v>0</v>
      </c>
      <c r="AJ175" s="57">
        <v>0</v>
      </c>
      <c r="AK175" s="57">
        <v>0</v>
      </c>
      <c r="AL175" s="57"/>
      <c r="AM175" s="57"/>
      <c r="AN175" s="57"/>
      <c r="AO175" s="57"/>
      <c r="AP175" s="57">
        <v>1925033</v>
      </c>
      <c r="AQ175" s="57">
        <v>165747</v>
      </c>
      <c r="AR175" s="30"/>
      <c r="AS175" s="30">
        <f>VLOOKUP(F175,'[1]pc basilia'!$D:$F,3,0)</f>
        <v>2201566752</v>
      </c>
      <c r="AT175" s="30"/>
      <c r="AU175" s="30" t="str">
        <f>VLOOKUP(F175,'[1]pc basilia'!$D:$J,7,0)</f>
        <v>27.11.2024</v>
      </c>
      <c r="AV175" s="30"/>
      <c r="AW175" s="41">
        <v>45596</v>
      </c>
    </row>
    <row r="176" spans="1:49" x14ac:dyDescent="0.35">
      <c r="A176" s="30">
        <v>805016107</v>
      </c>
      <c r="B176" s="30" t="s">
        <v>11</v>
      </c>
      <c r="C176" s="31" t="s">
        <v>12</v>
      </c>
      <c r="D176" s="32" t="s">
        <v>188</v>
      </c>
      <c r="E176" s="32" t="s">
        <v>188</v>
      </c>
      <c r="F176" s="32" t="s">
        <v>427</v>
      </c>
      <c r="G176" s="39">
        <v>45588</v>
      </c>
      <c r="H176" s="34">
        <v>45591</v>
      </c>
      <c r="I176" s="34">
        <v>45597.291666666664</v>
      </c>
      <c r="J176" s="35">
        <v>1964320</v>
      </c>
      <c r="K176" s="35">
        <v>1964320</v>
      </c>
      <c r="L176" s="31" t="s">
        <v>13</v>
      </c>
      <c r="M176" s="31" t="s">
        <v>14</v>
      </c>
      <c r="N176" s="31" t="s">
        <v>13</v>
      </c>
      <c r="O176" s="30" t="s">
        <v>527</v>
      </c>
      <c r="P176" s="30" t="s">
        <v>488</v>
      </c>
      <c r="Q176" s="30" t="b">
        <v>0</v>
      </c>
      <c r="R176" s="30" t="e">
        <v>#N/A</v>
      </c>
      <c r="S176" s="57">
        <v>0</v>
      </c>
      <c r="T176" s="30"/>
      <c r="U176" s="30"/>
      <c r="V176" s="30"/>
      <c r="W176" s="57">
        <f t="shared" si="14"/>
        <v>165747</v>
      </c>
      <c r="X176" s="57">
        <v>0</v>
      </c>
      <c r="Y176" s="57">
        <v>0</v>
      </c>
      <c r="Z176" s="57">
        <v>0</v>
      </c>
      <c r="AA176" s="57">
        <v>0</v>
      </c>
      <c r="AB176" s="57">
        <v>0</v>
      </c>
      <c r="AC176" s="57">
        <f t="shared" si="15"/>
        <v>1798573</v>
      </c>
      <c r="AD176" s="57">
        <v>0</v>
      </c>
      <c r="AE176" s="57">
        <v>0</v>
      </c>
      <c r="AF176" s="57">
        <v>1964320</v>
      </c>
      <c r="AG176" s="57">
        <v>1964320</v>
      </c>
      <c r="AH176" s="57">
        <v>0</v>
      </c>
      <c r="AI176" s="57">
        <v>0</v>
      </c>
      <c r="AJ176" s="57">
        <v>0</v>
      </c>
      <c r="AK176" s="57">
        <v>0</v>
      </c>
      <c r="AL176" s="57"/>
      <c r="AM176" s="57"/>
      <c r="AN176" s="57"/>
      <c r="AO176" s="57"/>
      <c r="AP176" s="57">
        <v>1925033</v>
      </c>
      <c r="AQ176" s="57">
        <v>165747</v>
      </c>
      <c r="AR176" s="30"/>
      <c r="AS176" s="30">
        <f>VLOOKUP(F176,'[1]pc basilia'!$D:$F,3,0)</f>
        <v>2201566752</v>
      </c>
      <c r="AT176" s="30"/>
      <c r="AU176" s="30" t="str">
        <f>VLOOKUP(F176,'[1]pc basilia'!$D:$J,7,0)</f>
        <v>27.11.2024</v>
      </c>
      <c r="AV176" s="30"/>
      <c r="AW176" s="41">
        <v>45596</v>
      </c>
    </row>
    <row r="177" spans="1:49" x14ac:dyDescent="0.35">
      <c r="A177" s="30">
        <v>805016107</v>
      </c>
      <c r="B177" s="30" t="s">
        <v>11</v>
      </c>
      <c r="C177" s="31" t="s">
        <v>12</v>
      </c>
      <c r="D177" s="32" t="s">
        <v>189</v>
      </c>
      <c r="E177" s="32" t="s">
        <v>189</v>
      </c>
      <c r="F177" s="32" t="s">
        <v>428</v>
      </c>
      <c r="G177" s="39">
        <v>45588</v>
      </c>
      <c r="H177" s="34">
        <v>45591</v>
      </c>
      <c r="I177" s="34">
        <v>45597.291666666664</v>
      </c>
      <c r="J177" s="35">
        <v>57536</v>
      </c>
      <c r="K177" s="35">
        <v>57536</v>
      </c>
      <c r="L177" s="31" t="s">
        <v>13</v>
      </c>
      <c r="M177" s="31" t="s">
        <v>14</v>
      </c>
      <c r="N177" s="31" t="s">
        <v>13</v>
      </c>
      <c r="O177" s="30" t="s">
        <v>527</v>
      </c>
      <c r="P177" s="30" t="s">
        <v>488</v>
      </c>
      <c r="Q177" s="30" t="b">
        <v>0</v>
      </c>
      <c r="R177" s="30" t="e">
        <v>#N/A</v>
      </c>
      <c r="S177" s="57">
        <v>0</v>
      </c>
      <c r="T177" s="30"/>
      <c r="U177" s="30"/>
      <c r="V177" s="30"/>
      <c r="W177" s="57">
        <f t="shared" si="14"/>
        <v>12891</v>
      </c>
      <c r="X177" s="57">
        <v>0</v>
      </c>
      <c r="Y177" s="57">
        <v>0</v>
      </c>
      <c r="Z177" s="57">
        <v>0</v>
      </c>
      <c r="AA177" s="57">
        <v>0</v>
      </c>
      <c r="AB177" s="57">
        <v>0</v>
      </c>
      <c r="AC177" s="57">
        <f t="shared" si="15"/>
        <v>44645</v>
      </c>
      <c r="AD177" s="57">
        <v>0</v>
      </c>
      <c r="AE177" s="57">
        <v>0</v>
      </c>
      <c r="AF177" s="57">
        <v>61936</v>
      </c>
      <c r="AG177" s="57">
        <v>61936</v>
      </c>
      <c r="AH177" s="57">
        <v>0</v>
      </c>
      <c r="AI177" s="57">
        <v>0</v>
      </c>
      <c r="AJ177" s="57">
        <v>0</v>
      </c>
      <c r="AK177" s="57">
        <v>0</v>
      </c>
      <c r="AL177" s="57"/>
      <c r="AM177" s="57"/>
      <c r="AN177" s="57"/>
      <c r="AO177" s="57"/>
      <c r="AP177" s="57">
        <v>57536</v>
      </c>
      <c r="AQ177" s="57">
        <v>12891</v>
      </c>
      <c r="AR177" s="30"/>
      <c r="AS177" s="30">
        <f>VLOOKUP(F177,'[1]pc basilia'!$D:$F,3,0)</f>
        <v>2201566752</v>
      </c>
      <c r="AT177" s="30"/>
      <c r="AU177" s="30" t="str">
        <f>VLOOKUP(F177,'[1]pc basilia'!$D:$J,7,0)</f>
        <v>27.11.2024</v>
      </c>
      <c r="AV177" s="30"/>
      <c r="AW177" s="41">
        <v>45596</v>
      </c>
    </row>
    <row r="178" spans="1:49" x14ac:dyDescent="0.35">
      <c r="A178" s="30">
        <v>805016107</v>
      </c>
      <c r="B178" s="30" t="s">
        <v>11</v>
      </c>
      <c r="C178" s="31" t="s">
        <v>12</v>
      </c>
      <c r="D178" s="32" t="s">
        <v>190</v>
      </c>
      <c r="E178" s="32" t="s">
        <v>190</v>
      </c>
      <c r="F178" s="32" t="s">
        <v>429</v>
      </c>
      <c r="G178" s="39">
        <v>45588</v>
      </c>
      <c r="H178" s="34">
        <v>45591</v>
      </c>
      <c r="I178" s="34">
        <v>45597.291666666664</v>
      </c>
      <c r="J178" s="35">
        <v>33536</v>
      </c>
      <c r="K178" s="35">
        <v>33536</v>
      </c>
      <c r="L178" s="31" t="s">
        <v>13</v>
      </c>
      <c r="M178" s="31" t="s">
        <v>14</v>
      </c>
      <c r="N178" s="31" t="s">
        <v>13</v>
      </c>
      <c r="O178" s="30" t="s">
        <v>527</v>
      </c>
      <c r="P178" s="30" t="s">
        <v>488</v>
      </c>
      <c r="Q178" s="30" t="b">
        <v>0</v>
      </c>
      <c r="R178" s="30" t="e">
        <v>#N/A</v>
      </c>
      <c r="S178" s="57">
        <v>0</v>
      </c>
      <c r="T178" s="30"/>
      <c r="U178" s="30"/>
      <c r="V178" s="30"/>
      <c r="W178" s="57">
        <f t="shared" si="14"/>
        <v>12891</v>
      </c>
      <c r="X178" s="57">
        <v>0</v>
      </c>
      <c r="Y178" s="57">
        <v>0</v>
      </c>
      <c r="Z178" s="57">
        <v>0</v>
      </c>
      <c r="AA178" s="57">
        <v>0</v>
      </c>
      <c r="AB178" s="57">
        <v>0</v>
      </c>
      <c r="AC178" s="57">
        <f t="shared" si="15"/>
        <v>20645</v>
      </c>
      <c r="AD178" s="57">
        <v>0</v>
      </c>
      <c r="AE178" s="57">
        <v>0</v>
      </c>
      <c r="AF178" s="57">
        <v>61936</v>
      </c>
      <c r="AG178" s="57">
        <v>61936</v>
      </c>
      <c r="AH178" s="57">
        <v>0</v>
      </c>
      <c r="AI178" s="57">
        <v>0</v>
      </c>
      <c r="AJ178" s="57">
        <v>0</v>
      </c>
      <c r="AK178" s="57">
        <v>0</v>
      </c>
      <c r="AL178" s="57"/>
      <c r="AM178" s="57"/>
      <c r="AN178" s="57"/>
      <c r="AO178" s="57"/>
      <c r="AP178" s="57">
        <v>33536</v>
      </c>
      <c r="AQ178" s="57">
        <v>12891</v>
      </c>
      <c r="AR178" s="30"/>
      <c r="AS178" s="30">
        <f>VLOOKUP(F178,'[1]pc basilia'!$D:$F,3,0)</f>
        <v>2201566752</v>
      </c>
      <c r="AT178" s="30"/>
      <c r="AU178" s="30" t="str">
        <f>VLOOKUP(F178,'[1]pc basilia'!$D:$J,7,0)</f>
        <v>27.11.2024</v>
      </c>
      <c r="AV178" s="30"/>
      <c r="AW178" s="41">
        <v>45596</v>
      </c>
    </row>
    <row r="179" spans="1:49" x14ac:dyDescent="0.35">
      <c r="A179" s="30">
        <v>805016107</v>
      </c>
      <c r="B179" s="30" t="s">
        <v>11</v>
      </c>
      <c r="C179" s="31" t="s">
        <v>12</v>
      </c>
      <c r="D179" s="32" t="s">
        <v>191</v>
      </c>
      <c r="E179" s="32" t="s">
        <v>191</v>
      </c>
      <c r="F179" s="32" t="s">
        <v>430</v>
      </c>
      <c r="G179" s="39">
        <v>45588</v>
      </c>
      <c r="H179" s="34">
        <v>45591</v>
      </c>
      <c r="I179" s="34">
        <v>45597.291666666664</v>
      </c>
      <c r="J179" s="35">
        <v>57536</v>
      </c>
      <c r="K179" s="35">
        <v>57536</v>
      </c>
      <c r="L179" s="31" t="s">
        <v>13</v>
      </c>
      <c r="M179" s="31" t="s">
        <v>14</v>
      </c>
      <c r="N179" s="31" t="s">
        <v>13</v>
      </c>
      <c r="O179" s="30" t="s">
        <v>527</v>
      </c>
      <c r="P179" s="30" t="s">
        <v>488</v>
      </c>
      <c r="Q179" s="30" t="b">
        <v>0</v>
      </c>
      <c r="R179" s="30" t="e">
        <v>#N/A</v>
      </c>
      <c r="S179" s="57">
        <v>0</v>
      </c>
      <c r="T179" s="30"/>
      <c r="U179" s="30"/>
      <c r="V179" s="30"/>
      <c r="W179" s="57">
        <f t="shared" si="14"/>
        <v>12891</v>
      </c>
      <c r="X179" s="57">
        <v>0</v>
      </c>
      <c r="Y179" s="57">
        <v>0</v>
      </c>
      <c r="Z179" s="57">
        <v>0</v>
      </c>
      <c r="AA179" s="57">
        <v>0</v>
      </c>
      <c r="AB179" s="57">
        <v>0</v>
      </c>
      <c r="AC179" s="57">
        <f t="shared" si="15"/>
        <v>44645</v>
      </c>
      <c r="AD179" s="57">
        <v>0</v>
      </c>
      <c r="AE179" s="57">
        <v>0</v>
      </c>
      <c r="AF179" s="57">
        <v>61936</v>
      </c>
      <c r="AG179" s="57">
        <v>61936</v>
      </c>
      <c r="AH179" s="57">
        <v>0</v>
      </c>
      <c r="AI179" s="57">
        <v>0</v>
      </c>
      <c r="AJ179" s="57">
        <v>0</v>
      </c>
      <c r="AK179" s="57">
        <v>0</v>
      </c>
      <c r="AL179" s="57"/>
      <c r="AM179" s="57"/>
      <c r="AN179" s="57"/>
      <c r="AO179" s="57"/>
      <c r="AP179" s="57">
        <v>57536</v>
      </c>
      <c r="AQ179" s="57">
        <v>12891</v>
      </c>
      <c r="AR179" s="30"/>
      <c r="AS179" s="30">
        <f>VLOOKUP(F179,'[1]pc basilia'!$D:$F,3,0)</f>
        <v>2201566752</v>
      </c>
      <c r="AT179" s="30"/>
      <c r="AU179" s="30" t="str">
        <f>VLOOKUP(F179,'[1]pc basilia'!$D:$J,7,0)</f>
        <v>27.11.2024</v>
      </c>
      <c r="AV179" s="30"/>
      <c r="AW179" s="41">
        <v>45596</v>
      </c>
    </row>
    <row r="180" spans="1:49" x14ac:dyDescent="0.35">
      <c r="A180" s="30">
        <v>805016107</v>
      </c>
      <c r="B180" s="30" t="s">
        <v>11</v>
      </c>
      <c r="C180" s="31" t="s">
        <v>12</v>
      </c>
      <c r="D180" s="32" t="s">
        <v>192</v>
      </c>
      <c r="E180" s="32" t="s">
        <v>192</v>
      </c>
      <c r="F180" s="32" t="s">
        <v>431</v>
      </c>
      <c r="G180" s="39">
        <v>45588</v>
      </c>
      <c r="H180" s="34">
        <v>45591</v>
      </c>
      <c r="I180" s="34">
        <v>45597.291666666664</v>
      </c>
      <c r="J180" s="35">
        <v>57536</v>
      </c>
      <c r="K180" s="35">
        <v>57536</v>
      </c>
      <c r="L180" s="31" t="s">
        <v>13</v>
      </c>
      <c r="M180" s="31" t="s">
        <v>14</v>
      </c>
      <c r="N180" s="31" t="s">
        <v>13</v>
      </c>
      <c r="O180" s="30" t="s">
        <v>527</v>
      </c>
      <c r="P180" s="30" t="s">
        <v>488</v>
      </c>
      <c r="Q180" s="30" t="b">
        <v>0</v>
      </c>
      <c r="R180" s="30" t="e">
        <v>#N/A</v>
      </c>
      <c r="S180" s="57">
        <v>0</v>
      </c>
      <c r="T180" s="30"/>
      <c r="U180" s="30"/>
      <c r="V180" s="30"/>
      <c r="W180" s="57">
        <f t="shared" si="14"/>
        <v>15736</v>
      </c>
      <c r="X180" s="57">
        <v>0</v>
      </c>
      <c r="Y180" s="57">
        <v>0</v>
      </c>
      <c r="Z180" s="57">
        <v>0</v>
      </c>
      <c r="AA180" s="57">
        <v>0</v>
      </c>
      <c r="AB180" s="57">
        <v>0</v>
      </c>
      <c r="AC180" s="57">
        <f t="shared" si="15"/>
        <v>41800</v>
      </c>
      <c r="AD180" s="57">
        <v>0</v>
      </c>
      <c r="AE180" s="57">
        <v>0</v>
      </c>
      <c r="AF180" s="57">
        <v>61936</v>
      </c>
      <c r="AG180" s="57">
        <v>61936</v>
      </c>
      <c r="AH180" s="57">
        <v>0</v>
      </c>
      <c r="AI180" s="57">
        <v>0</v>
      </c>
      <c r="AJ180" s="57">
        <v>0</v>
      </c>
      <c r="AK180" s="57">
        <v>0</v>
      </c>
      <c r="AL180" s="57"/>
      <c r="AM180" s="57"/>
      <c r="AN180" s="57"/>
      <c r="AO180" s="57"/>
      <c r="AP180" s="57">
        <v>57536</v>
      </c>
      <c r="AQ180" s="57">
        <v>15736</v>
      </c>
      <c r="AR180" s="30"/>
      <c r="AS180" s="30">
        <f>VLOOKUP(F180,'[1]pc basilia'!$D:$F,3,0)</f>
        <v>2201566752</v>
      </c>
      <c r="AT180" s="30"/>
      <c r="AU180" s="30" t="str">
        <f>VLOOKUP(F180,'[1]pc basilia'!$D:$J,7,0)</f>
        <v>27.11.2024</v>
      </c>
      <c r="AV180" s="30"/>
      <c r="AW180" s="41">
        <v>45596</v>
      </c>
    </row>
    <row r="181" spans="1:49" x14ac:dyDescent="0.35">
      <c r="A181" s="30">
        <v>805016107</v>
      </c>
      <c r="B181" s="30" t="s">
        <v>11</v>
      </c>
      <c r="C181" s="31" t="s">
        <v>12</v>
      </c>
      <c r="D181" s="32" t="s">
        <v>193</v>
      </c>
      <c r="E181" s="32" t="s">
        <v>193</v>
      </c>
      <c r="F181" s="32" t="s">
        <v>432</v>
      </c>
      <c r="G181" s="39">
        <v>45588</v>
      </c>
      <c r="H181" s="34">
        <v>45591</v>
      </c>
      <c r="I181" s="34">
        <v>45597.291666666664</v>
      </c>
      <c r="J181" s="35">
        <v>57536</v>
      </c>
      <c r="K181" s="35">
        <v>57536</v>
      </c>
      <c r="L181" s="31" t="s">
        <v>13</v>
      </c>
      <c r="M181" s="31" t="s">
        <v>14</v>
      </c>
      <c r="N181" s="31" t="s">
        <v>13</v>
      </c>
      <c r="O181" s="30" t="s">
        <v>527</v>
      </c>
      <c r="P181" s="30" t="s">
        <v>488</v>
      </c>
      <c r="Q181" s="30" t="b">
        <v>0</v>
      </c>
      <c r="R181" s="30" t="e">
        <v>#N/A</v>
      </c>
      <c r="S181" s="57">
        <v>0</v>
      </c>
      <c r="T181" s="30"/>
      <c r="U181" s="30"/>
      <c r="V181" s="30"/>
      <c r="W181" s="57">
        <f t="shared" si="14"/>
        <v>12891</v>
      </c>
      <c r="X181" s="57">
        <v>0</v>
      </c>
      <c r="Y181" s="57">
        <v>0</v>
      </c>
      <c r="Z181" s="57">
        <v>0</v>
      </c>
      <c r="AA181" s="57">
        <v>0</v>
      </c>
      <c r="AB181" s="57">
        <v>0</v>
      </c>
      <c r="AC181" s="57">
        <f t="shared" si="15"/>
        <v>44645</v>
      </c>
      <c r="AD181" s="57">
        <v>0</v>
      </c>
      <c r="AE181" s="57">
        <v>0</v>
      </c>
      <c r="AF181" s="57">
        <v>61936</v>
      </c>
      <c r="AG181" s="57">
        <v>61936</v>
      </c>
      <c r="AH181" s="57">
        <v>0</v>
      </c>
      <c r="AI181" s="57">
        <v>0</v>
      </c>
      <c r="AJ181" s="57">
        <v>0</v>
      </c>
      <c r="AK181" s="57">
        <v>0</v>
      </c>
      <c r="AL181" s="57"/>
      <c r="AM181" s="57"/>
      <c r="AN181" s="57"/>
      <c r="AO181" s="57"/>
      <c r="AP181" s="57">
        <v>57536</v>
      </c>
      <c r="AQ181" s="57">
        <v>12891</v>
      </c>
      <c r="AR181" s="30"/>
      <c r="AS181" s="30">
        <f>VLOOKUP(F181,'[1]pc basilia'!$D:$F,3,0)</f>
        <v>2201566752</v>
      </c>
      <c r="AT181" s="30"/>
      <c r="AU181" s="30" t="str">
        <f>VLOOKUP(F181,'[1]pc basilia'!$D:$J,7,0)</f>
        <v>27.11.2024</v>
      </c>
      <c r="AV181" s="30"/>
      <c r="AW181" s="41">
        <v>45596</v>
      </c>
    </row>
    <row r="182" spans="1:49" x14ac:dyDescent="0.35">
      <c r="A182" s="30">
        <v>805016107</v>
      </c>
      <c r="B182" s="30" t="s">
        <v>11</v>
      </c>
      <c r="C182" s="31" t="s">
        <v>12</v>
      </c>
      <c r="D182" s="32" t="s">
        <v>194</v>
      </c>
      <c r="E182" s="32" t="s">
        <v>194</v>
      </c>
      <c r="F182" s="32" t="s">
        <v>433</v>
      </c>
      <c r="G182" s="39">
        <v>45588</v>
      </c>
      <c r="H182" s="34">
        <v>45591</v>
      </c>
      <c r="I182" s="34">
        <v>45597.291666666664</v>
      </c>
      <c r="J182" s="35">
        <v>27994</v>
      </c>
      <c r="K182" s="35">
        <v>27994</v>
      </c>
      <c r="L182" s="31" t="s">
        <v>13</v>
      </c>
      <c r="M182" s="31" t="s">
        <v>14</v>
      </c>
      <c r="N182" s="31" t="s">
        <v>13</v>
      </c>
      <c r="O182" s="30" t="s">
        <v>527</v>
      </c>
      <c r="P182" s="30" t="s">
        <v>488</v>
      </c>
      <c r="Q182" s="30" t="b">
        <v>0</v>
      </c>
      <c r="R182" s="30" t="e">
        <v>#N/A</v>
      </c>
      <c r="S182" s="57">
        <v>0</v>
      </c>
      <c r="T182" s="30"/>
      <c r="U182" s="30"/>
      <c r="V182" s="30"/>
      <c r="W182" s="57">
        <f t="shared" si="14"/>
        <v>5094</v>
      </c>
      <c r="X182" s="57">
        <v>0</v>
      </c>
      <c r="Y182" s="57">
        <v>0</v>
      </c>
      <c r="Z182" s="57">
        <v>0</v>
      </c>
      <c r="AA182" s="57">
        <v>0</v>
      </c>
      <c r="AB182" s="57">
        <v>0</v>
      </c>
      <c r="AC182" s="57">
        <f t="shared" si="15"/>
        <v>22900</v>
      </c>
      <c r="AD182" s="57">
        <v>0</v>
      </c>
      <c r="AE182" s="57">
        <v>0</v>
      </c>
      <c r="AF182" s="57">
        <v>32394</v>
      </c>
      <c r="AG182" s="57">
        <v>32394</v>
      </c>
      <c r="AH182" s="57">
        <v>0</v>
      </c>
      <c r="AI182" s="57">
        <v>0</v>
      </c>
      <c r="AJ182" s="57">
        <v>0</v>
      </c>
      <c r="AK182" s="57">
        <v>0</v>
      </c>
      <c r="AL182" s="57"/>
      <c r="AM182" s="57"/>
      <c r="AN182" s="57"/>
      <c r="AO182" s="57"/>
      <c r="AP182" s="57">
        <v>27994</v>
      </c>
      <c r="AQ182" s="57">
        <v>5094</v>
      </c>
      <c r="AR182" s="30"/>
      <c r="AS182" s="30">
        <f>VLOOKUP(F182,'[1]pc basilia'!$D:$F,3,0)</f>
        <v>2201566752</v>
      </c>
      <c r="AT182" s="30"/>
      <c r="AU182" s="30" t="str">
        <f>VLOOKUP(F182,'[1]pc basilia'!$D:$J,7,0)</f>
        <v>27.11.2024</v>
      </c>
      <c r="AV182" s="30"/>
      <c r="AW182" s="41">
        <v>45596</v>
      </c>
    </row>
    <row r="183" spans="1:49" x14ac:dyDescent="0.35">
      <c r="A183" s="30">
        <v>805016107</v>
      </c>
      <c r="B183" s="30" t="s">
        <v>11</v>
      </c>
      <c r="C183" s="31" t="s">
        <v>12</v>
      </c>
      <c r="D183" s="32" t="s">
        <v>195</v>
      </c>
      <c r="E183" s="32" t="s">
        <v>195</v>
      </c>
      <c r="F183" s="32" t="s">
        <v>434</v>
      </c>
      <c r="G183" s="39">
        <v>45588</v>
      </c>
      <c r="H183" s="34">
        <v>45591</v>
      </c>
      <c r="I183" s="34">
        <v>45597.291666666664</v>
      </c>
      <c r="J183" s="35">
        <v>27994</v>
      </c>
      <c r="K183" s="35">
        <v>27994</v>
      </c>
      <c r="L183" s="31" t="s">
        <v>13</v>
      </c>
      <c r="M183" s="31" t="s">
        <v>14</v>
      </c>
      <c r="N183" s="31" t="s">
        <v>13</v>
      </c>
      <c r="O183" s="30" t="s">
        <v>527</v>
      </c>
      <c r="P183" s="30" t="s">
        <v>488</v>
      </c>
      <c r="Q183" s="30" t="b">
        <v>0</v>
      </c>
      <c r="R183" s="30" t="e">
        <v>#N/A</v>
      </c>
      <c r="S183" s="57">
        <v>0</v>
      </c>
      <c r="T183" s="30"/>
      <c r="U183" s="30"/>
      <c r="V183" s="30"/>
      <c r="W183" s="57">
        <f t="shared" si="14"/>
        <v>5094</v>
      </c>
      <c r="X183" s="57">
        <v>0</v>
      </c>
      <c r="Y183" s="57">
        <v>0</v>
      </c>
      <c r="Z183" s="57">
        <v>0</v>
      </c>
      <c r="AA183" s="57">
        <v>0</v>
      </c>
      <c r="AB183" s="57">
        <v>0</v>
      </c>
      <c r="AC183" s="57">
        <f t="shared" si="15"/>
        <v>22900</v>
      </c>
      <c r="AD183" s="57">
        <v>0</v>
      </c>
      <c r="AE183" s="57">
        <v>0</v>
      </c>
      <c r="AF183" s="57">
        <v>32394</v>
      </c>
      <c r="AG183" s="57">
        <v>32394</v>
      </c>
      <c r="AH183" s="57">
        <v>0</v>
      </c>
      <c r="AI183" s="57">
        <v>0</v>
      </c>
      <c r="AJ183" s="57">
        <v>0</v>
      </c>
      <c r="AK183" s="57">
        <v>0</v>
      </c>
      <c r="AL183" s="57"/>
      <c r="AM183" s="57"/>
      <c r="AN183" s="57"/>
      <c r="AO183" s="57"/>
      <c r="AP183" s="57">
        <v>27994</v>
      </c>
      <c r="AQ183" s="57">
        <v>5094</v>
      </c>
      <c r="AR183" s="30"/>
      <c r="AS183" s="30">
        <f>VLOOKUP(F183,'[1]pc basilia'!$D:$F,3,0)</f>
        <v>2201566752</v>
      </c>
      <c r="AT183" s="30"/>
      <c r="AU183" s="30" t="str">
        <f>VLOOKUP(F183,'[1]pc basilia'!$D:$J,7,0)</f>
        <v>27.11.2024</v>
      </c>
      <c r="AV183" s="30"/>
      <c r="AW183" s="41">
        <v>45596</v>
      </c>
    </row>
    <row r="184" spans="1:49" x14ac:dyDescent="0.35">
      <c r="A184" s="30">
        <v>805016107</v>
      </c>
      <c r="B184" s="30" t="s">
        <v>11</v>
      </c>
      <c r="C184" s="31" t="s">
        <v>12</v>
      </c>
      <c r="D184" s="32" t="s">
        <v>196</v>
      </c>
      <c r="E184" s="32" t="s">
        <v>196</v>
      </c>
      <c r="F184" s="32" t="s">
        <v>435</v>
      </c>
      <c r="G184" s="39">
        <v>45588</v>
      </c>
      <c r="H184" s="34">
        <v>45591</v>
      </c>
      <c r="I184" s="34">
        <v>45597.291666666664</v>
      </c>
      <c r="J184" s="35">
        <v>57536</v>
      </c>
      <c r="K184" s="35">
        <v>57536</v>
      </c>
      <c r="L184" s="31" t="s">
        <v>13</v>
      </c>
      <c r="M184" s="31" t="s">
        <v>14</v>
      </c>
      <c r="N184" s="31" t="s">
        <v>13</v>
      </c>
      <c r="O184" s="30" t="s">
        <v>527</v>
      </c>
      <c r="P184" s="30" t="s">
        <v>488</v>
      </c>
      <c r="Q184" s="30" t="b">
        <v>0</v>
      </c>
      <c r="R184" s="30" t="e">
        <v>#N/A</v>
      </c>
      <c r="S184" s="57">
        <v>0</v>
      </c>
      <c r="T184" s="30"/>
      <c r="U184" s="30"/>
      <c r="V184" s="30"/>
      <c r="W184" s="57">
        <f t="shared" si="14"/>
        <v>15736</v>
      </c>
      <c r="X184" s="57">
        <v>0</v>
      </c>
      <c r="Y184" s="57">
        <v>0</v>
      </c>
      <c r="Z184" s="57">
        <v>0</v>
      </c>
      <c r="AA184" s="57">
        <v>0</v>
      </c>
      <c r="AB184" s="57">
        <v>0</v>
      </c>
      <c r="AC184" s="57">
        <f t="shared" si="15"/>
        <v>41800</v>
      </c>
      <c r="AD184" s="57">
        <v>0</v>
      </c>
      <c r="AE184" s="57">
        <v>0</v>
      </c>
      <c r="AF184" s="57">
        <v>61936</v>
      </c>
      <c r="AG184" s="57">
        <v>61936</v>
      </c>
      <c r="AH184" s="57">
        <v>0</v>
      </c>
      <c r="AI184" s="57">
        <v>0</v>
      </c>
      <c r="AJ184" s="57">
        <v>0</v>
      </c>
      <c r="AK184" s="57">
        <v>0</v>
      </c>
      <c r="AL184" s="57"/>
      <c r="AM184" s="57"/>
      <c r="AN184" s="57"/>
      <c r="AO184" s="57"/>
      <c r="AP184" s="57">
        <v>57536</v>
      </c>
      <c r="AQ184" s="57">
        <v>15736</v>
      </c>
      <c r="AR184" s="30"/>
      <c r="AS184" s="30">
        <f>VLOOKUP(F184,'[1]pc basilia'!$D:$F,3,0)</f>
        <v>2201566752</v>
      </c>
      <c r="AT184" s="30"/>
      <c r="AU184" s="30" t="str">
        <f>VLOOKUP(F184,'[1]pc basilia'!$D:$J,7,0)</f>
        <v>27.11.2024</v>
      </c>
      <c r="AV184" s="30"/>
      <c r="AW184" s="41">
        <v>45596</v>
      </c>
    </row>
    <row r="185" spans="1:49" x14ac:dyDescent="0.35">
      <c r="A185" s="30">
        <v>805016107</v>
      </c>
      <c r="B185" s="30" t="s">
        <v>11</v>
      </c>
      <c r="C185" s="31" t="s">
        <v>12</v>
      </c>
      <c r="D185" s="32" t="s">
        <v>197</v>
      </c>
      <c r="E185" s="32" t="s">
        <v>197</v>
      </c>
      <c r="F185" s="32" t="s">
        <v>436</v>
      </c>
      <c r="G185" s="39">
        <v>45588</v>
      </c>
      <c r="H185" s="34">
        <v>45591</v>
      </c>
      <c r="I185" s="34">
        <v>45597.291666666664</v>
      </c>
      <c r="J185" s="35">
        <v>57536</v>
      </c>
      <c r="K185" s="35">
        <v>57536</v>
      </c>
      <c r="L185" s="31" t="s">
        <v>13</v>
      </c>
      <c r="M185" s="31" t="s">
        <v>14</v>
      </c>
      <c r="N185" s="31" t="s">
        <v>13</v>
      </c>
      <c r="O185" s="30" t="s">
        <v>527</v>
      </c>
      <c r="P185" s="30" t="s">
        <v>488</v>
      </c>
      <c r="Q185" s="30" t="b">
        <v>0</v>
      </c>
      <c r="R185" s="30" t="e">
        <v>#N/A</v>
      </c>
      <c r="S185" s="57">
        <v>0</v>
      </c>
      <c r="T185" s="30"/>
      <c r="U185" s="30"/>
      <c r="V185" s="30"/>
      <c r="W185" s="57">
        <f t="shared" si="14"/>
        <v>12891</v>
      </c>
      <c r="X185" s="57">
        <v>0</v>
      </c>
      <c r="Y185" s="57">
        <v>0</v>
      </c>
      <c r="Z185" s="57">
        <v>0</v>
      </c>
      <c r="AA185" s="57">
        <v>0</v>
      </c>
      <c r="AB185" s="57">
        <v>0</v>
      </c>
      <c r="AC185" s="57">
        <f t="shared" si="15"/>
        <v>44645</v>
      </c>
      <c r="AD185" s="57">
        <v>0</v>
      </c>
      <c r="AE185" s="57">
        <v>0</v>
      </c>
      <c r="AF185" s="57">
        <v>61936</v>
      </c>
      <c r="AG185" s="57">
        <v>61936</v>
      </c>
      <c r="AH185" s="57">
        <v>0</v>
      </c>
      <c r="AI185" s="57">
        <v>0</v>
      </c>
      <c r="AJ185" s="57">
        <v>0</v>
      </c>
      <c r="AK185" s="57">
        <v>0</v>
      </c>
      <c r="AL185" s="57"/>
      <c r="AM185" s="57"/>
      <c r="AN185" s="57"/>
      <c r="AO185" s="57"/>
      <c r="AP185" s="57">
        <v>57536</v>
      </c>
      <c r="AQ185" s="57">
        <v>12891</v>
      </c>
      <c r="AR185" s="30"/>
      <c r="AS185" s="30">
        <f>VLOOKUP(F185,'[1]pc basilia'!$D:$F,3,0)</f>
        <v>2201566752</v>
      </c>
      <c r="AT185" s="30"/>
      <c r="AU185" s="30" t="str">
        <f>VLOOKUP(F185,'[1]pc basilia'!$D:$J,7,0)</f>
        <v>27.11.2024</v>
      </c>
      <c r="AV185" s="30"/>
      <c r="AW185" s="41">
        <v>45596</v>
      </c>
    </row>
    <row r="186" spans="1:49" x14ac:dyDescent="0.35">
      <c r="A186" s="30">
        <v>805016107</v>
      </c>
      <c r="B186" s="30" t="s">
        <v>11</v>
      </c>
      <c r="C186" s="31" t="s">
        <v>12</v>
      </c>
      <c r="D186" s="32" t="s">
        <v>198</v>
      </c>
      <c r="E186" s="32" t="s">
        <v>198</v>
      </c>
      <c r="F186" s="32" t="s">
        <v>437</v>
      </c>
      <c r="G186" s="39">
        <v>45588</v>
      </c>
      <c r="H186" s="34">
        <v>45591</v>
      </c>
      <c r="I186" s="34">
        <v>45597.291666666664</v>
      </c>
      <c r="J186" s="35">
        <v>57536</v>
      </c>
      <c r="K186" s="35">
        <v>57536</v>
      </c>
      <c r="L186" s="31" t="s">
        <v>13</v>
      </c>
      <c r="M186" s="31" t="s">
        <v>14</v>
      </c>
      <c r="N186" s="31" t="s">
        <v>13</v>
      </c>
      <c r="O186" s="30" t="s">
        <v>527</v>
      </c>
      <c r="P186" s="30" t="s">
        <v>488</v>
      </c>
      <c r="Q186" s="30" t="b">
        <v>0</v>
      </c>
      <c r="R186" s="30" t="e">
        <v>#N/A</v>
      </c>
      <c r="S186" s="57">
        <v>0</v>
      </c>
      <c r="T186" s="30"/>
      <c r="U186" s="30"/>
      <c r="V186" s="30"/>
      <c r="W186" s="57">
        <f t="shared" si="14"/>
        <v>12891</v>
      </c>
      <c r="X186" s="57">
        <v>0</v>
      </c>
      <c r="Y186" s="57">
        <v>0</v>
      </c>
      <c r="Z186" s="57">
        <v>0</v>
      </c>
      <c r="AA186" s="57">
        <v>0</v>
      </c>
      <c r="AB186" s="57">
        <v>0</v>
      </c>
      <c r="AC186" s="57">
        <f t="shared" si="15"/>
        <v>44645</v>
      </c>
      <c r="AD186" s="57">
        <v>0</v>
      </c>
      <c r="AE186" s="57">
        <v>0</v>
      </c>
      <c r="AF186" s="57">
        <v>61936</v>
      </c>
      <c r="AG186" s="57">
        <v>61936</v>
      </c>
      <c r="AH186" s="57">
        <v>0</v>
      </c>
      <c r="AI186" s="57">
        <v>0</v>
      </c>
      <c r="AJ186" s="57">
        <v>0</v>
      </c>
      <c r="AK186" s="57">
        <v>0</v>
      </c>
      <c r="AL186" s="57"/>
      <c r="AM186" s="57"/>
      <c r="AN186" s="57"/>
      <c r="AO186" s="57"/>
      <c r="AP186" s="57">
        <v>57536</v>
      </c>
      <c r="AQ186" s="57">
        <v>12891</v>
      </c>
      <c r="AR186" s="30"/>
      <c r="AS186" s="30">
        <f>VLOOKUP(F186,'[1]pc basilia'!$D:$F,3,0)</f>
        <v>2201566752</v>
      </c>
      <c r="AT186" s="30"/>
      <c r="AU186" s="30" t="str">
        <f>VLOOKUP(F186,'[1]pc basilia'!$D:$J,7,0)</f>
        <v>27.11.2024</v>
      </c>
      <c r="AV186" s="30"/>
      <c r="AW186" s="41">
        <v>45596</v>
      </c>
    </row>
    <row r="187" spans="1:49" x14ac:dyDescent="0.35">
      <c r="A187" s="30">
        <v>805016107</v>
      </c>
      <c r="B187" s="30" t="s">
        <v>11</v>
      </c>
      <c r="C187" s="31" t="s">
        <v>12</v>
      </c>
      <c r="D187" s="32" t="s">
        <v>199</v>
      </c>
      <c r="E187" s="32" t="s">
        <v>199</v>
      </c>
      <c r="F187" s="32" t="s">
        <v>438</v>
      </c>
      <c r="G187" s="39">
        <v>45588</v>
      </c>
      <c r="H187" s="34">
        <v>45591</v>
      </c>
      <c r="I187" s="34">
        <v>45597.291666666664</v>
      </c>
      <c r="J187" s="35">
        <v>57536</v>
      </c>
      <c r="K187" s="35">
        <v>57536</v>
      </c>
      <c r="L187" s="31" t="s">
        <v>13</v>
      </c>
      <c r="M187" s="31" t="s">
        <v>14</v>
      </c>
      <c r="N187" s="31" t="s">
        <v>13</v>
      </c>
      <c r="O187" s="30" t="s">
        <v>527</v>
      </c>
      <c r="P187" s="30" t="s">
        <v>488</v>
      </c>
      <c r="Q187" s="30" t="b">
        <v>0</v>
      </c>
      <c r="R187" s="30" t="e">
        <v>#N/A</v>
      </c>
      <c r="S187" s="57">
        <v>0</v>
      </c>
      <c r="T187" s="30"/>
      <c r="U187" s="30"/>
      <c r="V187" s="30"/>
      <c r="W187" s="57">
        <f t="shared" si="14"/>
        <v>12891</v>
      </c>
      <c r="X187" s="57">
        <v>0</v>
      </c>
      <c r="Y187" s="57">
        <v>0</v>
      </c>
      <c r="Z187" s="57">
        <v>0</v>
      </c>
      <c r="AA187" s="57">
        <v>0</v>
      </c>
      <c r="AB187" s="57">
        <v>0</v>
      </c>
      <c r="AC187" s="57">
        <f t="shared" si="15"/>
        <v>44645</v>
      </c>
      <c r="AD187" s="57">
        <v>0</v>
      </c>
      <c r="AE187" s="57">
        <v>0</v>
      </c>
      <c r="AF187" s="57">
        <v>61936</v>
      </c>
      <c r="AG187" s="57">
        <v>61936</v>
      </c>
      <c r="AH187" s="57">
        <v>0</v>
      </c>
      <c r="AI187" s="57">
        <v>0</v>
      </c>
      <c r="AJ187" s="57">
        <v>0</v>
      </c>
      <c r="AK187" s="57">
        <v>0</v>
      </c>
      <c r="AL187" s="57"/>
      <c r="AM187" s="57"/>
      <c r="AN187" s="57"/>
      <c r="AO187" s="57"/>
      <c r="AP187" s="57">
        <v>57536</v>
      </c>
      <c r="AQ187" s="57">
        <v>12891</v>
      </c>
      <c r="AR187" s="30"/>
      <c r="AS187" s="30">
        <f>VLOOKUP(F187,'[1]pc basilia'!$D:$F,3,0)</f>
        <v>2201566752</v>
      </c>
      <c r="AT187" s="30"/>
      <c r="AU187" s="30" t="str">
        <f>VLOOKUP(F187,'[1]pc basilia'!$D:$J,7,0)</f>
        <v>27.11.2024</v>
      </c>
      <c r="AV187" s="30"/>
      <c r="AW187" s="41">
        <v>45596</v>
      </c>
    </row>
    <row r="188" spans="1:49" x14ac:dyDescent="0.35">
      <c r="A188" s="30">
        <v>805016107</v>
      </c>
      <c r="B188" s="30" t="s">
        <v>11</v>
      </c>
      <c r="C188" s="31" t="s">
        <v>12</v>
      </c>
      <c r="D188" s="32" t="s">
        <v>200</v>
      </c>
      <c r="E188" s="32" t="s">
        <v>200</v>
      </c>
      <c r="F188" s="32" t="s">
        <v>439</v>
      </c>
      <c r="G188" s="39">
        <v>45588</v>
      </c>
      <c r="H188" s="34">
        <v>45591</v>
      </c>
      <c r="I188" s="34">
        <v>45597.291666666664</v>
      </c>
      <c r="J188" s="35">
        <v>33536</v>
      </c>
      <c r="K188" s="35">
        <v>33536</v>
      </c>
      <c r="L188" s="31" t="s">
        <v>13</v>
      </c>
      <c r="M188" s="31" t="s">
        <v>14</v>
      </c>
      <c r="N188" s="31" t="s">
        <v>13</v>
      </c>
      <c r="O188" s="30" t="s">
        <v>527</v>
      </c>
      <c r="P188" s="30" t="s">
        <v>488</v>
      </c>
      <c r="Q188" s="30" t="b">
        <v>0</v>
      </c>
      <c r="R188" s="30" t="e">
        <v>#N/A</v>
      </c>
      <c r="S188" s="57">
        <v>0</v>
      </c>
      <c r="T188" s="30"/>
      <c r="U188" s="30"/>
      <c r="V188" s="30"/>
      <c r="W188" s="57">
        <f t="shared" si="14"/>
        <v>15736</v>
      </c>
      <c r="X188" s="57">
        <v>0</v>
      </c>
      <c r="Y188" s="57">
        <v>0</v>
      </c>
      <c r="Z188" s="57">
        <v>0</v>
      </c>
      <c r="AA188" s="57">
        <v>0</v>
      </c>
      <c r="AB188" s="57">
        <v>0</v>
      </c>
      <c r="AC188" s="57">
        <f t="shared" si="15"/>
        <v>17800</v>
      </c>
      <c r="AD188" s="57">
        <v>0</v>
      </c>
      <c r="AE188" s="57">
        <v>0</v>
      </c>
      <c r="AF188" s="57">
        <v>61936</v>
      </c>
      <c r="AG188" s="57">
        <v>61936</v>
      </c>
      <c r="AH188" s="57">
        <v>0</v>
      </c>
      <c r="AI188" s="57">
        <v>0</v>
      </c>
      <c r="AJ188" s="57">
        <v>0</v>
      </c>
      <c r="AK188" s="57">
        <v>0</v>
      </c>
      <c r="AL188" s="57"/>
      <c r="AM188" s="57"/>
      <c r="AN188" s="57"/>
      <c r="AO188" s="57"/>
      <c r="AP188" s="57">
        <v>33536</v>
      </c>
      <c r="AQ188" s="57">
        <v>15736</v>
      </c>
      <c r="AR188" s="30"/>
      <c r="AS188" s="30">
        <f>VLOOKUP(F188,'[1]pc basilia'!$D:$F,3,0)</f>
        <v>2201566752</v>
      </c>
      <c r="AT188" s="30"/>
      <c r="AU188" s="30" t="str">
        <f>VLOOKUP(F188,'[1]pc basilia'!$D:$J,7,0)</f>
        <v>27.11.2024</v>
      </c>
      <c r="AV188" s="30"/>
      <c r="AW188" s="41">
        <v>45596</v>
      </c>
    </row>
    <row r="189" spans="1:49" x14ac:dyDescent="0.35">
      <c r="A189" s="30">
        <v>805016107</v>
      </c>
      <c r="B189" s="30" t="s">
        <v>11</v>
      </c>
      <c r="C189" s="31" t="s">
        <v>12</v>
      </c>
      <c r="D189" s="32" t="s">
        <v>201</v>
      </c>
      <c r="E189" s="32" t="s">
        <v>201</v>
      </c>
      <c r="F189" s="32" t="s">
        <v>440</v>
      </c>
      <c r="G189" s="39">
        <v>45588</v>
      </c>
      <c r="H189" s="34">
        <v>45591</v>
      </c>
      <c r="I189" s="34">
        <v>45597.291666666664</v>
      </c>
      <c r="J189" s="35">
        <v>57536</v>
      </c>
      <c r="K189" s="35">
        <v>57536</v>
      </c>
      <c r="L189" s="31" t="s">
        <v>13</v>
      </c>
      <c r="M189" s="31" t="s">
        <v>14</v>
      </c>
      <c r="N189" s="31" t="s">
        <v>13</v>
      </c>
      <c r="O189" s="30" t="s">
        <v>527</v>
      </c>
      <c r="P189" s="30" t="s">
        <v>488</v>
      </c>
      <c r="Q189" s="30" t="b">
        <v>0</v>
      </c>
      <c r="R189" s="30" t="e">
        <v>#N/A</v>
      </c>
      <c r="S189" s="57">
        <v>0</v>
      </c>
      <c r="T189" s="30"/>
      <c r="U189" s="30"/>
      <c r="V189" s="30"/>
      <c r="W189" s="57">
        <f t="shared" si="14"/>
        <v>12891</v>
      </c>
      <c r="X189" s="57">
        <v>0</v>
      </c>
      <c r="Y189" s="57">
        <v>0</v>
      </c>
      <c r="Z189" s="57">
        <v>0</v>
      </c>
      <c r="AA189" s="57">
        <v>0</v>
      </c>
      <c r="AB189" s="57">
        <v>0</v>
      </c>
      <c r="AC189" s="57">
        <f t="shared" si="15"/>
        <v>44645</v>
      </c>
      <c r="AD189" s="57">
        <v>0</v>
      </c>
      <c r="AE189" s="57">
        <v>0</v>
      </c>
      <c r="AF189" s="57">
        <v>61936</v>
      </c>
      <c r="AG189" s="57">
        <v>61936</v>
      </c>
      <c r="AH189" s="57">
        <v>0</v>
      </c>
      <c r="AI189" s="57">
        <v>0</v>
      </c>
      <c r="AJ189" s="57">
        <v>0</v>
      </c>
      <c r="AK189" s="57">
        <v>0</v>
      </c>
      <c r="AL189" s="57"/>
      <c r="AM189" s="57"/>
      <c r="AN189" s="57"/>
      <c r="AO189" s="57"/>
      <c r="AP189" s="57">
        <v>57536</v>
      </c>
      <c r="AQ189" s="57">
        <v>12891</v>
      </c>
      <c r="AR189" s="30"/>
      <c r="AS189" s="30">
        <f>VLOOKUP(F189,'[1]pc basilia'!$D:$F,3,0)</f>
        <v>2201566752</v>
      </c>
      <c r="AT189" s="30"/>
      <c r="AU189" s="30" t="str">
        <f>VLOOKUP(F189,'[1]pc basilia'!$D:$J,7,0)</f>
        <v>27.11.2024</v>
      </c>
      <c r="AV189" s="30"/>
      <c r="AW189" s="41">
        <v>45596</v>
      </c>
    </row>
    <row r="190" spans="1:49" x14ac:dyDescent="0.35">
      <c r="A190" s="30">
        <v>805016107</v>
      </c>
      <c r="B190" s="30" t="s">
        <v>11</v>
      </c>
      <c r="C190" s="31" t="s">
        <v>12</v>
      </c>
      <c r="D190" s="32" t="s">
        <v>202</v>
      </c>
      <c r="E190" s="32" t="s">
        <v>202</v>
      </c>
      <c r="F190" s="32" t="s">
        <v>441</v>
      </c>
      <c r="G190" s="39">
        <v>45588</v>
      </c>
      <c r="H190" s="34">
        <v>45591</v>
      </c>
      <c r="I190" s="34">
        <v>45597.291666666664</v>
      </c>
      <c r="J190" s="35">
        <v>15994</v>
      </c>
      <c r="K190" s="35">
        <v>15994</v>
      </c>
      <c r="L190" s="31" t="s">
        <v>13</v>
      </c>
      <c r="M190" s="31" t="s">
        <v>14</v>
      </c>
      <c r="N190" s="31" t="s">
        <v>13</v>
      </c>
      <c r="O190" s="30" t="s">
        <v>527</v>
      </c>
      <c r="P190" s="30" t="s">
        <v>488</v>
      </c>
      <c r="Q190" s="30" t="b">
        <v>0</v>
      </c>
      <c r="R190" s="30" t="e">
        <v>#N/A</v>
      </c>
      <c r="S190" s="57">
        <v>0</v>
      </c>
      <c r="T190" s="30"/>
      <c r="U190" s="30"/>
      <c r="V190" s="30"/>
      <c r="W190" s="57">
        <f t="shared" si="14"/>
        <v>9394</v>
      </c>
      <c r="X190" s="57">
        <v>0</v>
      </c>
      <c r="Y190" s="57">
        <v>0</v>
      </c>
      <c r="Z190" s="57">
        <v>0</v>
      </c>
      <c r="AA190" s="57">
        <v>0</v>
      </c>
      <c r="AB190" s="57">
        <v>0</v>
      </c>
      <c r="AC190" s="57">
        <f t="shared" si="15"/>
        <v>6600</v>
      </c>
      <c r="AD190" s="57">
        <v>0</v>
      </c>
      <c r="AE190" s="57">
        <v>0</v>
      </c>
      <c r="AF190" s="57">
        <v>32394</v>
      </c>
      <c r="AG190" s="57">
        <v>32394</v>
      </c>
      <c r="AH190" s="57">
        <v>0</v>
      </c>
      <c r="AI190" s="57">
        <v>0</v>
      </c>
      <c r="AJ190" s="57">
        <v>0</v>
      </c>
      <c r="AK190" s="57">
        <v>0</v>
      </c>
      <c r="AL190" s="57"/>
      <c r="AM190" s="57"/>
      <c r="AN190" s="57"/>
      <c r="AO190" s="57"/>
      <c r="AP190" s="57">
        <v>15994</v>
      </c>
      <c r="AQ190" s="57">
        <v>9394</v>
      </c>
      <c r="AR190" s="30"/>
      <c r="AS190" s="30">
        <f>VLOOKUP(F190,'[1]pc basilia'!$D:$F,3,0)</f>
        <v>2201566752</v>
      </c>
      <c r="AT190" s="30"/>
      <c r="AU190" s="30" t="str">
        <f>VLOOKUP(F190,'[1]pc basilia'!$D:$J,7,0)</f>
        <v>27.11.2024</v>
      </c>
      <c r="AV190" s="30"/>
      <c r="AW190" s="41">
        <v>45596</v>
      </c>
    </row>
    <row r="191" spans="1:49" x14ac:dyDescent="0.35">
      <c r="A191" s="30">
        <v>805016107</v>
      </c>
      <c r="B191" s="30" t="s">
        <v>11</v>
      </c>
      <c r="C191" s="31" t="s">
        <v>12</v>
      </c>
      <c r="D191" s="32" t="s">
        <v>203</v>
      </c>
      <c r="E191" s="32" t="s">
        <v>203</v>
      </c>
      <c r="F191" s="32" t="s">
        <v>442</v>
      </c>
      <c r="G191" s="39">
        <v>45588</v>
      </c>
      <c r="H191" s="34">
        <v>45591</v>
      </c>
      <c r="I191" s="34">
        <v>45597.291666666664</v>
      </c>
      <c r="J191" s="35">
        <v>57536</v>
      </c>
      <c r="K191" s="35">
        <v>57536</v>
      </c>
      <c r="L191" s="31" t="s">
        <v>13</v>
      </c>
      <c r="M191" s="31" t="s">
        <v>14</v>
      </c>
      <c r="N191" s="31" t="s">
        <v>13</v>
      </c>
      <c r="O191" s="30" t="s">
        <v>527</v>
      </c>
      <c r="P191" s="30" t="s">
        <v>488</v>
      </c>
      <c r="Q191" s="30" t="b">
        <v>0</v>
      </c>
      <c r="R191" s="30" t="e">
        <v>#N/A</v>
      </c>
      <c r="S191" s="57">
        <v>0</v>
      </c>
      <c r="T191" s="30"/>
      <c r="U191" s="30"/>
      <c r="V191" s="30"/>
      <c r="W191" s="57">
        <f t="shared" si="14"/>
        <v>15736</v>
      </c>
      <c r="X191" s="57">
        <v>0</v>
      </c>
      <c r="Y191" s="57">
        <v>0</v>
      </c>
      <c r="Z191" s="57">
        <v>0</v>
      </c>
      <c r="AA191" s="57">
        <v>0</v>
      </c>
      <c r="AB191" s="57">
        <v>0</v>
      </c>
      <c r="AC191" s="57">
        <f t="shared" si="15"/>
        <v>41800</v>
      </c>
      <c r="AD191" s="57">
        <v>0</v>
      </c>
      <c r="AE191" s="57">
        <v>0</v>
      </c>
      <c r="AF191" s="57">
        <v>61936</v>
      </c>
      <c r="AG191" s="57">
        <v>61936</v>
      </c>
      <c r="AH191" s="57">
        <v>0</v>
      </c>
      <c r="AI191" s="57">
        <v>0</v>
      </c>
      <c r="AJ191" s="57">
        <v>0</v>
      </c>
      <c r="AK191" s="57">
        <v>0</v>
      </c>
      <c r="AL191" s="57"/>
      <c r="AM191" s="57"/>
      <c r="AN191" s="57"/>
      <c r="AO191" s="57"/>
      <c r="AP191" s="57">
        <v>57536</v>
      </c>
      <c r="AQ191" s="57">
        <v>15736</v>
      </c>
      <c r="AR191" s="30"/>
      <c r="AS191" s="30">
        <f>VLOOKUP(F191,'[1]pc basilia'!$D:$F,3,0)</f>
        <v>2201566752</v>
      </c>
      <c r="AT191" s="30"/>
      <c r="AU191" s="30" t="str">
        <f>VLOOKUP(F191,'[1]pc basilia'!$D:$J,7,0)</f>
        <v>27.11.2024</v>
      </c>
      <c r="AV191" s="30"/>
      <c r="AW191" s="41">
        <v>45596</v>
      </c>
    </row>
    <row r="192" spans="1:49" x14ac:dyDescent="0.35">
      <c r="A192" s="30">
        <v>805016107</v>
      </c>
      <c r="B192" s="30" t="s">
        <v>11</v>
      </c>
      <c r="C192" s="31" t="s">
        <v>12</v>
      </c>
      <c r="D192" s="32" t="s">
        <v>204</v>
      </c>
      <c r="E192" s="32" t="s">
        <v>204</v>
      </c>
      <c r="F192" s="32" t="s">
        <v>443</v>
      </c>
      <c r="G192" s="39">
        <v>45588</v>
      </c>
      <c r="H192" s="34">
        <v>45591</v>
      </c>
      <c r="I192" s="34">
        <v>45597.291666666664</v>
      </c>
      <c r="J192" s="35">
        <v>15994</v>
      </c>
      <c r="K192" s="35">
        <v>15994</v>
      </c>
      <c r="L192" s="31" t="s">
        <v>13</v>
      </c>
      <c r="M192" s="31" t="s">
        <v>14</v>
      </c>
      <c r="N192" s="31" t="s">
        <v>13</v>
      </c>
      <c r="O192" s="30" t="s">
        <v>527</v>
      </c>
      <c r="P192" s="30" t="s">
        <v>488</v>
      </c>
      <c r="Q192" s="30" t="b">
        <v>0</v>
      </c>
      <c r="R192" s="30" t="e">
        <v>#N/A</v>
      </c>
      <c r="S192" s="57">
        <v>0</v>
      </c>
      <c r="T192" s="30"/>
      <c r="U192" s="30"/>
      <c r="V192" s="30"/>
      <c r="W192" s="57">
        <f t="shared" si="14"/>
        <v>9394</v>
      </c>
      <c r="X192" s="57">
        <v>0</v>
      </c>
      <c r="Y192" s="57">
        <v>0</v>
      </c>
      <c r="Z192" s="57">
        <v>0</v>
      </c>
      <c r="AA192" s="57">
        <v>0</v>
      </c>
      <c r="AB192" s="57">
        <v>0</v>
      </c>
      <c r="AC192" s="57">
        <f t="shared" si="15"/>
        <v>6600</v>
      </c>
      <c r="AD192" s="57">
        <v>0</v>
      </c>
      <c r="AE192" s="57">
        <v>0</v>
      </c>
      <c r="AF192" s="57">
        <v>32394</v>
      </c>
      <c r="AG192" s="57">
        <v>32394</v>
      </c>
      <c r="AH192" s="57">
        <v>0</v>
      </c>
      <c r="AI192" s="57">
        <v>0</v>
      </c>
      <c r="AJ192" s="57">
        <v>0</v>
      </c>
      <c r="AK192" s="57">
        <v>0</v>
      </c>
      <c r="AL192" s="57"/>
      <c r="AM192" s="57"/>
      <c r="AN192" s="57"/>
      <c r="AO192" s="57"/>
      <c r="AP192" s="57">
        <v>15994</v>
      </c>
      <c r="AQ192" s="57">
        <v>9394</v>
      </c>
      <c r="AR192" s="30"/>
      <c r="AS192" s="30">
        <f>VLOOKUP(F192,'[1]pc basilia'!$D:$F,3,0)</f>
        <v>2201566752</v>
      </c>
      <c r="AT192" s="30"/>
      <c r="AU192" s="30" t="str">
        <f>VLOOKUP(F192,'[1]pc basilia'!$D:$J,7,0)</f>
        <v>27.11.2024</v>
      </c>
      <c r="AV192" s="30"/>
      <c r="AW192" s="41">
        <v>45596</v>
      </c>
    </row>
    <row r="193" spans="1:49" x14ac:dyDescent="0.35">
      <c r="A193" s="30">
        <v>805016107</v>
      </c>
      <c r="B193" s="30" t="s">
        <v>11</v>
      </c>
      <c r="C193" s="31" t="s">
        <v>12</v>
      </c>
      <c r="D193" s="32" t="s">
        <v>205</v>
      </c>
      <c r="E193" s="32" t="s">
        <v>205</v>
      </c>
      <c r="F193" s="32" t="s">
        <v>444</v>
      </c>
      <c r="G193" s="39">
        <v>45588</v>
      </c>
      <c r="H193" s="34">
        <v>45591</v>
      </c>
      <c r="I193" s="34">
        <v>45597.291666666664</v>
      </c>
      <c r="J193" s="35">
        <v>3994</v>
      </c>
      <c r="K193" s="35">
        <v>3994</v>
      </c>
      <c r="L193" s="31" t="s">
        <v>13</v>
      </c>
      <c r="M193" s="31" t="s">
        <v>14</v>
      </c>
      <c r="N193" s="31" t="s">
        <v>13</v>
      </c>
      <c r="O193" s="30" t="s">
        <v>528</v>
      </c>
      <c r="P193" s="30" t="s">
        <v>488</v>
      </c>
      <c r="Q193" s="30" t="b">
        <v>0</v>
      </c>
      <c r="R193" s="30" t="e">
        <v>#N/A</v>
      </c>
      <c r="S193" s="57">
        <v>0</v>
      </c>
      <c r="T193" s="30"/>
      <c r="U193" s="30"/>
      <c r="V193" s="30"/>
      <c r="W193" s="57">
        <f t="shared" si="14"/>
        <v>3994</v>
      </c>
      <c r="X193" s="57">
        <v>0</v>
      </c>
      <c r="Y193" s="57">
        <v>0</v>
      </c>
      <c r="Z193" s="57">
        <v>0</v>
      </c>
      <c r="AA193" s="57">
        <v>0</v>
      </c>
      <c r="AB193" s="57">
        <v>0</v>
      </c>
      <c r="AC193" s="57">
        <f t="shared" si="15"/>
        <v>0</v>
      </c>
      <c r="AD193" s="57">
        <v>0</v>
      </c>
      <c r="AE193" s="57">
        <v>0</v>
      </c>
      <c r="AF193" s="57">
        <v>32394</v>
      </c>
      <c r="AG193" s="57">
        <v>32394</v>
      </c>
      <c r="AH193" s="57">
        <v>0</v>
      </c>
      <c r="AI193" s="57">
        <v>0</v>
      </c>
      <c r="AJ193" s="57">
        <v>0</v>
      </c>
      <c r="AK193" s="57">
        <v>0</v>
      </c>
      <c r="AL193" s="57"/>
      <c r="AM193" s="57"/>
      <c r="AN193" s="57"/>
      <c r="AO193" s="57"/>
      <c r="AP193" s="57">
        <v>3994</v>
      </c>
      <c r="AQ193" s="57">
        <v>3994</v>
      </c>
      <c r="AR193" s="30"/>
      <c r="AS193" s="30">
        <f>VLOOKUP(F193,'[1]pc basilia'!$D:$F,3,0)</f>
        <v>2201566752</v>
      </c>
      <c r="AT193" s="30"/>
      <c r="AU193" s="30" t="str">
        <f>VLOOKUP(F193,'[1]pc basilia'!$D:$J,7,0)</f>
        <v>27.11.2024</v>
      </c>
      <c r="AV193" s="30"/>
      <c r="AW193" s="41">
        <v>45596</v>
      </c>
    </row>
    <row r="194" spans="1:49" x14ac:dyDescent="0.35">
      <c r="A194" s="30">
        <v>805016107</v>
      </c>
      <c r="B194" s="30" t="s">
        <v>11</v>
      </c>
      <c r="C194" s="31" t="s">
        <v>12</v>
      </c>
      <c r="D194" s="32" t="s">
        <v>206</v>
      </c>
      <c r="E194" s="32" t="s">
        <v>206</v>
      </c>
      <c r="F194" s="32" t="s">
        <v>445</v>
      </c>
      <c r="G194" s="39">
        <v>45588</v>
      </c>
      <c r="H194" s="34">
        <v>45591</v>
      </c>
      <c r="I194" s="34">
        <v>45597.291666666664</v>
      </c>
      <c r="J194" s="35">
        <v>15994</v>
      </c>
      <c r="K194" s="35">
        <v>15994</v>
      </c>
      <c r="L194" s="31" t="s">
        <v>13</v>
      </c>
      <c r="M194" s="31" t="s">
        <v>14</v>
      </c>
      <c r="N194" s="31" t="s">
        <v>13</v>
      </c>
      <c r="O194" s="30" t="s">
        <v>527</v>
      </c>
      <c r="P194" s="30" t="s">
        <v>488</v>
      </c>
      <c r="Q194" s="30" t="b">
        <v>0</v>
      </c>
      <c r="R194" s="30" t="e">
        <v>#N/A</v>
      </c>
      <c r="S194" s="57">
        <v>0</v>
      </c>
      <c r="T194" s="30"/>
      <c r="U194" s="30"/>
      <c r="V194" s="30"/>
      <c r="W194" s="57">
        <f t="shared" si="14"/>
        <v>5094</v>
      </c>
      <c r="X194" s="57">
        <v>0</v>
      </c>
      <c r="Y194" s="57">
        <v>0</v>
      </c>
      <c r="Z194" s="57">
        <v>0</v>
      </c>
      <c r="AA194" s="57">
        <v>0</v>
      </c>
      <c r="AB194" s="57">
        <v>0</v>
      </c>
      <c r="AC194" s="57">
        <f t="shared" si="15"/>
        <v>10900</v>
      </c>
      <c r="AD194" s="57">
        <v>0</v>
      </c>
      <c r="AE194" s="57">
        <v>0</v>
      </c>
      <c r="AF194" s="57">
        <v>32394</v>
      </c>
      <c r="AG194" s="57">
        <v>32394</v>
      </c>
      <c r="AH194" s="57">
        <v>0</v>
      </c>
      <c r="AI194" s="57">
        <v>0</v>
      </c>
      <c r="AJ194" s="57">
        <v>0</v>
      </c>
      <c r="AK194" s="57">
        <v>0</v>
      </c>
      <c r="AL194" s="57"/>
      <c r="AM194" s="57"/>
      <c r="AN194" s="57"/>
      <c r="AO194" s="57"/>
      <c r="AP194" s="57">
        <v>15994</v>
      </c>
      <c r="AQ194" s="57">
        <v>5094</v>
      </c>
      <c r="AR194" s="30"/>
      <c r="AS194" s="30">
        <f>VLOOKUP(F194,'[1]pc basilia'!$D:$F,3,0)</f>
        <v>2201566752</v>
      </c>
      <c r="AT194" s="30"/>
      <c r="AU194" s="30" t="str">
        <f>VLOOKUP(F194,'[1]pc basilia'!$D:$J,7,0)</f>
        <v>27.11.2024</v>
      </c>
      <c r="AV194" s="30"/>
      <c r="AW194" s="41">
        <v>45596</v>
      </c>
    </row>
    <row r="195" spans="1:49" x14ac:dyDescent="0.35">
      <c r="A195" s="30">
        <v>805016107</v>
      </c>
      <c r="B195" s="30" t="s">
        <v>11</v>
      </c>
      <c r="C195" s="31" t="s">
        <v>12</v>
      </c>
      <c r="D195" s="32" t="s">
        <v>207</v>
      </c>
      <c r="E195" s="32" t="s">
        <v>207</v>
      </c>
      <c r="F195" s="32" t="s">
        <v>446</v>
      </c>
      <c r="G195" s="39">
        <v>45588</v>
      </c>
      <c r="H195" s="34">
        <v>45591</v>
      </c>
      <c r="I195" s="34">
        <v>45597.291666666664</v>
      </c>
      <c r="J195" s="35">
        <v>57536</v>
      </c>
      <c r="K195" s="35">
        <v>57536</v>
      </c>
      <c r="L195" s="31" t="s">
        <v>13</v>
      </c>
      <c r="M195" s="31" t="s">
        <v>14</v>
      </c>
      <c r="N195" s="31" t="s">
        <v>13</v>
      </c>
      <c r="O195" s="30" t="s">
        <v>527</v>
      </c>
      <c r="P195" s="30" t="s">
        <v>488</v>
      </c>
      <c r="Q195" s="30" t="b">
        <v>0</v>
      </c>
      <c r="R195" s="30" t="e">
        <v>#N/A</v>
      </c>
      <c r="S195" s="57">
        <v>0</v>
      </c>
      <c r="T195" s="30"/>
      <c r="U195" s="30"/>
      <c r="V195" s="30"/>
      <c r="W195" s="57">
        <f t="shared" si="14"/>
        <v>12891</v>
      </c>
      <c r="X195" s="57">
        <v>0</v>
      </c>
      <c r="Y195" s="57">
        <v>0</v>
      </c>
      <c r="Z195" s="57">
        <v>0</v>
      </c>
      <c r="AA195" s="57">
        <v>0</v>
      </c>
      <c r="AB195" s="57">
        <v>0</v>
      </c>
      <c r="AC195" s="57">
        <f t="shared" si="15"/>
        <v>44645</v>
      </c>
      <c r="AD195" s="57">
        <v>0</v>
      </c>
      <c r="AE195" s="57">
        <v>0</v>
      </c>
      <c r="AF195" s="57">
        <v>61936</v>
      </c>
      <c r="AG195" s="57">
        <v>61936</v>
      </c>
      <c r="AH195" s="57">
        <v>0</v>
      </c>
      <c r="AI195" s="57">
        <v>0</v>
      </c>
      <c r="AJ195" s="57">
        <v>0</v>
      </c>
      <c r="AK195" s="57">
        <v>0</v>
      </c>
      <c r="AL195" s="57"/>
      <c r="AM195" s="57"/>
      <c r="AN195" s="57"/>
      <c r="AO195" s="57"/>
      <c r="AP195" s="57">
        <v>57536</v>
      </c>
      <c r="AQ195" s="57">
        <v>12891</v>
      </c>
      <c r="AR195" s="30"/>
      <c r="AS195" s="30">
        <f>VLOOKUP(F195,'[1]pc basilia'!$D:$F,3,0)</f>
        <v>2201566752</v>
      </c>
      <c r="AT195" s="30"/>
      <c r="AU195" s="30" t="str">
        <f>VLOOKUP(F195,'[1]pc basilia'!$D:$J,7,0)</f>
        <v>27.11.2024</v>
      </c>
      <c r="AV195" s="30"/>
      <c r="AW195" s="41">
        <v>45596</v>
      </c>
    </row>
    <row r="196" spans="1:49" x14ac:dyDescent="0.35">
      <c r="A196" s="30">
        <v>805016107</v>
      </c>
      <c r="B196" s="30" t="s">
        <v>11</v>
      </c>
      <c r="C196" s="31" t="s">
        <v>12</v>
      </c>
      <c r="D196" s="32" t="s">
        <v>208</v>
      </c>
      <c r="E196" s="32" t="s">
        <v>208</v>
      </c>
      <c r="F196" s="32" t="s">
        <v>447</v>
      </c>
      <c r="G196" s="39">
        <v>45588</v>
      </c>
      <c r="H196" s="34">
        <v>45591</v>
      </c>
      <c r="I196" s="34">
        <v>45597.291666666664</v>
      </c>
      <c r="J196" s="35">
        <v>57536</v>
      </c>
      <c r="K196" s="35">
        <v>57536</v>
      </c>
      <c r="L196" s="31" t="s">
        <v>13</v>
      </c>
      <c r="M196" s="31" t="s">
        <v>14</v>
      </c>
      <c r="N196" s="31" t="s">
        <v>13</v>
      </c>
      <c r="O196" s="30" t="s">
        <v>527</v>
      </c>
      <c r="P196" s="30" t="s">
        <v>488</v>
      </c>
      <c r="Q196" s="30" t="b">
        <v>0</v>
      </c>
      <c r="R196" s="30" t="e">
        <v>#N/A</v>
      </c>
      <c r="S196" s="57">
        <v>0</v>
      </c>
      <c r="T196" s="30"/>
      <c r="U196" s="30"/>
      <c r="V196" s="30"/>
      <c r="W196" s="57">
        <f t="shared" si="14"/>
        <v>12891</v>
      </c>
      <c r="X196" s="57">
        <v>0</v>
      </c>
      <c r="Y196" s="57">
        <v>0</v>
      </c>
      <c r="Z196" s="57">
        <v>0</v>
      </c>
      <c r="AA196" s="57">
        <v>0</v>
      </c>
      <c r="AB196" s="57">
        <v>0</v>
      </c>
      <c r="AC196" s="57">
        <f t="shared" si="15"/>
        <v>44645</v>
      </c>
      <c r="AD196" s="57">
        <v>0</v>
      </c>
      <c r="AE196" s="57">
        <v>0</v>
      </c>
      <c r="AF196" s="57">
        <v>61936</v>
      </c>
      <c r="AG196" s="57">
        <v>61936</v>
      </c>
      <c r="AH196" s="57">
        <v>0</v>
      </c>
      <c r="AI196" s="57">
        <v>0</v>
      </c>
      <c r="AJ196" s="57">
        <v>0</v>
      </c>
      <c r="AK196" s="57">
        <v>0</v>
      </c>
      <c r="AL196" s="57"/>
      <c r="AM196" s="57"/>
      <c r="AN196" s="57"/>
      <c r="AO196" s="57"/>
      <c r="AP196" s="57">
        <v>57536</v>
      </c>
      <c r="AQ196" s="57">
        <v>12891</v>
      </c>
      <c r="AR196" s="30"/>
      <c r="AS196" s="30">
        <f>VLOOKUP(F196,'[1]pc basilia'!$D:$F,3,0)</f>
        <v>2201566752</v>
      </c>
      <c r="AT196" s="30"/>
      <c r="AU196" s="30" t="str">
        <f>VLOOKUP(F196,'[1]pc basilia'!$D:$J,7,0)</f>
        <v>27.11.2024</v>
      </c>
      <c r="AV196" s="30"/>
      <c r="AW196" s="41">
        <v>45596</v>
      </c>
    </row>
    <row r="197" spans="1:49" x14ac:dyDescent="0.35">
      <c r="A197" s="30">
        <v>805016107</v>
      </c>
      <c r="B197" s="30" t="s">
        <v>11</v>
      </c>
      <c r="C197" s="31" t="s">
        <v>12</v>
      </c>
      <c r="D197" s="32" t="s">
        <v>209</v>
      </c>
      <c r="E197" s="32" t="s">
        <v>209</v>
      </c>
      <c r="F197" s="32" t="s">
        <v>448</v>
      </c>
      <c r="G197" s="39">
        <v>45588</v>
      </c>
      <c r="H197" s="34">
        <v>45591</v>
      </c>
      <c r="I197" s="34">
        <v>45597.291666666664</v>
      </c>
      <c r="J197" s="35">
        <v>15994</v>
      </c>
      <c r="K197" s="35">
        <v>15994</v>
      </c>
      <c r="L197" s="31" t="s">
        <v>13</v>
      </c>
      <c r="M197" s="31" t="s">
        <v>14</v>
      </c>
      <c r="N197" s="31" t="s">
        <v>13</v>
      </c>
      <c r="O197" s="30" t="s">
        <v>527</v>
      </c>
      <c r="P197" s="30" t="s">
        <v>488</v>
      </c>
      <c r="Q197" s="30" t="b">
        <v>0</v>
      </c>
      <c r="R197" s="30" t="e">
        <v>#N/A</v>
      </c>
      <c r="S197" s="57">
        <v>0</v>
      </c>
      <c r="T197" s="30"/>
      <c r="U197" s="30"/>
      <c r="V197" s="30"/>
      <c r="W197" s="57">
        <f t="shared" si="14"/>
        <v>9394</v>
      </c>
      <c r="X197" s="57">
        <v>0</v>
      </c>
      <c r="Y197" s="57">
        <v>0</v>
      </c>
      <c r="Z197" s="57">
        <v>0</v>
      </c>
      <c r="AA197" s="57">
        <v>0</v>
      </c>
      <c r="AB197" s="57">
        <v>0</v>
      </c>
      <c r="AC197" s="57">
        <f t="shared" si="15"/>
        <v>6600</v>
      </c>
      <c r="AD197" s="57">
        <v>0</v>
      </c>
      <c r="AE197" s="57">
        <v>0</v>
      </c>
      <c r="AF197" s="57">
        <v>32394</v>
      </c>
      <c r="AG197" s="57">
        <v>32394</v>
      </c>
      <c r="AH197" s="57">
        <v>0</v>
      </c>
      <c r="AI197" s="57">
        <v>0</v>
      </c>
      <c r="AJ197" s="57">
        <v>0</v>
      </c>
      <c r="AK197" s="57">
        <v>0</v>
      </c>
      <c r="AL197" s="57"/>
      <c r="AM197" s="57"/>
      <c r="AN197" s="57"/>
      <c r="AO197" s="57"/>
      <c r="AP197" s="57">
        <v>15994</v>
      </c>
      <c r="AQ197" s="57">
        <v>9394</v>
      </c>
      <c r="AR197" s="30"/>
      <c r="AS197" s="30">
        <f>VLOOKUP(F197,'[1]pc basilia'!$D:$F,3,0)</f>
        <v>2201566752</v>
      </c>
      <c r="AT197" s="30"/>
      <c r="AU197" s="30" t="str">
        <f>VLOOKUP(F197,'[1]pc basilia'!$D:$J,7,0)</f>
        <v>27.11.2024</v>
      </c>
      <c r="AV197" s="30"/>
      <c r="AW197" s="41">
        <v>45596</v>
      </c>
    </row>
    <row r="198" spans="1:49" x14ac:dyDescent="0.35">
      <c r="A198" s="30">
        <v>805016107</v>
      </c>
      <c r="B198" s="30" t="s">
        <v>11</v>
      </c>
      <c r="C198" s="31" t="s">
        <v>12</v>
      </c>
      <c r="D198" s="32" t="s">
        <v>210</v>
      </c>
      <c r="E198" s="32" t="s">
        <v>210</v>
      </c>
      <c r="F198" s="32" t="s">
        <v>449</v>
      </c>
      <c r="G198" s="39">
        <v>45588</v>
      </c>
      <c r="H198" s="34">
        <v>45591</v>
      </c>
      <c r="I198" s="34">
        <v>45597.291666666664</v>
      </c>
      <c r="J198" s="35">
        <v>27994</v>
      </c>
      <c r="K198" s="35">
        <v>27994</v>
      </c>
      <c r="L198" s="31" t="s">
        <v>13</v>
      </c>
      <c r="M198" s="31" t="s">
        <v>14</v>
      </c>
      <c r="N198" s="31" t="s">
        <v>13</v>
      </c>
      <c r="O198" s="30" t="s">
        <v>527</v>
      </c>
      <c r="P198" s="30" t="s">
        <v>488</v>
      </c>
      <c r="Q198" s="30" t="b">
        <v>0</v>
      </c>
      <c r="R198" s="30" t="e">
        <v>#N/A</v>
      </c>
      <c r="S198" s="57">
        <v>0</v>
      </c>
      <c r="T198" s="30"/>
      <c r="U198" s="30"/>
      <c r="V198" s="30"/>
      <c r="W198" s="57">
        <f t="shared" si="14"/>
        <v>9394</v>
      </c>
      <c r="X198" s="57">
        <v>0</v>
      </c>
      <c r="Y198" s="57">
        <v>0</v>
      </c>
      <c r="Z198" s="57">
        <v>0</v>
      </c>
      <c r="AA198" s="57">
        <v>0</v>
      </c>
      <c r="AB198" s="57">
        <v>0</v>
      </c>
      <c r="AC198" s="57">
        <f t="shared" si="15"/>
        <v>18600</v>
      </c>
      <c r="AD198" s="57">
        <v>0</v>
      </c>
      <c r="AE198" s="57">
        <v>0</v>
      </c>
      <c r="AF198" s="57">
        <v>32394</v>
      </c>
      <c r="AG198" s="57">
        <v>32394</v>
      </c>
      <c r="AH198" s="57">
        <v>0</v>
      </c>
      <c r="AI198" s="57">
        <v>0</v>
      </c>
      <c r="AJ198" s="57">
        <v>0</v>
      </c>
      <c r="AK198" s="57">
        <v>0</v>
      </c>
      <c r="AL198" s="57"/>
      <c r="AM198" s="57"/>
      <c r="AN198" s="57"/>
      <c r="AO198" s="57"/>
      <c r="AP198" s="57">
        <v>27994</v>
      </c>
      <c r="AQ198" s="57">
        <v>9394</v>
      </c>
      <c r="AR198" s="30"/>
      <c r="AS198" s="30">
        <f>VLOOKUP(F198,'[1]pc basilia'!$D:$F,3,0)</f>
        <v>2201566752</v>
      </c>
      <c r="AT198" s="30"/>
      <c r="AU198" s="30" t="str">
        <f>VLOOKUP(F198,'[1]pc basilia'!$D:$J,7,0)</f>
        <v>27.11.2024</v>
      </c>
      <c r="AV198" s="30"/>
      <c r="AW198" s="41">
        <v>45596</v>
      </c>
    </row>
    <row r="199" spans="1:49" x14ac:dyDescent="0.35">
      <c r="A199" s="30">
        <v>805016107</v>
      </c>
      <c r="B199" s="30" t="s">
        <v>11</v>
      </c>
      <c r="C199" s="31" t="s">
        <v>12</v>
      </c>
      <c r="D199" s="32" t="s">
        <v>211</v>
      </c>
      <c r="E199" s="32" t="s">
        <v>211</v>
      </c>
      <c r="F199" s="32" t="s">
        <v>450</v>
      </c>
      <c r="G199" s="39">
        <v>45588</v>
      </c>
      <c r="H199" s="34">
        <v>45591</v>
      </c>
      <c r="I199" s="34">
        <v>45597.291666666664</v>
      </c>
      <c r="J199" s="35">
        <v>49164</v>
      </c>
      <c r="K199" s="35">
        <v>49164</v>
      </c>
      <c r="L199" s="31" t="s">
        <v>13</v>
      </c>
      <c r="M199" s="31" t="s">
        <v>14</v>
      </c>
      <c r="N199" s="31" t="s">
        <v>13</v>
      </c>
      <c r="O199" s="30" t="s">
        <v>524</v>
      </c>
      <c r="P199" s="30" t="s">
        <v>488</v>
      </c>
      <c r="Q199" s="30" t="b">
        <v>0</v>
      </c>
      <c r="R199" s="30" t="e">
        <v>#N/A</v>
      </c>
      <c r="S199" s="57">
        <v>0</v>
      </c>
      <c r="T199" s="30"/>
      <c r="U199" s="30"/>
      <c r="V199" s="30"/>
      <c r="W199" s="57">
        <v>0</v>
      </c>
      <c r="X199" s="57">
        <v>0</v>
      </c>
      <c r="Y199" s="57">
        <v>0</v>
      </c>
      <c r="Z199" s="57">
        <v>0</v>
      </c>
      <c r="AA199" s="57">
        <v>0</v>
      </c>
      <c r="AB199" s="57">
        <v>0</v>
      </c>
      <c r="AC199" s="57">
        <f>K199</f>
        <v>49164</v>
      </c>
      <c r="AD199" s="57">
        <v>0</v>
      </c>
      <c r="AE199" s="57">
        <v>0</v>
      </c>
      <c r="AF199" s="57">
        <v>65564</v>
      </c>
      <c r="AG199" s="57">
        <v>65564</v>
      </c>
      <c r="AH199" s="57">
        <v>0</v>
      </c>
      <c r="AI199" s="57">
        <v>0</v>
      </c>
      <c r="AJ199" s="57">
        <v>0</v>
      </c>
      <c r="AK199" s="57">
        <v>0</v>
      </c>
      <c r="AL199" s="57"/>
      <c r="AM199" s="57"/>
      <c r="AN199" s="57"/>
      <c r="AO199" s="57"/>
      <c r="AP199" s="57">
        <v>49164</v>
      </c>
      <c r="AQ199" s="57">
        <v>0</v>
      </c>
      <c r="AR199" s="30"/>
      <c r="AS199" s="30"/>
      <c r="AT199" s="30"/>
      <c r="AU199" s="30"/>
      <c r="AV199" s="30"/>
      <c r="AW199" s="41">
        <v>45596</v>
      </c>
    </row>
    <row r="200" spans="1:49" x14ac:dyDescent="0.35">
      <c r="A200" s="30">
        <v>805016107</v>
      </c>
      <c r="B200" s="30" t="s">
        <v>11</v>
      </c>
      <c r="C200" s="31" t="s">
        <v>12</v>
      </c>
      <c r="D200" s="32" t="s">
        <v>212</v>
      </c>
      <c r="E200" s="32" t="s">
        <v>212</v>
      </c>
      <c r="F200" s="32" t="s">
        <v>451</v>
      </c>
      <c r="G200" s="39">
        <v>45588</v>
      </c>
      <c r="H200" s="34">
        <v>45591</v>
      </c>
      <c r="I200" s="34">
        <v>45597.291666666664</v>
      </c>
      <c r="J200" s="35">
        <v>57536</v>
      </c>
      <c r="K200" s="35">
        <v>57536</v>
      </c>
      <c r="L200" s="31" t="s">
        <v>13</v>
      </c>
      <c r="M200" s="31" t="s">
        <v>14</v>
      </c>
      <c r="N200" s="31" t="s">
        <v>13</v>
      </c>
      <c r="O200" s="30" t="s">
        <v>527</v>
      </c>
      <c r="P200" s="30" t="s">
        <v>488</v>
      </c>
      <c r="Q200" s="30" t="b">
        <v>0</v>
      </c>
      <c r="R200" s="30" t="e">
        <v>#N/A</v>
      </c>
      <c r="S200" s="57">
        <v>0</v>
      </c>
      <c r="T200" s="30"/>
      <c r="U200" s="30"/>
      <c r="V200" s="30"/>
      <c r="W200" s="57">
        <f t="shared" ref="W200:W211" si="16">AQ200</f>
        <v>12891</v>
      </c>
      <c r="X200" s="57">
        <v>0</v>
      </c>
      <c r="Y200" s="57">
        <v>0</v>
      </c>
      <c r="Z200" s="57">
        <v>0</v>
      </c>
      <c r="AA200" s="57">
        <v>0</v>
      </c>
      <c r="AB200" s="57">
        <v>0</v>
      </c>
      <c r="AC200" s="57">
        <f t="shared" ref="AC200:AC211" si="17">K200-W200</f>
        <v>44645</v>
      </c>
      <c r="AD200" s="57">
        <v>0</v>
      </c>
      <c r="AE200" s="57">
        <v>0</v>
      </c>
      <c r="AF200" s="57">
        <v>61936</v>
      </c>
      <c r="AG200" s="57">
        <v>61936</v>
      </c>
      <c r="AH200" s="57">
        <v>0</v>
      </c>
      <c r="AI200" s="57">
        <v>0</v>
      </c>
      <c r="AJ200" s="57">
        <v>0</v>
      </c>
      <c r="AK200" s="57">
        <v>0</v>
      </c>
      <c r="AL200" s="57"/>
      <c r="AM200" s="57"/>
      <c r="AN200" s="57"/>
      <c r="AO200" s="57"/>
      <c r="AP200" s="57">
        <v>57536</v>
      </c>
      <c r="AQ200" s="57">
        <v>12891</v>
      </c>
      <c r="AR200" s="30"/>
      <c r="AS200" s="30">
        <f>VLOOKUP(F200,'[1]pc basilia'!$D:$F,3,0)</f>
        <v>2201566752</v>
      </c>
      <c r="AT200" s="30"/>
      <c r="AU200" s="30" t="str">
        <f>VLOOKUP(F200,'[1]pc basilia'!$D:$J,7,0)</f>
        <v>27.11.2024</v>
      </c>
      <c r="AV200" s="30"/>
      <c r="AW200" s="41">
        <v>45596</v>
      </c>
    </row>
    <row r="201" spans="1:49" x14ac:dyDescent="0.35">
      <c r="A201" s="30">
        <v>805016107</v>
      </c>
      <c r="B201" s="30" t="s">
        <v>11</v>
      </c>
      <c r="C201" s="31" t="s">
        <v>12</v>
      </c>
      <c r="D201" s="32" t="s">
        <v>213</v>
      </c>
      <c r="E201" s="32" t="s">
        <v>213</v>
      </c>
      <c r="F201" s="32" t="s">
        <v>452</v>
      </c>
      <c r="G201" s="39">
        <v>45588</v>
      </c>
      <c r="H201" s="34">
        <v>45591</v>
      </c>
      <c r="I201" s="34">
        <v>45597.291666666664</v>
      </c>
      <c r="J201" s="35">
        <v>57536</v>
      </c>
      <c r="K201" s="35">
        <v>57536</v>
      </c>
      <c r="L201" s="31" t="s">
        <v>13</v>
      </c>
      <c r="M201" s="31" t="s">
        <v>14</v>
      </c>
      <c r="N201" s="31" t="s">
        <v>13</v>
      </c>
      <c r="O201" s="30" t="s">
        <v>527</v>
      </c>
      <c r="P201" s="30" t="s">
        <v>488</v>
      </c>
      <c r="Q201" s="30" t="b">
        <v>0</v>
      </c>
      <c r="R201" s="30" t="e">
        <v>#N/A</v>
      </c>
      <c r="S201" s="57">
        <v>0</v>
      </c>
      <c r="T201" s="30"/>
      <c r="U201" s="30"/>
      <c r="V201" s="30"/>
      <c r="W201" s="57">
        <f t="shared" si="16"/>
        <v>15736</v>
      </c>
      <c r="X201" s="57">
        <v>0</v>
      </c>
      <c r="Y201" s="57">
        <v>0</v>
      </c>
      <c r="Z201" s="57">
        <v>0</v>
      </c>
      <c r="AA201" s="57">
        <v>0</v>
      </c>
      <c r="AB201" s="57">
        <v>0</v>
      </c>
      <c r="AC201" s="57">
        <f t="shared" si="17"/>
        <v>41800</v>
      </c>
      <c r="AD201" s="57">
        <v>0</v>
      </c>
      <c r="AE201" s="57">
        <v>0</v>
      </c>
      <c r="AF201" s="57">
        <v>61936</v>
      </c>
      <c r="AG201" s="57">
        <v>61936</v>
      </c>
      <c r="AH201" s="57">
        <v>0</v>
      </c>
      <c r="AI201" s="57">
        <v>0</v>
      </c>
      <c r="AJ201" s="57">
        <v>0</v>
      </c>
      <c r="AK201" s="57">
        <v>0</v>
      </c>
      <c r="AL201" s="57"/>
      <c r="AM201" s="57"/>
      <c r="AN201" s="57"/>
      <c r="AO201" s="57"/>
      <c r="AP201" s="57">
        <v>57536</v>
      </c>
      <c r="AQ201" s="57">
        <v>15736</v>
      </c>
      <c r="AR201" s="30"/>
      <c r="AS201" s="30">
        <f>VLOOKUP(F201,'[1]pc basilia'!$D:$F,3,0)</f>
        <v>2201566752</v>
      </c>
      <c r="AT201" s="30"/>
      <c r="AU201" s="30" t="str">
        <f>VLOOKUP(F201,'[1]pc basilia'!$D:$J,7,0)</f>
        <v>27.11.2024</v>
      </c>
      <c r="AV201" s="30"/>
      <c r="AW201" s="41">
        <v>45596</v>
      </c>
    </row>
    <row r="202" spans="1:49" x14ac:dyDescent="0.35">
      <c r="A202" s="30">
        <v>805016107</v>
      </c>
      <c r="B202" s="30" t="s">
        <v>11</v>
      </c>
      <c r="C202" s="31" t="s">
        <v>12</v>
      </c>
      <c r="D202" s="32" t="s">
        <v>214</v>
      </c>
      <c r="E202" s="32" t="s">
        <v>214</v>
      </c>
      <c r="F202" s="32" t="s">
        <v>453</v>
      </c>
      <c r="G202" s="39">
        <v>45588</v>
      </c>
      <c r="H202" s="34">
        <v>45591</v>
      </c>
      <c r="I202" s="34">
        <v>45597.291666666664</v>
      </c>
      <c r="J202" s="35">
        <v>57536</v>
      </c>
      <c r="K202" s="35">
        <v>57536</v>
      </c>
      <c r="L202" s="31" t="s">
        <v>13</v>
      </c>
      <c r="M202" s="31" t="s">
        <v>14</v>
      </c>
      <c r="N202" s="31" t="s">
        <v>13</v>
      </c>
      <c r="O202" s="30" t="s">
        <v>527</v>
      </c>
      <c r="P202" s="30" t="s">
        <v>488</v>
      </c>
      <c r="Q202" s="30" t="b">
        <v>0</v>
      </c>
      <c r="R202" s="30" t="e">
        <v>#N/A</v>
      </c>
      <c r="S202" s="57">
        <v>0</v>
      </c>
      <c r="T202" s="30"/>
      <c r="U202" s="30"/>
      <c r="V202" s="30"/>
      <c r="W202" s="57">
        <f t="shared" si="16"/>
        <v>12891</v>
      </c>
      <c r="X202" s="57">
        <v>0</v>
      </c>
      <c r="Y202" s="57">
        <v>0</v>
      </c>
      <c r="Z202" s="57">
        <v>0</v>
      </c>
      <c r="AA202" s="57">
        <v>0</v>
      </c>
      <c r="AB202" s="57">
        <v>0</v>
      </c>
      <c r="AC202" s="57">
        <f t="shared" si="17"/>
        <v>44645</v>
      </c>
      <c r="AD202" s="57">
        <v>0</v>
      </c>
      <c r="AE202" s="57">
        <v>0</v>
      </c>
      <c r="AF202" s="57">
        <v>61936</v>
      </c>
      <c r="AG202" s="57">
        <v>61936</v>
      </c>
      <c r="AH202" s="57">
        <v>0</v>
      </c>
      <c r="AI202" s="57">
        <v>0</v>
      </c>
      <c r="AJ202" s="57">
        <v>0</v>
      </c>
      <c r="AK202" s="57">
        <v>0</v>
      </c>
      <c r="AL202" s="57"/>
      <c r="AM202" s="57"/>
      <c r="AN202" s="57"/>
      <c r="AO202" s="57"/>
      <c r="AP202" s="57">
        <v>57536</v>
      </c>
      <c r="AQ202" s="57">
        <v>12891</v>
      </c>
      <c r="AR202" s="30"/>
      <c r="AS202" s="30">
        <f>VLOOKUP(F202,'[1]pc basilia'!$D:$F,3,0)</f>
        <v>2201566752</v>
      </c>
      <c r="AT202" s="30"/>
      <c r="AU202" s="30" t="str">
        <f>VLOOKUP(F202,'[1]pc basilia'!$D:$J,7,0)</f>
        <v>27.11.2024</v>
      </c>
      <c r="AV202" s="30"/>
      <c r="AW202" s="41">
        <v>45596</v>
      </c>
    </row>
    <row r="203" spans="1:49" x14ac:dyDescent="0.35">
      <c r="A203" s="30">
        <v>805016107</v>
      </c>
      <c r="B203" s="30" t="s">
        <v>11</v>
      </c>
      <c r="C203" s="31" t="s">
        <v>12</v>
      </c>
      <c r="D203" s="32" t="s">
        <v>215</v>
      </c>
      <c r="E203" s="32" t="s">
        <v>215</v>
      </c>
      <c r="F203" s="32" t="s">
        <v>454</v>
      </c>
      <c r="G203" s="39">
        <v>45588</v>
      </c>
      <c r="H203" s="34">
        <v>45591</v>
      </c>
      <c r="I203" s="34">
        <v>45597.291666666664</v>
      </c>
      <c r="J203" s="35">
        <v>57536</v>
      </c>
      <c r="K203" s="35">
        <v>57536</v>
      </c>
      <c r="L203" s="31" t="s">
        <v>13</v>
      </c>
      <c r="M203" s="31" t="s">
        <v>14</v>
      </c>
      <c r="N203" s="31" t="s">
        <v>13</v>
      </c>
      <c r="O203" s="30" t="s">
        <v>527</v>
      </c>
      <c r="P203" s="30" t="s">
        <v>488</v>
      </c>
      <c r="Q203" s="30" t="b">
        <v>0</v>
      </c>
      <c r="R203" s="30" t="e">
        <v>#N/A</v>
      </c>
      <c r="S203" s="57">
        <v>0</v>
      </c>
      <c r="T203" s="30"/>
      <c r="U203" s="30"/>
      <c r="V203" s="30"/>
      <c r="W203" s="57">
        <f t="shared" si="16"/>
        <v>15736</v>
      </c>
      <c r="X203" s="57">
        <v>0</v>
      </c>
      <c r="Y203" s="57">
        <v>0</v>
      </c>
      <c r="Z203" s="57">
        <v>0</v>
      </c>
      <c r="AA203" s="57">
        <v>0</v>
      </c>
      <c r="AB203" s="57">
        <v>0</v>
      </c>
      <c r="AC203" s="57">
        <f t="shared" si="17"/>
        <v>41800</v>
      </c>
      <c r="AD203" s="57">
        <v>0</v>
      </c>
      <c r="AE203" s="57">
        <v>0</v>
      </c>
      <c r="AF203" s="57">
        <v>61936</v>
      </c>
      <c r="AG203" s="57">
        <v>61936</v>
      </c>
      <c r="AH203" s="57">
        <v>0</v>
      </c>
      <c r="AI203" s="57">
        <v>0</v>
      </c>
      <c r="AJ203" s="57">
        <v>0</v>
      </c>
      <c r="AK203" s="57">
        <v>0</v>
      </c>
      <c r="AL203" s="57"/>
      <c r="AM203" s="57"/>
      <c r="AN203" s="57"/>
      <c r="AO203" s="57"/>
      <c r="AP203" s="57">
        <v>57536</v>
      </c>
      <c r="AQ203" s="57">
        <v>15736</v>
      </c>
      <c r="AR203" s="30"/>
      <c r="AS203" s="30">
        <f>VLOOKUP(F203,'[1]pc basilia'!$D:$F,3,0)</f>
        <v>2201566752</v>
      </c>
      <c r="AT203" s="30"/>
      <c r="AU203" s="30" t="str">
        <f>VLOOKUP(F203,'[1]pc basilia'!$D:$J,7,0)</f>
        <v>27.11.2024</v>
      </c>
      <c r="AV203" s="30"/>
      <c r="AW203" s="41">
        <v>45596</v>
      </c>
    </row>
    <row r="204" spans="1:49" x14ac:dyDescent="0.35">
      <c r="A204" s="30">
        <v>805016107</v>
      </c>
      <c r="B204" s="30" t="s">
        <v>11</v>
      </c>
      <c r="C204" s="31" t="s">
        <v>12</v>
      </c>
      <c r="D204" s="32" t="s">
        <v>216</v>
      </c>
      <c r="E204" s="32" t="s">
        <v>216</v>
      </c>
      <c r="F204" s="32" t="s">
        <v>455</v>
      </c>
      <c r="G204" s="39">
        <v>45588</v>
      </c>
      <c r="H204" s="34">
        <v>45591</v>
      </c>
      <c r="I204" s="34">
        <v>45597.291666666664</v>
      </c>
      <c r="J204" s="35">
        <v>57536</v>
      </c>
      <c r="K204" s="35">
        <v>57536</v>
      </c>
      <c r="L204" s="31" t="s">
        <v>13</v>
      </c>
      <c r="M204" s="31" t="s">
        <v>14</v>
      </c>
      <c r="N204" s="31" t="s">
        <v>13</v>
      </c>
      <c r="O204" s="30" t="s">
        <v>527</v>
      </c>
      <c r="P204" s="30" t="s">
        <v>488</v>
      </c>
      <c r="Q204" s="30" t="b">
        <v>0</v>
      </c>
      <c r="R204" s="30" t="e">
        <v>#N/A</v>
      </c>
      <c r="S204" s="57">
        <v>0</v>
      </c>
      <c r="T204" s="30"/>
      <c r="U204" s="30"/>
      <c r="V204" s="30"/>
      <c r="W204" s="57">
        <f t="shared" si="16"/>
        <v>15736</v>
      </c>
      <c r="X204" s="57">
        <v>0</v>
      </c>
      <c r="Y204" s="57">
        <v>0</v>
      </c>
      <c r="Z204" s="57">
        <v>0</v>
      </c>
      <c r="AA204" s="57">
        <v>0</v>
      </c>
      <c r="AB204" s="57">
        <v>0</v>
      </c>
      <c r="AC204" s="57">
        <f t="shared" si="17"/>
        <v>41800</v>
      </c>
      <c r="AD204" s="57">
        <v>0</v>
      </c>
      <c r="AE204" s="57">
        <v>0</v>
      </c>
      <c r="AF204" s="57">
        <v>61936</v>
      </c>
      <c r="AG204" s="57">
        <v>61936</v>
      </c>
      <c r="AH204" s="57">
        <v>0</v>
      </c>
      <c r="AI204" s="57">
        <v>0</v>
      </c>
      <c r="AJ204" s="57">
        <v>0</v>
      </c>
      <c r="AK204" s="57">
        <v>0</v>
      </c>
      <c r="AL204" s="57"/>
      <c r="AM204" s="57"/>
      <c r="AN204" s="57"/>
      <c r="AO204" s="57"/>
      <c r="AP204" s="57">
        <v>57536</v>
      </c>
      <c r="AQ204" s="57">
        <v>15736</v>
      </c>
      <c r="AR204" s="30"/>
      <c r="AS204" s="30">
        <f>VLOOKUP(F204,'[1]pc basilia'!$D:$F,3,0)</f>
        <v>2201566752</v>
      </c>
      <c r="AT204" s="30"/>
      <c r="AU204" s="30" t="str">
        <f>VLOOKUP(F204,'[1]pc basilia'!$D:$J,7,0)</f>
        <v>27.11.2024</v>
      </c>
      <c r="AV204" s="30"/>
      <c r="AW204" s="41">
        <v>45596</v>
      </c>
    </row>
    <row r="205" spans="1:49" x14ac:dyDescent="0.35">
      <c r="A205" s="30">
        <v>805016107</v>
      </c>
      <c r="B205" s="30" t="s">
        <v>11</v>
      </c>
      <c r="C205" s="31" t="s">
        <v>12</v>
      </c>
      <c r="D205" s="32" t="s">
        <v>217</v>
      </c>
      <c r="E205" s="32" t="s">
        <v>217</v>
      </c>
      <c r="F205" s="32" t="s">
        <v>456</v>
      </c>
      <c r="G205" s="39">
        <v>45588</v>
      </c>
      <c r="H205" s="34">
        <v>45591</v>
      </c>
      <c r="I205" s="34">
        <v>45597.291666666664</v>
      </c>
      <c r="J205" s="35">
        <v>33536</v>
      </c>
      <c r="K205" s="35">
        <v>33536</v>
      </c>
      <c r="L205" s="31" t="s">
        <v>13</v>
      </c>
      <c r="M205" s="31" t="s">
        <v>14</v>
      </c>
      <c r="N205" s="31" t="s">
        <v>13</v>
      </c>
      <c r="O205" s="30" t="s">
        <v>527</v>
      </c>
      <c r="P205" s="30" t="s">
        <v>488</v>
      </c>
      <c r="Q205" s="30" t="b">
        <v>0</v>
      </c>
      <c r="R205" s="30" t="e">
        <v>#N/A</v>
      </c>
      <c r="S205" s="57">
        <v>0</v>
      </c>
      <c r="T205" s="30"/>
      <c r="U205" s="30"/>
      <c r="V205" s="30"/>
      <c r="W205" s="57">
        <f t="shared" si="16"/>
        <v>12891</v>
      </c>
      <c r="X205" s="57">
        <v>0</v>
      </c>
      <c r="Y205" s="57">
        <v>0</v>
      </c>
      <c r="Z205" s="57">
        <v>0</v>
      </c>
      <c r="AA205" s="57">
        <v>0</v>
      </c>
      <c r="AB205" s="57">
        <v>0</v>
      </c>
      <c r="AC205" s="57">
        <f t="shared" si="17"/>
        <v>20645</v>
      </c>
      <c r="AD205" s="57">
        <v>0</v>
      </c>
      <c r="AE205" s="57">
        <v>0</v>
      </c>
      <c r="AF205" s="57">
        <v>61936</v>
      </c>
      <c r="AG205" s="57">
        <v>61936</v>
      </c>
      <c r="AH205" s="57">
        <v>0</v>
      </c>
      <c r="AI205" s="57">
        <v>0</v>
      </c>
      <c r="AJ205" s="57">
        <v>0</v>
      </c>
      <c r="AK205" s="57">
        <v>0</v>
      </c>
      <c r="AL205" s="57"/>
      <c r="AM205" s="57"/>
      <c r="AN205" s="57"/>
      <c r="AO205" s="57"/>
      <c r="AP205" s="57">
        <v>33536</v>
      </c>
      <c r="AQ205" s="57">
        <v>12891</v>
      </c>
      <c r="AR205" s="30"/>
      <c r="AS205" s="30">
        <f>VLOOKUP(F205,'[1]pc basilia'!$D:$F,3,0)</f>
        <v>2201566752</v>
      </c>
      <c r="AT205" s="30"/>
      <c r="AU205" s="30" t="str">
        <f>VLOOKUP(F205,'[1]pc basilia'!$D:$J,7,0)</f>
        <v>27.11.2024</v>
      </c>
      <c r="AV205" s="30"/>
      <c r="AW205" s="41">
        <v>45596</v>
      </c>
    </row>
    <row r="206" spans="1:49" x14ac:dyDescent="0.35">
      <c r="A206" s="30">
        <v>805016107</v>
      </c>
      <c r="B206" s="30" t="s">
        <v>11</v>
      </c>
      <c r="C206" s="31" t="s">
        <v>12</v>
      </c>
      <c r="D206" s="32" t="s">
        <v>218</v>
      </c>
      <c r="E206" s="32" t="s">
        <v>218</v>
      </c>
      <c r="F206" s="32" t="s">
        <v>457</v>
      </c>
      <c r="G206" s="39">
        <v>45588</v>
      </c>
      <c r="H206" s="34">
        <v>45591</v>
      </c>
      <c r="I206" s="34">
        <v>45597.291666666664</v>
      </c>
      <c r="J206" s="35">
        <v>45536</v>
      </c>
      <c r="K206" s="35">
        <v>45536</v>
      </c>
      <c r="L206" s="31" t="s">
        <v>13</v>
      </c>
      <c r="M206" s="31" t="s">
        <v>14</v>
      </c>
      <c r="N206" s="31" t="s">
        <v>13</v>
      </c>
      <c r="O206" s="30" t="s">
        <v>527</v>
      </c>
      <c r="P206" s="30" t="s">
        <v>488</v>
      </c>
      <c r="Q206" s="30" t="b">
        <v>0</v>
      </c>
      <c r="R206" s="30" t="e">
        <v>#N/A</v>
      </c>
      <c r="S206" s="57">
        <v>0</v>
      </c>
      <c r="T206" s="30"/>
      <c r="U206" s="30"/>
      <c r="V206" s="30"/>
      <c r="W206" s="57">
        <f t="shared" si="16"/>
        <v>15736</v>
      </c>
      <c r="X206" s="57">
        <v>0</v>
      </c>
      <c r="Y206" s="57">
        <v>0</v>
      </c>
      <c r="Z206" s="57">
        <v>0</v>
      </c>
      <c r="AA206" s="57">
        <v>0</v>
      </c>
      <c r="AB206" s="57">
        <v>0</v>
      </c>
      <c r="AC206" s="57">
        <f t="shared" si="17"/>
        <v>29800</v>
      </c>
      <c r="AD206" s="57">
        <v>0</v>
      </c>
      <c r="AE206" s="57">
        <v>0</v>
      </c>
      <c r="AF206" s="57">
        <v>61936</v>
      </c>
      <c r="AG206" s="57">
        <v>61936</v>
      </c>
      <c r="AH206" s="57">
        <v>0</v>
      </c>
      <c r="AI206" s="57">
        <v>0</v>
      </c>
      <c r="AJ206" s="57">
        <v>0</v>
      </c>
      <c r="AK206" s="57">
        <v>0</v>
      </c>
      <c r="AL206" s="57"/>
      <c r="AM206" s="57"/>
      <c r="AN206" s="57"/>
      <c r="AO206" s="57"/>
      <c r="AP206" s="57">
        <v>45536</v>
      </c>
      <c r="AQ206" s="57">
        <v>15736</v>
      </c>
      <c r="AR206" s="30"/>
      <c r="AS206" s="30">
        <f>VLOOKUP(F206,'[1]pc basilia'!$D:$F,3,0)</f>
        <v>2201566752</v>
      </c>
      <c r="AT206" s="30"/>
      <c r="AU206" s="30" t="str">
        <f>VLOOKUP(F206,'[1]pc basilia'!$D:$J,7,0)</f>
        <v>27.11.2024</v>
      </c>
      <c r="AV206" s="30"/>
      <c r="AW206" s="41">
        <v>45596</v>
      </c>
    </row>
    <row r="207" spans="1:49" x14ac:dyDescent="0.35">
      <c r="A207" s="30">
        <v>805016107</v>
      </c>
      <c r="B207" s="30" t="s">
        <v>11</v>
      </c>
      <c r="C207" s="31" t="s">
        <v>12</v>
      </c>
      <c r="D207" s="32" t="s">
        <v>219</v>
      </c>
      <c r="E207" s="32" t="s">
        <v>219</v>
      </c>
      <c r="F207" s="32" t="s">
        <v>458</v>
      </c>
      <c r="G207" s="39">
        <v>45588</v>
      </c>
      <c r="H207" s="34">
        <v>45591</v>
      </c>
      <c r="I207" s="34">
        <v>45597.291666666664</v>
      </c>
      <c r="J207" s="35">
        <v>57536</v>
      </c>
      <c r="K207" s="35">
        <v>57536</v>
      </c>
      <c r="L207" s="31" t="s">
        <v>13</v>
      </c>
      <c r="M207" s="31" t="s">
        <v>14</v>
      </c>
      <c r="N207" s="31" t="s">
        <v>13</v>
      </c>
      <c r="O207" s="30" t="s">
        <v>527</v>
      </c>
      <c r="P207" s="30" t="s">
        <v>488</v>
      </c>
      <c r="Q207" s="30" t="b">
        <v>0</v>
      </c>
      <c r="R207" s="30" t="e">
        <v>#N/A</v>
      </c>
      <c r="S207" s="57">
        <v>0</v>
      </c>
      <c r="T207" s="30"/>
      <c r="U207" s="30"/>
      <c r="V207" s="30"/>
      <c r="W207" s="57">
        <f t="shared" si="16"/>
        <v>12891</v>
      </c>
      <c r="X207" s="57">
        <v>0</v>
      </c>
      <c r="Y207" s="57">
        <v>0</v>
      </c>
      <c r="Z207" s="57">
        <v>0</v>
      </c>
      <c r="AA207" s="57">
        <v>0</v>
      </c>
      <c r="AB207" s="57">
        <v>0</v>
      </c>
      <c r="AC207" s="57">
        <f t="shared" si="17"/>
        <v>44645</v>
      </c>
      <c r="AD207" s="57">
        <v>0</v>
      </c>
      <c r="AE207" s="57">
        <v>0</v>
      </c>
      <c r="AF207" s="57">
        <v>61936</v>
      </c>
      <c r="AG207" s="57">
        <v>61936</v>
      </c>
      <c r="AH207" s="57">
        <v>0</v>
      </c>
      <c r="AI207" s="57">
        <v>0</v>
      </c>
      <c r="AJ207" s="57">
        <v>0</v>
      </c>
      <c r="AK207" s="57">
        <v>0</v>
      </c>
      <c r="AL207" s="57"/>
      <c r="AM207" s="57"/>
      <c r="AN207" s="57"/>
      <c r="AO207" s="57"/>
      <c r="AP207" s="57">
        <v>57536</v>
      </c>
      <c r="AQ207" s="57">
        <v>12891</v>
      </c>
      <c r="AR207" s="30"/>
      <c r="AS207" s="30">
        <f>VLOOKUP(F207,'[1]pc basilia'!$D:$F,3,0)</f>
        <v>2201566752</v>
      </c>
      <c r="AT207" s="30"/>
      <c r="AU207" s="30" t="str">
        <f>VLOOKUP(F207,'[1]pc basilia'!$D:$J,7,0)</f>
        <v>27.11.2024</v>
      </c>
      <c r="AV207" s="30"/>
      <c r="AW207" s="41">
        <v>45596</v>
      </c>
    </row>
    <row r="208" spans="1:49" x14ac:dyDescent="0.35">
      <c r="A208" s="30">
        <v>805016107</v>
      </c>
      <c r="B208" s="30" t="s">
        <v>11</v>
      </c>
      <c r="C208" s="31" t="s">
        <v>12</v>
      </c>
      <c r="D208" s="31" t="s">
        <v>220</v>
      </c>
      <c r="E208" s="31" t="s">
        <v>220</v>
      </c>
      <c r="F208" s="32" t="s">
        <v>459</v>
      </c>
      <c r="G208" s="41">
        <v>45588</v>
      </c>
      <c r="H208" s="41">
        <v>45591</v>
      </c>
      <c r="I208" s="34">
        <v>45597.291666666664</v>
      </c>
      <c r="J208" s="38">
        <v>45536</v>
      </c>
      <c r="K208" s="38">
        <v>45536</v>
      </c>
      <c r="L208" s="31" t="s">
        <v>13</v>
      </c>
      <c r="M208" s="31" t="s">
        <v>14</v>
      </c>
      <c r="N208" s="31" t="s">
        <v>13</v>
      </c>
      <c r="O208" s="30" t="s">
        <v>527</v>
      </c>
      <c r="P208" s="30" t="s">
        <v>488</v>
      </c>
      <c r="Q208" s="30" t="b">
        <v>0</v>
      </c>
      <c r="R208" s="30" t="e">
        <v>#N/A</v>
      </c>
      <c r="S208" s="57">
        <v>0</v>
      </c>
      <c r="T208" s="30"/>
      <c r="U208" s="30"/>
      <c r="V208" s="30"/>
      <c r="W208" s="57">
        <f t="shared" si="16"/>
        <v>12891</v>
      </c>
      <c r="X208" s="57">
        <v>0</v>
      </c>
      <c r="Y208" s="57">
        <v>0</v>
      </c>
      <c r="Z208" s="57">
        <v>0</v>
      </c>
      <c r="AA208" s="57">
        <v>0</v>
      </c>
      <c r="AB208" s="57">
        <v>0</v>
      </c>
      <c r="AC208" s="57">
        <f t="shared" si="17"/>
        <v>32645</v>
      </c>
      <c r="AD208" s="57">
        <v>0</v>
      </c>
      <c r="AE208" s="57">
        <v>0</v>
      </c>
      <c r="AF208" s="57">
        <v>61936</v>
      </c>
      <c r="AG208" s="57">
        <v>61936</v>
      </c>
      <c r="AH208" s="57">
        <v>0</v>
      </c>
      <c r="AI208" s="57">
        <v>0</v>
      </c>
      <c r="AJ208" s="57">
        <v>0</v>
      </c>
      <c r="AK208" s="57">
        <v>0</v>
      </c>
      <c r="AL208" s="57"/>
      <c r="AM208" s="57"/>
      <c r="AN208" s="57"/>
      <c r="AO208" s="57"/>
      <c r="AP208" s="57">
        <v>45536</v>
      </c>
      <c r="AQ208" s="57">
        <v>12891</v>
      </c>
      <c r="AR208" s="30"/>
      <c r="AS208" s="30">
        <f>VLOOKUP(F208,'[1]pc basilia'!$D:$F,3,0)</f>
        <v>2201566752</v>
      </c>
      <c r="AT208" s="30"/>
      <c r="AU208" s="30" t="str">
        <f>VLOOKUP(F208,'[1]pc basilia'!$D:$J,7,0)</f>
        <v>27.11.2024</v>
      </c>
      <c r="AV208" s="30"/>
      <c r="AW208" s="41">
        <v>45596</v>
      </c>
    </row>
    <row r="209" spans="1:49" x14ac:dyDescent="0.35">
      <c r="A209" s="30">
        <v>805016107</v>
      </c>
      <c r="B209" s="30" t="s">
        <v>11</v>
      </c>
      <c r="C209" s="31" t="s">
        <v>12</v>
      </c>
      <c r="D209" s="31" t="s">
        <v>221</v>
      </c>
      <c r="E209" s="31" t="s">
        <v>221</v>
      </c>
      <c r="F209" s="32" t="s">
        <v>460</v>
      </c>
      <c r="G209" s="41">
        <v>45588</v>
      </c>
      <c r="H209" s="41">
        <v>45591</v>
      </c>
      <c r="I209" s="34">
        <v>45597.291666666664</v>
      </c>
      <c r="J209" s="38">
        <v>27994</v>
      </c>
      <c r="K209" s="38">
        <v>27994</v>
      </c>
      <c r="L209" s="31" t="s">
        <v>13</v>
      </c>
      <c r="M209" s="31" t="s">
        <v>14</v>
      </c>
      <c r="N209" s="31" t="s">
        <v>13</v>
      </c>
      <c r="O209" s="30" t="s">
        <v>527</v>
      </c>
      <c r="P209" s="30" t="s">
        <v>488</v>
      </c>
      <c r="Q209" s="30" t="b">
        <v>0</v>
      </c>
      <c r="R209" s="30" t="e">
        <v>#N/A</v>
      </c>
      <c r="S209" s="57">
        <v>0</v>
      </c>
      <c r="T209" s="30"/>
      <c r="U209" s="30"/>
      <c r="V209" s="30"/>
      <c r="W209" s="57">
        <f t="shared" si="16"/>
        <v>9394</v>
      </c>
      <c r="X209" s="57">
        <v>0</v>
      </c>
      <c r="Y209" s="57">
        <v>0</v>
      </c>
      <c r="Z209" s="57">
        <v>0</v>
      </c>
      <c r="AA209" s="57">
        <v>0</v>
      </c>
      <c r="AB209" s="57">
        <v>0</v>
      </c>
      <c r="AC209" s="57">
        <f t="shared" si="17"/>
        <v>18600</v>
      </c>
      <c r="AD209" s="57">
        <v>0</v>
      </c>
      <c r="AE209" s="57">
        <v>0</v>
      </c>
      <c r="AF209" s="57">
        <v>32394</v>
      </c>
      <c r="AG209" s="57">
        <v>32394</v>
      </c>
      <c r="AH209" s="57">
        <v>0</v>
      </c>
      <c r="AI209" s="57">
        <v>0</v>
      </c>
      <c r="AJ209" s="57">
        <v>0</v>
      </c>
      <c r="AK209" s="57">
        <v>0</v>
      </c>
      <c r="AL209" s="57"/>
      <c r="AM209" s="57"/>
      <c r="AN209" s="57"/>
      <c r="AO209" s="57"/>
      <c r="AP209" s="57">
        <v>27994</v>
      </c>
      <c r="AQ209" s="57">
        <v>9394</v>
      </c>
      <c r="AR209" s="30"/>
      <c r="AS209" s="30">
        <f>VLOOKUP(F209,'[1]pc basilia'!$D:$F,3,0)</f>
        <v>2201566752</v>
      </c>
      <c r="AT209" s="30"/>
      <c r="AU209" s="30" t="str">
        <f>VLOOKUP(F209,'[1]pc basilia'!$D:$J,7,0)</f>
        <v>27.11.2024</v>
      </c>
      <c r="AV209" s="30"/>
      <c r="AW209" s="41">
        <v>45596</v>
      </c>
    </row>
    <row r="210" spans="1:49" x14ac:dyDescent="0.35">
      <c r="A210" s="30">
        <v>805016107</v>
      </c>
      <c r="B210" s="30" t="s">
        <v>11</v>
      </c>
      <c r="C210" s="31" t="s">
        <v>12</v>
      </c>
      <c r="D210" s="31" t="s">
        <v>222</v>
      </c>
      <c r="E210" s="31" t="s">
        <v>222</v>
      </c>
      <c r="F210" s="32" t="s">
        <v>461</v>
      </c>
      <c r="G210" s="41">
        <v>45588</v>
      </c>
      <c r="H210" s="41">
        <v>45591</v>
      </c>
      <c r="I210" s="34">
        <v>45597.291666666664</v>
      </c>
      <c r="J210" s="38">
        <v>57536</v>
      </c>
      <c r="K210" s="38">
        <v>57536</v>
      </c>
      <c r="L210" s="31" t="s">
        <v>13</v>
      </c>
      <c r="M210" s="31" t="s">
        <v>14</v>
      </c>
      <c r="N210" s="31" t="s">
        <v>13</v>
      </c>
      <c r="O210" s="30" t="s">
        <v>527</v>
      </c>
      <c r="P210" s="30" t="s">
        <v>488</v>
      </c>
      <c r="Q210" s="30" t="b">
        <v>0</v>
      </c>
      <c r="R210" s="30" t="e">
        <v>#N/A</v>
      </c>
      <c r="S210" s="57">
        <v>0</v>
      </c>
      <c r="T210" s="30"/>
      <c r="U210" s="30"/>
      <c r="V210" s="30"/>
      <c r="W210" s="57">
        <f t="shared" si="16"/>
        <v>12891</v>
      </c>
      <c r="X210" s="57">
        <v>0</v>
      </c>
      <c r="Y210" s="57">
        <v>0</v>
      </c>
      <c r="Z210" s="57">
        <v>0</v>
      </c>
      <c r="AA210" s="57">
        <v>0</v>
      </c>
      <c r="AB210" s="57">
        <v>0</v>
      </c>
      <c r="AC210" s="57">
        <f t="shared" si="17"/>
        <v>44645</v>
      </c>
      <c r="AD210" s="57">
        <v>0</v>
      </c>
      <c r="AE210" s="57">
        <v>0</v>
      </c>
      <c r="AF210" s="57">
        <v>61936</v>
      </c>
      <c r="AG210" s="57">
        <v>61936</v>
      </c>
      <c r="AH210" s="57">
        <v>0</v>
      </c>
      <c r="AI210" s="57">
        <v>0</v>
      </c>
      <c r="AJ210" s="57">
        <v>0</v>
      </c>
      <c r="AK210" s="57">
        <v>0</v>
      </c>
      <c r="AL210" s="57"/>
      <c r="AM210" s="57"/>
      <c r="AN210" s="57"/>
      <c r="AO210" s="57"/>
      <c r="AP210" s="57">
        <v>57536</v>
      </c>
      <c r="AQ210" s="57">
        <v>12891</v>
      </c>
      <c r="AR210" s="30"/>
      <c r="AS210" s="30">
        <f>VLOOKUP(F210,'[1]pc basilia'!$D:$F,3,0)</f>
        <v>2201566752</v>
      </c>
      <c r="AT210" s="30"/>
      <c r="AU210" s="30" t="str">
        <f>VLOOKUP(F210,'[1]pc basilia'!$D:$J,7,0)</f>
        <v>27.11.2024</v>
      </c>
      <c r="AV210" s="30"/>
      <c r="AW210" s="41">
        <v>45596</v>
      </c>
    </row>
    <row r="211" spans="1:49" x14ac:dyDescent="0.35">
      <c r="A211" s="30">
        <v>805016107</v>
      </c>
      <c r="B211" s="30" t="s">
        <v>11</v>
      </c>
      <c r="C211" s="31" t="s">
        <v>12</v>
      </c>
      <c r="D211" s="31" t="s">
        <v>223</v>
      </c>
      <c r="E211" s="31" t="s">
        <v>223</v>
      </c>
      <c r="F211" s="32" t="s">
        <v>462</v>
      </c>
      <c r="G211" s="41">
        <v>45588</v>
      </c>
      <c r="H211" s="41">
        <v>45591</v>
      </c>
      <c r="I211" s="34">
        <v>45597.291666666664</v>
      </c>
      <c r="J211" s="38">
        <v>27994</v>
      </c>
      <c r="K211" s="38">
        <v>27994</v>
      </c>
      <c r="L211" s="31" t="s">
        <v>13</v>
      </c>
      <c r="M211" s="31" t="s">
        <v>14</v>
      </c>
      <c r="N211" s="31" t="s">
        <v>13</v>
      </c>
      <c r="O211" s="30" t="s">
        <v>527</v>
      </c>
      <c r="P211" s="30" t="s">
        <v>488</v>
      </c>
      <c r="Q211" s="30" t="b">
        <v>0</v>
      </c>
      <c r="R211" s="30" t="e">
        <v>#N/A</v>
      </c>
      <c r="S211" s="57">
        <v>0</v>
      </c>
      <c r="T211" s="30"/>
      <c r="U211" s="30"/>
      <c r="V211" s="30"/>
      <c r="W211" s="57">
        <f t="shared" si="16"/>
        <v>9394</v>
      </c>
      <c r="X211" s="57">
        <v>0</v>
      </c>
      <c r="Y211" s="57">
        <v>0</v>
      </c>
      <c r="Z211" s="57">
        <v>0</v>
      </c>
      <c r="AA211" s="57">
        <v>0</v>
      </c>
      <c r="AB211" s="57">
        <v>0</v>
      </c>
      <c r="AC211" s="57">
        <f t="shared" si="17"/>
        <v>18600</v>
      </c>
      <c r="AD211" s="57">
        <v>0</v>
      </c>
      <c r="AE211" s="57">
        <v>0</v>
      </c>
      <c r="AF211" s="57">
        <v>32394</v>
      </c>
      <c r="AG211" s="57">
        <v>32394</v>
      </c>
      <c r="AH211" s="57">
        <v>0</v>
      </c>
      <c r="AI211" s="57">
        <v>0</v>
      </c>
      <c r="AJ211" s="57">
        <v>0</v>
      </c>
      <c r="AK211" s="57">
        <v>0</v>
      </c>
      <c r="AL211" s="57"/>
      <c r="AM211" s="57"/>
      <c r="AN211" s="57"/>
      <c r="AO211" s="57"/>
      <c r="AP211" s="57">
        <v>27994</v>
      </c>
      <c r="AQ211" s="57">
        <v>9394</v>
      </c>
      <c r="AR211" s="30"/>
      <c r="AS211" s="30">
        <f>VLOOKUP(F211,'[1]pc basilia'!$D:$F,3,0)</f>
        <v>2201566752</v>
      </c>
      <c r="AT211" s="30"/>
      <c r="AU211" s="30" t="str">
        <f>VLOOKUP(F211,'[1]pc basilia'!$D:$J,7,0)</f>
        <v>27.11.2024</v>
      </c>
      <c r="AV211" s="30"/>
      <c r="AW211" s="41">
        <v>45596</v>
      </c>
    </row>
    <row r="212" spans="1:49" x14ac:dyDescent="0.35">
      <c r="A212" s="30">
        <v>805016107</v>
      </c>
      <c r="B212" s="30" t="s">
        <v>11</v>
      </c>
      <c r="C212" s="31" t="s">
        <v>12</v>
      </c>
      <c r="D212" s="31" t="s">
        <v>224</v>
      </c>
      <c r="E212" s="31" t="s">
        <v>224</v>
      </c>
      <c r="F212" s="32" t="s">
        <v>463</v>
      </c>
      <c r="G212" s="41">
        <v>45588</v>
      </c>
      <c r="H212" s="41">
        <v>45591</v>
      </c>
      <c r="I212" s="34" t="e">
        <v>#N/A</v>
      </c>
      <c r="J212" s="38">
        <v>61064</v>
      </c>
      <c r="K212" s="38">
        <v>61064</v>
      </c>
      <c r="L212" s="31" t="s">
        <v>13</v>
      </c>
      <c r="M212" s="31" t="s">
        <v>14</v>
      </c>
      <c r="N212" s="31" t="s">
        <v>13</v>
      </c>
      <c r="O212" s="30" t="s">
        <v>526</v>
      </c>
      <c r="P212" s="30" t="e">
        <v>#N/A</v>
      </c>
      <c r="Q212" s="30" t="e">
        <v>#N/A</v>
      </c>
      <c r="R212" s="30" t="e">
        <v>#N/A</v>
      </c>
      <c r="S212" s="57">
        <v>0</v>
      </c>
      <c r="T212" s="30"/>
      <c r="U212" s="30"/>
      <c r="V212" s="30"/>
      <c r="W212" s="57">
        <v>0</v>
      </c>
      <c r="X212" s="57">
        <v>0</v>
      </c>
      <c r="Y212" s="57">
        <v>0</v>
      </c>
      <c r="Z212" s="57">
        <v>0</v>
      </c>
      <c r="AA212" s="57">
        <v>0</v>
      </c>
      <c r="AB212" s="57">
        <v>0</v>
      </c>
      <c r="AC212" s="57">
        <v>0</v>
      </c>
      <c r="AD212" s="57">
        <v>0</v>
      </c>
      <c r="AE212" s="57">
        <v>0</v>
      </c>
      <c r="AF212" s="57">
        <v>0</v>
      </c>
      <c r="AG212" s="57">
        <v>0</v>
      </c>
      <c r="AH212" s="57">
        <v>0</v>
      </c>
      <c r="AI212" s="57">
        <v>0</v>
      </c>
      <c r="AJ212" s="57">
        <v>0</v>
      </c>
      <c r="AK212" s="57">
        <v>0</v>
      </c>
      <c r="AL212" s="57"/>
      <c r="AM212" s="57"/>
      <c r="AN212" s="57"/>
      <c r="AO212" s="57"/>
      <c r="AP212" s="57">
        <v>0</v>
      </c>
      <c r="AQ212" s="57">
        <v>0</v>
      </c>
      <c r="AR212" s="30"/>
      <c r="AS212" s="30"/>
      <c r="AT212" s="30"/>
      <c r="AU212" s="30"/>
      <c r="AV212" s="30"/>
      <c r="AW212" s="41">
        <v>45596</v>
      </c>
    </row>
    <row r="213" spans="1:49" x14ac:dyDescent="0.35">
      <c r="A213" s="30">
        <v>805016107</v>
      </c>
      <c r="B213" s="30" t="s">
        <v>11</v>
      </c>
      <c r="C213" s="31" t="s">
        <v>12</v>
      </c>
      <c r="D213" s="31" t="s">
        <v>225</v>
      </c>
      <c r="E213" s="31" t="s">
        <v>225</v>
      </c>
      <c r="F213" s="32" t="s">
        <v>464</v>
      </c>
      <c r="G213" s="41">
        <v>45593</v>
      </c>
      <c r="H213" s="41">
        <v>45594</v>
      </c>
      <c r="I213" s="34">
        <v>45597.291666666664</v>
      </c>
      <c r="J213" s="38">
        <v>1571456</v>
      </c>
      <c r="K213" s="38">
        <v>1571456</v>
      </c>
      <c r="L213" s="31" t="s">
        <v>13</v>
      </c>
      <c r="M213" s="31" t="s">
        <v>14</v>
      </c>
      <c r="N213" s="31" t="s">
        <v>13</v>
      </c>
      <c r="O213" s="30" t="s">
        <v>527</v>
      </c>
      <c r="P213" s="30" t="s">
        <v>488</v>
      </c>
      <c r="Q213" s="30" t="b">
        <v>0</v>
      </c>
      <c r="R213" s="30" t="e">
        <v>#N/A</v>
      </c>
      <c r="S213" s="57">
        <v>0</v>
      </c>
      <c r="T213" s="30"/>
      <c r="U213" s="30"/>
      <c r="V213" s="30"/>
      <c r="W213" s="57">
        <f t="shared" ref="W213:W232" si="18">AQ213</f>
        <v>362194</v>
      </c>
      <c r="X213" s="57">
        <v>0</v>
      </c>
      <c r="Y213" s="57">
        <v>0</v>
      </c>
      <c r="Z213" s="57">
        <v>0</v>
      </c>
      <c r="AA213" s="57">
        <v>0</v>
      </c>
      <c r="AB213" s="57">
        <v>0</v>
      </c>
      <c r="AC213" s="57">
        <f t="shared" ref="AC213:AC232" si="19">K213-W213</f>
        <v>1209262</v>
      </c>
      <c r="AD213" s="57">
        <v>0</v>
      </c>
      <c r="AE213" s="57">
        <v>0</v>
      </c>
      <c r="AF213" s="57">
        <v>1571456</v>
      </c>
      <c r="AG213" s="57">
        <v>1571456</v>
      </c>
      <c r="AH213" s="57">
        <v>0</v>
      </c>
      <c r="AI213" s="57">
        <v>0</v>
      </c>
      <c r="AJ213" s="57">
        <v>0</v>
      </c>
      <c r="AK213" s="57">
        <v>0</v>
      </c>
      <c r="AL213" s="57"/>
      <c r="AM213" s="57"/>
      <c r="AN213" s="57"/>
      <c r="AO213" s="57"/>
      <c r="AP213" s="57">
        <v>1540027</v>
      </c>
      <c r="AQ213" s="57">
        <v>362194</v>
      </c>
      <c r="AR213" s="30"/>
      <c r="AS213" s="30">
        <f>VLOOKUP(F213,'[1]pc basilia'!$D:$F,3,0)</f>
        <v>2201566752</v>
      </c>
      <c r="AT213" s="30"/>
      <c r="AU213" s="30" t="str">
        <f>VLOOKUP(F213,'[1]pc basilia'!$D:$J,7,0)</f>
        <v>27.11.2024</v>
      </c>
      <c r="AV213" s="30"/>
      <c r="AW213" s="41">
        <v>45596</v>
      </c>
    </row>
    <row r="214" spans="1:49" x14ac:dyDescent="0.35">
      <c r="A214" s="30">
        <v>805016107</v>
      </c>
      <c r="B214" s="30" t="s">
        <v>11</v>
      </c>
      <c r="C214" s="31" t="s">
        <v>12</v>
      </c>
      <c r="D214" s="31" t="s">
        <v>226</v>
      </c>
      <c r="E214" s="31" t="s">
        <v>226</v>
      </c>
      <c r="F214" s="32" t="s">
        <v>465</v>
      </c>
      <c r="G214" s="41">
        <v>45593</v>
      </c>
      <c r="H214" s="41">
        <v>45594</v>
      </c>
      <c r="I214" s="34">
        <v>45597.291666666664</v>
      </c>
      <c r="J214" s="38">
        <v>45350</v>
      </c>
      <c r="K214" s="38">
        <v>45350</v>
      </c>
      <c r="L214" s="31" t="s">
        <v>13</v>
      </c>
      <c r="M214" s="31" t="s">
        <v>14</v>
      </c>
      <c r="N214" s="31" t="s">
        <v>13</v>
      </c>
      <c r="O214" s="30" t="s">
        <v>527</v>
      </c>
      <c r="P214" s="30" t="s">
        <v>488</v>
      </c>
      <c r="Q214" s="30" t="b">
        <v>0</v>
      </c>
      <c r="R214" s="30" t="e">
        <v>#N/A</v>
      </c>
      <c r="S214" s="57">
        <v>0</v>
      </c>
      <c r="T214" s="30"/>
      <c r="U214" s="30"/>
      <c r="V214" s="30"/>
      <c r="W214" s="57">
        <f t="shared" si="18"/>
        <v>16750</v>
      </c>
      <c r="X214" s="57">
        <v>0</v>
      </c>
      <c r="Y214" s="57">
        <v>0</v>
      </c>
      <c r="Z214" s="57">
        <v>0</v>
      </c>
      <c r="AA214" s="57">
        <v>0</v>
      </c>
      <c r="AB214" s="57">
        <v>0</v>
      </c>
      <c r="AC214" s="57">
        <f t="shared" si="19"/>
        <v>28600</v>
      </c>
      <c r="AD214" s="57">
        <v>0</v>
      </c>
      <c r="AE214" s="57">
        <v>0</v>
      </c>
      <c r="AF214" s="57">
        <v>45350</v>
      </c>
      <c r="AG214" s="57">
        <v>45350</v>
      </c>
      <c r="AH214" s="57">
        <v>0</v>
      </c>
      <c r="AI214" s="57">
        <v>0</v>
      </c>
      <c r="AJ214" s="57">
        <v>0</v>
      </c>
      <c r="AK214" s="57">
        <v>0</v>
      </c>
      <c r="AL214" s="57"/>
      <c r="AM214" s="57"/>
      <c r="AN214" s="57"/>
      <c r="AO214" s="57"/>
      <c r="AP214" s="57">
        <v>45350</v>
      </c>
      <c r="AQ214" s="57">
        <v>16750</v>
      </c>
      <c r="AR214" s="30"/>
      <c r="AS214" s="30">
        <f>VLOOKUP(F214,'[1]pc basilia'!$D:$F,3,0)</f>
        <v>2201566752</v>
      </c>
      <c r="AT214" s="30"/>
      <c r="AU214" s="30" t="str">
        <f>VLOOKUP(F214,'[1]pc basilia'!$D:$J,7,0)</f>
        <v>27.11.2024</v>
      </c>
      <c r="AV214" s="30"/>
      <c r="AW214" s="41">
        <v>45596</v>
      </c>
    </row>
    <row r="215" spans="1:49" x14ac:dyDescent="0.35">
      <c r="A215" s="30">
        <v>805016107</v>
      </c>
      <c r="B215" s="30" t="s">
        <v>11</v>
      </c>
      <c r="C215" s="31" t="s">
        <v>12</v>
      </c>
      <c r="D215" s="31" t="s">
        <v>227</v>
      </c>
      <c r="E215" s="31" t="s">
        <v>227</v>
      </c>
      <c r="F215" s="32" t="s">
        <v>466</v>
      </c>
      <c r="G215" s="41">
        <v>45593</v>
      </c>
      <c r="H215" s="41">
        <v>45594</v>
      </c>
      <c r="I215" s="34">
        <v>45597.291666666664</v>
      </c>
      <c r="J215" s="38">
        <v>57536</v>
      </c>
      <c r="K215" s="38">
        <v>57536</v>
      </c>
      <c r="L215" s="31" t="s">
        <v>13</v>
      </c>
      <c r="M215" s="31" t="s">
        <v>14</v>
      </c>
      <c r="N215" s="31" t="s">
        <v>13</v>
      </c>
      <c r="O215" s="30" t="s">
        <v>527</v>
      </c>
      <c r="P215" s="30" t="s">
        <v>488</v>
      </c>
      <c r="Q215" s="30" t="b">
        <v>0</v>
      </c>
      <c r="R215" s="30" t="e">
        <v>#N/A</v>
      </c>
      <c r="S215" s="57">
        <v>0</v>
      </c>
      <c r="T215" s="30"/>
      <c r="U215" s="30"/>
      <c r="V215" s="30"/>
      <c r="W215" s="57">
        <f t="shared" si="18"/>
        <v>12891</v>
      </c>
      <c r="X215" s="57">
        <v>0</v>
      </c>
      <c r="Y215" s="57">
        <v>0</v>
      </c>
      <c r="Z215" s="57">
        <v>0</v>
      </c>
      <c r="AA215" s="57">
        <v>0</v>
      </c>
      <c r="AB215" s="57">
        <v>0</v>
      </c>
      <c r="AC215" s="57">
        <f t="shared" si="19"/>
        <v>44645</v>
      </c>
      <c r="AD215" s="57">
        <v>0</v>
      </c>
      <c r="AE215" s="57">
        <v>0</v>
      </c>
      <c r="AF215" s="57">
        <v>61936</v>
      </c>
      <c r="AG215" s="57">
        <v>61936</v>
      </c>
      <c r="AH215" s="57">
        <v>0</v>
      </c>
      <c r="AI215" s="57">
        <v>0</v>
      </c>
      <c r="AJ215" s="57">
        <v>0</v>
      </c>
      <c r="AK215" s="57">
        <v>0</v>
      </c>
      <c r="AL215" s="57"/>
      <c r="AM215" s="57"/>
      <c r="AN215" s="57"/>
      <c r="AO215" s="57"/>
      <c r="AP215" s="57">
        <v>57536</v>
      </c>
      <c r="AQ215" s="57">
        <v>12891</v>
      </c>
      <c r="AR215" s="30"/>
      <c r="AS215" s="30">
        <f>VLOOKUP(F215,'[1]pc basilia'!$D:$F,3,0)</f>
        <v>2201566752</v>
      </c>
      <c r="AT215" s="30"/>
      <c r="AU215" s="30" t="str">
        <f>VLOOKUP(F215,'[1]pc basilia'!$D:$J,7,0)</f>
        <v>27.11.2024</v>
      </c>
      <c r="AV215" s="30"/>
      <c r="AW215" s="41">
        <v>45596</v>
      </c>
    </row>
    <row r="216" spans="1:49" x14ac:dyDescent="0.35">
      <c r="A216" s="30">
        <v>805016107</v>
      </c>
      <c r="B216" s="30" t="s">
        <v>11</v>
      </c>
      <c r="C216" s="31" t="s">
        <v>12</v>
      </c>
      <c r="D216" s="31" t="s">
        <v>228</v>
      </c>
      <c r="E216" s="31" t="s">
        <v>228</v>
      </c>
      <c r="F216" s="32" t="s">
        <v>467</v>
      </c>
      <c r="G216" s="41">
        <v>45593</v>
      </c>
      <c r="H216" s="41">
        <v>45594</v>
      </c>
      <c r="I216" s="34">
        <v>45597.291666666664</v>
      </c>
      <c r="J216" s="38">
        <v>57536</v>
      </c>
      <c r="K216" s="38">
        <v>57536</v>
      </c>
      <c r="L216" s="31" t="s">
        <v>13</v>
      </c>
      <c r="M216" s="31" t="s">
        <v>14</v>
      </c>
      <c r="N216" s="31" t="s">
        <v>13</v>
      </c>
      <c r="O216" s="30" t="s">
        <v>527</v>
      </c>
      <c r="P216" s="30" t="s">
        <v>488</v>
      </c>
      <c r="Q216" s="30" t="b">
        <v>0</v>
      </c>
      <c r="R216" s="30" t="e">
        <v>#N/A</v>
      </c>
      <c r="S216" s="57">
        <v>0</v>
      </c>
      <c r="T216" s="30"/>
      <c r="U216" s="30"/>
      <c r="V216" s="30"/>
      <c r="W216" s="57">
        <f t="shared" si="18"/>
        <v>12891</v>
      </c>
      <c r="X216" s="57">
        <v>0</v>
      </c>
      <c r="Y216" s="57">
        <v>0</v>
      </c>
      <c r="Z216" s="57">
        <v>0</v>
      </c>
      <c r="AA216" s="57">
        <v>0</v>
      </c>
      <c r="AB216" s="57">
        <v>0</v>
      </c>
      <c r="AC216" s="57">
        <f t="shared" si="19"/>
        <v>44645</v>
      </c>
      <c r="AD216" s="57">
        <v>0</v>
      </c>
      <c r="AE216" s="57">
        <v>0</v>
      </c>
      <c r="AF216" s="57">
        <v>61936</v>
      </c>
      <c r="AG216" s="57">
        <v>61936</v>
      </c>
      <c r="AH216" s="57">
        <v>0</v>
      </c>
      <c r="AI216" s="57">
        <v>0</v>
      </c>
      <c r="AJ216" s="57">
        <v>0</v>
      </c>
      <c r="AK216" s="57">
        <v>0</v>
      </c>
      <c r="AL216" s="57"/>
      <c r="AM216" s="57"/>
      <c r="AN216" s="57"/>
      <c r="AO216" s="57"/>
      <c r="AP216" s="57">
        <v>57536</v>
      </c>
      <c r="AQ216" s="57">
        <v>12891</v>
      </c>
      <c r="AR216" s="30"/>
      <c r="AS216" s="30">
        <f>VLOOKUP(F216,'[1]pc basilia'!$D:$F,3,0)</f>
        <v>2201566752</v>
      </c>
      <c r="AT216" s="30"/>
      <c r="AU216" s="30" t="str">
        <f>VLOOKUP(F216,'[1]pc basilia'!$D:$J,7,0)</f>
        <v>27.11.2024</v>
      </c>
      <c r="AV216" s="30"/>
      <c r="AW216" s="41">
        <v>45596</v>
      </c>
    </row>
    <row r="217" spans="1:49" x14ac:dyDescent="0.35">
      <c r="A217" s="30">
        <v>805016107</v>
      </c>
      <c r="B217" s="30" t="s">
        <v>11</v>
      </c>
      <c r="C217" s="31" t="s">
        <v>12</v>
      </c>
      <c r="D217" s="31" t="s">
        <v>229</v>
      </c>
      <c r="E217" s="31" t="s">
        <v>229</v>
      </c>
      <c r="F217" s="32" t="s">
        <v>468</v>
      </c>
      <c r="G217" s="41">
        <v>45593</v>
      </c>
      <c r="H217" s="41">
        <v>45594</v>
      </c>
      <c r="I217" s="34">
        <v>45597.291666666664</v>
      </c>
      <c r="J217" s="38">
        <v>32394</v>
      </c>
      <c r="K217" s="38">
        <v>32394</v>
      </c>
      <c r="L217" s="31" t="s">
        <v>13</v>
      </c>
      <c r="M217" s="31" t="s">
        <v>14</v>
      </c>
      <c r="N217" s="31" t="s">
        <v>13</v>
      </c>
      <c r="O217" s="30" t="s">
        <v>527</v>
      </c>
      <c r="P217" s="30" t="s">
        <v>488</v>
      </c>
      <c r="Q217" s="30" t="b">
        <v>0</v>
      </c>
      <c r="R217" s="30" t="e">
        <v>#N/A</v>
      </c>
      <c r="S217" s="57">
        <v>0</v>
      </c>
      <c r="T217" s="30"/>
      <c r="U217" s="30"/>
      <c r="V217" s="30"/>
      <c r="W217" s="57">
        <f t="shared" si="18"/>
        <v>9394</v>
      </c>
      <c r="X217" s="57">
        <v>0</v>
      </c>
      <c r="Y217" s="57">
        <v>0</v>
      </c>
      <c r="Z217" s="57">
        <v>0</v>
      </c>
      <c r="AA217" s="57">
        <v>0</v>
      </c>
      <c r="AB217" s="57">
        <v>0</v>
      </c>
      <c r="AC217" s="57">
        <f t="shared" si="19"/>
        <v>23000</v>
      </c>
      <c r="AD217" s="57">
        <v>0</v>
      </c>
      <c r="AE217" s="57">
        <v>0</v>
      </c>
      <c r="AF217" s="57">
        <v>32394</v>
      </c>
      <c r="AG217" s="57">
        <v>32394</v>
      </c>
      <c r="AH217" s="57">
        <v>0</v>
      </c>
      <c r="AI217" s="57">
        <v>0</v>
      </c>
      <c r="AJ217" s="57">
        <v>0</v>
      </c>
      <c r="AK217" s="57">
        <v>0</v>
      </c>
      <c r="AL217" s="57"/>
      <c r="AM217" s="57"/>
      <c r="AN217" s="57"/>
      <c r="AO217" s="57"/>
      <c r="AP217" s="57">
        <v>32394</v>
      </c>
      <c r="AQ217" s="57">
        <v>9394</v>
      </c>
      <c r="AR217" s="30"/>
      <c r="AS217" s="30">
        <f>VLOOKUP(F217,'[1]pc basilia'!$D:$F,3,0)</f>
        <v>2201566752</v>
      </c>
      <c r="AT217" s="30"/>
      <c r="AU217" s="30" t="str">
        <f>VLOOKUP(F217,'[1]pc basilia'!$D:$J,7,0)</f>
        <v>27.11.2024</v>
      </c>
      <c r="AV217" s="30"/>
      <c r="AW217" s="41">
        <v>45596</v>
      </c>
    </row>
    <row r="218" spans="1:49" x14ac:dyDescent="0.35">
      <c r="A218" s="30">
        <v>805016107</v>
      </c>
      <c r="B218" s="30" t="s">
        <v>11</v>
      </c>
      <c r="C218" s="31" t="s">
        <v>12</v>
      </c>
      <c r="D218" s="31" t="s">
        <v>230</v>
      </c>
      <c r="E218" s="31" t="s">
        <v>230</v>
      </c>
      <c r="F218" s="32" t="s">
        <v>469</v>
      </c>
      <c r="G218" s="41">
        <v>45595</v>
      </c>
      <c r="H218" s="41">
        <v>45597</v>
      </c>
      <c r="I218" s="34">
        <v>45597.525167789354</v>
      </c>
      <c r="J218" s="38">
        <v>27994</v>
      </c>
      <c r="K218" s="38">
        <v>27994</v>
      </c>
      <c r="L218" s="31" t="s">
        <v>13</v>
      </c>
      <c r="M218" s="31" t="s">
        <v>14</v>
      </c>
      <c r="N218" s="31" t="s">
        <v>13</v>
      </c>
      <c r="O218" s="30" t="s">
        <v>527</v>
      </c>
      <c r="P218" s="30" t="s">
        <v>488</v>
      </c>
      <c r="Q218" s="30" t="b">
        <v>0</v>
      </c>
      <c r="R218" s="30" t="e">
        <v>#N/A</v>
      </c>
      <c r="S218" s="57">
        <v>0</v>
      </c>
      <c r="T218" s="30"/>
      <c r="U218" s="30"/>
      <c r="V218" s="30"/>
      <c r="W218" s="57">
        <f t="shared" si="18"/>
        <v>9394</v>
      </c>
      <c r="X218" s="57">
        <v>0</v>
      </c>
      <c r="Y218" s="57">
        <v>0</v>
      </c>
      <c r="Z218" s="57">
        <v>0</v>
      </c>
      <c r="AA218" s="57">
        <v>0</v>
      </c>
      <c r="AB218" s="57">
        <v>0</v>
      </c>
      <c r="AC218" s="57">
        <f t="shared" si="19"/>
        <v>18600</v>
      </c>
      <c r="AD218" s="57">
        <v>0</v>
      </c>
      <c r="AE218" s="57">
        <v>0</v>
      </c>
      <c r="AF218" s="57">
        <v>32394</v>
      </c>
      <c r="AG218" s="57">
        <v>32394</v>
      </c>
      <c r="AH218" s="57">
        <v>0</v>
      </c>
      <c r="AI218" s="57">
        <v>0</v>
      </c>
      <c r="AJ218" s="57">
        <v>0</v>
      </c>
      <c r="AK218" s="57">
        <v>0</v>
      </c>
      <c r="AL218" s="57"/>
      <c r="AM218" s="57"/>
      <c r="AN218" s="57"/>
      <c r="AO218" s="57"/>
      <c r="AP218" s="57">
        <v>27994</v>
      </c>
      <c r="AQ218" s="57">
        <v>9394</v>
      </c>
      <c r="AR218" s="30"/>
      <c r="AS218" s="30">
        <f>VLOOKUP(F218,'[1]pc basilia'!$D:$F,3,0)</f>
        <v>2201566752</v>
      </c>
      <c r="AT218" s="30"/>
      <c r="AU218" s="30" t="str">
        <f>VLOOKUP(F218,'[1]pc basilia'!$D:$J,7,0)</f>
        <v>27.11.2024</v>
      </c>
      <c r="AV218" s="30"/>
      <c r="AW218" s="41">
        <v>45596</v>
      </c>
    </row>
    <row r="219" spans="1:49" x14ac:dyDescent="0.35">
      <c r="A219" s="30">
        <v>805016107</v>
      </c>
      <c r="B219" s="30" t="s">
        <v>11</v>
      </c>
      <c r="C219" s="31" t="s">
        <v>12</v>
      </c>
      <c r="D219" s="31" t="s">
        <v>231</v>
      </c>
      <c r="E219" s="31" t="s">
        <v>231</v>
      </c>
      <c r="F219" s="32" t="s">
        <v>470</v>
      </c>
      <c r="G219" s="41">
        <v>45595</v>
      </c>
      <c r="H219" s="41">
        <v>45597</v>
      </c>
      <c r="I219" s="34">
        <v>45597.525167789354</v>
      </c>
      <c r="J219" s="38">
        <v>57536</v>
      </c>
      <c r="K219" s="38">
        <v>57536</v>
      </c>
      <c r="L219" s="31" t="s">
        <v>13</v>
      </c>
      <c r="M219" s="31" t="s">
        <v>14</v>
      </c>
      <c r="N219" s="31" t="s">
        <v>13</v>
      </c>
      <c r="O219" s="30" t="s">
        <v>527</v>
      </c>
      <c r="P219" s="30" t="s">
        <v>488</v>
      </c>
      <c r="Q219" s="30" t="b">
        <v>0</v>
      </c>
      <c r="R219" s="30" t="e">
        <v>#N/A</v>
      </c>
      <c r="S219" s="57">
        <v>0</v>
      </c>
      <c r="T219" s="30"/>
      <c r="U219" s="30"/>
      <c r="V219" s="30"/>
      <c r="W219" s="57">
        <f t="shared" si="18"/>
        <v>12891</v>
      </c>
      <c r="X219" s="57">
        <v>0</v>
      </c>
      <c r="Y219" s="57">
        <v>0</v>
      </c>
      <c r="Z219" s="57">
        <v>0</v>
      </c>
      <c r="AA219" s="57">
        <v>0</v>
      </c>
      <c r="AB219" s="57">
        <v>0</v>
      </c>
      <c r="AC219" s="57">
        <f t="shared" si="19"/>
        <v>44645</v>
      </c>
      <c r="AD219" s="57">
        <v>0</v>
      </c>
      <c r="AE219" s="57">
        <v>0</v>
      </c>
      <c r="AF219" s="57">
        <v>61936</v>
      </c>
      <c r="AG219" s="57">
        <v>61936</v>
      </c>
      <c r="AH219" s="57">
        <v>0</v>
      </c>
      <c r="AI219" s="57">
        <v>0</v>
      </c>
      <c r="AJ219" s="57">
        <v>0</v>
      </c>
      <c r="AK219" s="57">
        <v>0</v>
      </c>
      <c r="AL219" s="57"/>
      <c r="AM219" s="57"/>
      <c r="AN219" s="57"/>
      <c r="AO219" s="57"/>
      <c r="AP219" s="57">
        <v>57536</v>
      </c>
      <c r="AQ219" s="57">
        <v>12891</v>
      </c>
      <c r="AR219" s="30"/>
      <c r="AS219" s="30">
        <f>VLOOKUP(F219,'[1]pc basilia'!$D:$F,3,0)</f>
        <v>2201566752</v>
      </c>
      <c r="AT219" s="30"/>
      <c r="AU219" s="30" t="str">
        <f>VLOOKUP(F219,'[1]pc basilia'!$D:$J,7,0)</f>
        <v>27.11.2024</v>
      </c>
      <c r="AV219" s="30"/>
      <c r="AW219" s="41">
        <v>45596</v>
      </c>
    </row>
    <row r="220" spans="1:49" x14ac:dyDescent="0.35">
      <c r="A220" s="30">
        <v>805016107</v>
      </c>
      <c r="B220" s="30" t="s">
        <v>11</v>
      </c>
      <c r="C220" s="31" t="s">
        <v>12</v>
      </c>
      <c r="D220" s="31" t="s">
        <v>232</v>
      </c>
      <c r="E220" s="31" t="s">
        <v>232</v>
      </c>
      <c r="F220" s="32" t="s">
        <v>471</v>
      </c>
      <c r="G220" s="41">
        <v>45595</v>
      </c>
      <c r="H220" s="41">
        <v>45597</v>
      </c>
      <c r="I220" s="34">
        <v>45597.525167789354</v>
      </c>
      <c r="J220" s="38">
        <v>45536</v>
      </c>
      <c r="K220" s="38">
        <v>45536</v>
      </c>
      <c r="L220" s="31" t="s">
        <v>13</v>
      </c>
      <c r="M220" s="31" t="s">
        <v>14</v>
      </c>
      <c r="N220" s="31" t="s">
        <v>13</v>
      </c>
      <c r="O220" s="30" t="s">
        <v>527</v>
      </c>
      <c r="P220" s="30" t="s">
        <v>488</v>
      </c>
      <c r="Q220" s="30" t="b">
        <v>0</v>
      </c>
      <c r="R220" s="30" t="e">
        <v>#N/A</v>
      </c>
      <c r="S220" s="57">
        <v>0</v>
      </c>
      <c r="T220" s="30"/>
      <c r="U220" s="30"/>
      <c r="V220" s="30"/>
      <c r="W220" s="57">
        <f t="shared" si="18"/>
        <v>12891</v>
      </c>
      <c r="X220" s="57">
        <v>0</v>
      </c>
      <c r="Y220" s="57">
        <v>0</v>
      </c>
      <c r="Z220" s="57">
        <v>0</v>
      </c>
      <c r="AA220" s="57">
        <v>0</v>
      </c>
      <c r="AB220" s="57">
        <v>0</v>
      </c>
      <c r="AC220" s="57">
        <f t="shared" si="19"/>
        <v>32645</v>
      </c>
      <c r="AD220" s="57">
        <v>0</v>
      </c>
      <c r="AE220" s="57">
        <v>0</v>
      </c>
      <c r="AF220" s="57">
        <v>61936</v>
      </c>
      <c r="AG220" s="57">
        <v>61936</v>
      </c>
      <c r="AH220" s="57">
        <v>0</v>
      </c>
      <c r="AI220" s="57">
        <v>0</v>
      </c>
      <c r="AJ220" s="57">
        <v>0</v>
      </c>
      <c r="AK220" s="57">
        <v>0</v>
      </c>
      <c r="AL220" s="57"/>
      <c r="AM220" s="57"/>
      <c r="AN220" s="57"/>
      <c r="AO220" s="57"/>
      <c r="AP220" s="57">
        <v>45536</v>
      </c>
      <c r="AQ220" s="57">
        <v>12891</v>
      </c>
      <c r="AR220" s="30"/>
      <c r="AS220" s="30">
        <f>VLOOKUP(F220,'[1]pc basilia'!$D:$F,3,0)</f>
        <v>2201566752</v>
      </c>
      <c r="AT220" s="30"/>
      <c r="AU220" s="30" t="str">
        <f>VLOOKUP(F220,'[1]pc basilia'!$D:$J,7,0)</f>
        <v>27.11.2024</v>
      </c>
      <c r="AV220" s="30"/>
      <c r="AW220" s="41">
        <v>45596</v>
      </c>
    </row>
    <row r="221" spans="1:49" x14ac:dyDescent="0.35">
      <c r="A221" s="30">
        <v>805016107</v>
      </c>
      <c r="B221" s="30" t="s">
        <v>11</v>
      </c>
      <c r="C221" s="31" t="s">
        <v>12</v>
      </c>
      <c r="D221" s="31" t="s">
        <v>233</v>
      </c>
      <c r="E221" s="31" t="s">
        <v>233</v>
      </c>
      <c r="F221" s="32" t="s">
        <v>472</v>
      </c>
      <c r="G221" s="41">
        <v>45595</v>
      </c>
      <c r="H221" s="41">
        <v>45597</v>
      </c>
      <c r="I221" s="34">
        <v>45597.525167789354</v>
      </c>
      <c r="J221" s="38">
        <v>33536</v>
      </c>
      <c r="K221" s="38">
        <v>33536</v>
      </c>
      <c r="L221" s="31" t="s">
        <v>13</v>
      </c>
      <c r="M221" s="31" t="s">
        <v>14</v>
      </c>
      <c r="N221" s="31" t="s">
        <v>13</v>
      </c>
      <c r="O221" s="30" t="s">
        <v>527</v>
      </c>
      <c r="P221" s="30" t="s">
        <v>488</v>
      </c>
      <c r="Q221" s="30" t="b">
        <v>0</v>
      </c>
      <c r="R221" s="30" t="e">
        <v>#N/A</v>
      </c>
      <c r="S221" s="57">
        <v>0</v>
      </c>
      <c r="T221" s="30"/>
      <c r="U221" s="30"/>
      <c r="V221" s="30"/>
      <c r="W221" s="57">
        <f t="shared" si="18"/>
        <v>12891</v>
      </c>
      <c r="X221" s="57">
        <v>0</v>
      </c>
      <c r="Y221" s="57">
        <v>0</v>
      </c>
      <c r="Z221" s="57">
        <v>0</v>
      </c>
      <c r="AA221" s="57">
        <v>0</v>
      </c>
      <c r="AB221" s="57">
        <v>0</v>
      </c>
      <c r="AC221" s="57">
        <f t="shared" si="19"/>
        <v>20645</v>
      </c>
      <c r="AD221" s="57">
        <v>0</v>
      </c>
      <c r="AE221" s="57">
        <v>0</v>
      </c>
      <c r="AF221" s="57">
        <v>61936</v>
      </c>
      <c r="AG221" s="57">
        <v>61936</v>
      </c>
      <c r="AH221" s="57">
        <v>0</v>
      </c>
      <c r="AI221" s="57">
        <v>0</v>
      </c>
      <c r="AJ221" s="57">
        <v>0</v>
      </c>
      <c r="AK221" s="57">
        <v>0</v>
      </c>
      <c r="AL221" s="57"/>
      <c r="AM221" s="57"/>
      <c r="AN221" s="57"/>
      <c r="AO221" s="57"/>
      <c r="AP221" s="57">
        <v>33536</v>
      </c>
      <c r="AQ221" s="57">
        <v>12891</v>
      </c>
      <c r="AR221" s="30"/>
      <c r="AS221" s="30">
        <f>VLOOKUP(F221,'[1]pc basilia'!$D:$F,3,0)</f>
        <v>2201566752</v>
      </c>
      <c r="AT221" s="30"/>
      <c r="AU221" s="30" t="str">
        <f>VLOOKUP(F221,'[1]pc basilia'!$D:$J,7,0)</f>
        <v>27.11.2024</v>
      </c>
      <c r="AV221" s="30"/>
      <c r="AW221" s="41">
        <v>45596</v>
      </c>
    </row>
    <row r="222" spans="1:49" x14ac:dyDescent="0.35">
      <c r="A222" s="30">
        <v>805016107</v>
      </c>
      <c r="B222" s="30" t="s">
        <v>11</v>
      </c>
      <c r="C222" s="31" t="s">
        <v>12</v>
      </c>
      <c r="D222" s="31" t="s">
        <v>234</v>
      </c>
      <c r="E222" s="31" t="s">
        <v>234</v>
      </c>
      <c r="F222" s="32" t="s">
        <v>473</v>
      </c>
      <c r="G222" s="41">
        <v>45595</v>
      </c>
      <c r="H222" s="41">
        <v>45597</v>
      </c>
      <c r="I222" s="34">
        <v>45597.525167789354</v>
      </c>
      <c r="J222" s="38">
        <v>45536</v>
      </c>
      <c r="K222" s="38">
        <v>45536</v>
      </c>
      <c r="L222" s="31" t="s">
        <v>13</v>
      </c>
      <c r="M222" s="31" t="s">
        <v>14</v>
      </c>
      <c r="N222" s="31" t="s">
        <v>13</v>
      </c>
      <c r="O222" s="30" t="s">
        <v>527</v>
      </c>
      <c r="P222" s="30" t="s">
        <v>488</v>
      </c>
      <c r="Q222" s="30" t="b">
        <v>0</v>
      </c>
      <c r="R222" s="30" t="e">
        <v>#N/A</v>
      </c>
      <c r="S222" s="57">
        <v>0</v>
      </c>
      <c r="T222" s="30"/>
      <c r="U222" s="30"/>
      <c r="V222" s="30"/>
      <c r="W222" s="57">
        <f t="shared" si="18"/>
        <v>12891</v>
      </c>
      <c r="X222" s="57">
        <v>0</v>
      </c>
      <c r="Y222" s="57">
        <v>0</v>
      </c>
      <c r="Z222" s="57">
        <v>0</v>
      </c>
      <c r="AA222" s="57">
        <v>0</v>
      </c>
      <c r="AB222" s="57">
        <v>0</v>
      </c>
      <c r="AC222" s="57">
        <f t="shared" si="19"/>
        <v>32645</v>
      </c>
      <c r="AD222" s="57">
        <v>0</v>
      </c>
      <c r="AE222" s="57">
        <v>0</v>
      </c>
      <c r="AF222" s="57">
        <v>61936</v>
      </c>
      <c r="AG222" s="57">
        <v>61936</v>
      </c>
      <c r="AH222" s="57">
        <v>0</v>
      </c>
      <c r="AI222" s="57">
        <v>0</v>
      </c>
      <c r="AJ222" s="57">
        <v>0</v>
      </c>
      <c r="AK222" s="57">
        <v>0</v>
      </c>
      <c r="AL222" s="57"/>
      <c r="AM222" s="57"/>
      <c r="AN222" s="57"/>
      <c r="AO222" s="57"/>
      <c r="AP222" s="57">
        <v>45536</v>
      </c>
      <c r="AQ222" s="57">
        <v>12891</v>
      </c>
      <c r="AR222" s="30"/>
      <c r="AS222" s="30">
        <f>VLOOKUP(F222,'[1]pc basilia'!$D:$F,3,0)</f>
        <v>2201566752</v>
      </c>
      <c r="AT222" s="30"/>
      <c r="AU222" s="30" t="str">
        <f>VLOOKUP(F222,'[1]pc basilia'!$D:$J,7,0)</f>
        <v>27.11.2024</v>
      </c>
      <c r="AV222" s="30"/>
      <c r="AW222" s="41">
        <v>45596</v>
      </c>
    </row>
    <row r="223" spans="1:49" x14ac:dyDescent="0.35">
      <c r="A223" s="30">
        <v>805016107</v>
      </c>
      <c r="B223" s="30" t="s">
        <v>11</v>
      </c>
      <c r="C223" s="31" t="s">
        <v>12</v>
      </c>
      <c r="D223" s="31" t="s">
        <v>235</v>
      </c>
      <c r="E223" s="31" t="s">
        <v>235</v>
      </c>
      <c r="F223" s="32" t="s">
        <v>474</v>
      </c>
      <c r="G223" s="41">
        <v>45595</v>
      </c>
      <c r="H223" s="41">
        <v>45597</v>
      </c>
      <c r="I223" s="34">
        <v>45597.525167789354</v>
      </c>
      <c r="J223" s="42">
        <v>61936</v>
      </c>
      <c r="K223" s="42">
        <v>61936</v>
      </c>
      <c r="L223" s="31" t="s">
        <v>13</v>
      </c>
      <c r="M223" s="31" t="s">
        <v>14</v>
      </c>
      <c r="N223" s="31" t="s">
        <v>13</v>
      </c>
      <c r="O223" s="30" t="s">
        <v>527</v>
      </c>
      <c r="P223" s="30" t="s">
        <v>488</v>
      </c>
      <c r="Q223" s="30" t="b">
        <v>0</v>
      </c>
      <c r="R223" s="30" t="e">
        <v>#N/A</v>
      </c>
      <c r="S223" s="57">
        <v>0</v>
      </c>
      <c r="T223" s="30"/>
      <c r="U223" s="30"/>
      <c r="V223" s="30"/>
      <c r="W223" s="57">
        <f t="shared" si="18"/>
        <v>12891</v>
      </c>
      <c r="X223" s="57">
        <v>0</v>
      </c>
      <c r="Y223" s="57">
        <v>0</v>
      </c>
      <c r="Z223" s="57">
        <v>0</v>
      </c>
      <c r="AA223" s="57">
        <v>0</v>
      </c>
      <c r="AB223" s="57">
        <v>0</v>
      </c>
      <c r="AC223" s="57">
        <f t="shared" si="19"/>
        <v>49045</v>
      </c>
      <c r="AD223" s="57">
        <v>0</v>
      </c>
      <c r="AE223" s="57">
        <v>0</v>
      </c>
      <c r="AF223" s="57">
        <v>61936</v>
      </c>
      <c r="AG223" s="57">
        <v>61936</v>
      </c>
      <c r="AH223" s="57">
        <v>0</v>
      </c>
      <c r="AI223" s="57">
        <v>0</v>
      </c>
      <c r="AJ223" s="57">
        <v>0</v>
      </c>
      <c r="AK223" s="57">
        <v>0</v>
      </c>
      <c r="AL223" s="57"/>
      <c r="AM223" s="57"/>
      <c r="AN223" s="57"/>
      <c r="AO223" s="57"/>
      <c r="AP223" s="57">
        <v>61936</v>
      </c>
      <c r="AQ223" s="57">
        <v>12891</v>
      </c>
      <c r="AR223" s="30"/>
      <c r="AS223" s="30">
        <f>VLOOKUP(F223,'[1]pc basilia'!$D:$F,3,0)</f>
        <v>2201566752</v>
      </c>
      <c r="AT223" s="30"/>
      <c r="AU223" s="30" t="str">
        <f>VLOOKUP(F223,'[1]pc basilia'!$D:$J,7,0)</f>
        <v>27.11.2024</v>
      </c>
      <c r="AV223" s="30"/>
      <c r="AW223" s="41">
        <v>45596</v>
      </c>
    </row>
    <row r="224" spans="1:49" x14ac:dyDescent="0.35">
      <c r="A224" s="30">
        <v>805016107</v>
      </c>
      <c r="B224" s="30" t="s">
        <v>11</v>
      </c>
      <c r="C224" s="31" t="s">
        <v>12</v>
      </c>
      <c r="D224" s="31" t="s">
        <v>236</v>
      </c>
      <c r="E224" s="31" t="s">
        <v>236</v>
      </c>
      <c r="F224" s="32" t="s">
        <v>475</v>
      </c>
      <c r="G224" s="41">
        <v>45595</v>
      </c>
      <c r="H224" s="41">
        <v>45597</v>
      </c>
      <c r="I224" s="34">
        <v>45597.525167789354</v>
      </c>
      <c r="J224" s="38">
        <v>57536</v>
      </c>
      <c r="K224" s="38">
        <v>57536</v>
      </c>
      <c r="L224" s="31" t="s">
        <v>13</v>
      </c>
      <c r="M224" s="31" t="s">
        <v>14</v>
      </c>
      <c r="N224" s="31" t="s">
        <v>13</v>
      </c>
      <c r="O224" s="30" t="s">
        <v>527</v>
      </c>
      <c r="P224" s="30" t="s">
        <v>488</v>
      </c>
      <c r="Q224" s="30" t="b">
        <v>0</v>
      </c>
      <c r="R224" s="30" t="e">
        <v>#N/A</v>
      </c>
      <c r="S224" s="57">
        <v>0</v>
      </c>
      <c r="T224" s="30"/>
      <c r="U224" s="30"/>
      <c r="V224" s="30"/>
      <c r="W224" s="57">
        <f t="shared" si="18"/>
        <v>12891</v>
      </c>
      <c r="X224" s="57">
        <v>0</v>
      </c>
      <c r="Y224" s="57">
        <v>0</v>
      </c>
      <c r="Z224" s="57">
        <v>0</v>
      </c>
      <c r="AA224" s="57">
        <v>0</v>
      </c>
      <c r="AB224" s="57">
        <v>0</v>
      </c>
      <c r="AC224" s="57">
        <f t="shared" si="19"/>
        <v>44645</v>
      </c>
      <c r="AD224" s="57">
        <v>0</v>
      </c>
      <c r="AE224" s="57">
        <v>0</v>
      </c>
      <c r="AF224" s="57">
        <v>61936</v>
      </c>
      <c r="AG224" s="57">
        <v>61936</v>
      </c>
      <c r="AH224" s="57">
        <v>0</v>
      </c>
      <c r="AI224" s="57">
        <v>0</v>
      </c>
      <c r="AJ224" s="57">
        <v>0</v>
      </c>
      <c r="AK224" s="57">
        <v>0</v>
      </c>
      <c r="AL224" s="57"/>
      <c r="AM224" s="57"/>
      <c r="AN224" s="57"/>
      <c r="AO224" s="57"/>
      <c r="AP224" s="57">
        <v>57536</v>
      </c>
      <c r="AQ224" s="57">
        <v>12891</v>
      </c>
      <c r="AR224" s="30"/>
      <c r="AS224" s="30">
        <f>VLOOKUP(F224,'[1]pc basilia'!$D:$F,3,0)</f>
        <v>2201566752</v>
      </c>
      <c r="AT224" s="30"/>
      <c r="AU224" s="30" t="str">
        <f>VLOOKUP(F224,'[1]pc basilia'!$D:$J,7,0)</f>
        <v>27.11.2024</v>
      </c>
      <c r="AV224" s="30"/>
      <c r="AW224" s="41">
        <v>45596</v>
      </c>
    </row>
    <row r="225" spans="1:49" x14ac:dyDescent="0.35">
      <c r="A225" s="30">
        <v>805016107</v>
      </c>
      <c r="B225" s="30" t="s">
        <v>11</v>
      </c>
      <c r="C225" s="31" t="s">
        <v>12</v>
      </c>
      <c r="D225" s="31" t="s">
        <v>237</v>
      </c>
      <c r="E225" s="31" t="s">
        <v>237</v>
      </c>
      <c r="F225" s="32" t="s">
        <v>476</v>
      </c>
      <c r="G225" s="41">
        <v>45595</v>
      </c>
      <c r="H225" s="41">
        <v>45597</v>
      </c>
      <c r="I225" s="34">
        <v>45597.525167789354</v>
      </c>
      <c r="J225" s="38">
        <v>27994</v>
      </c>
      <c r="K225" s="38">
        <v>27994</v>
      </c>
      <c r="L225" s="31" t="s">
        <v>13</v>
      </c>
      <c r="M225" s="31" t="s">
        <v>14</v>
      </c>
      <c r="N225" s="31" t="s">
        <v>13</v>
      </c>
      <c r="O225" s="30" t="s">
        <v>527</v>
      </c>
      <c r="P225" s="30" t="s">
        <v>488</v>
      </c>
      <c r="Q225" s="30" t="b">
        <v>0</v>
      </c>
      <c r="R225" s="30" t="e">
        <v>#N/A</v>
      </c>
      <c r="S225" s="57">
        <v>0</v>
      </c>
      <c r="T225" s="30"/>
      <c r="U225" s="30"/>
      <c r="V225" s="30"/>
      <c r="W225" s="57">
        <f t="shared" si="18"/>
        <v>9394</v>
      </c>
      <c r="X225" s="57">
        <v>0</v>
      </c>
      <c r="Y225" s="57">
        <v>0</v>
      </c>
      <c r="Z225" s="57">
        <v>0</v>
      </c>
      <c r="AA225" s="57">
        <v>0</v>
      </c>
      <c r="AB225" s="57">
        <v>0</v>
      </c>
      <c r="AC225" s="57">
        <f t="shared" si="19"/>
        <v>18600</v>
      </c>
      <c r="AD225" s="57">
        <v>0</v>
      </c>
      <c r="AE225" s="57">
        <v>0</v>
      </c>
      <c r="AF225" s="57">
        <v>32394</v>
      </c>
      <c r="AG225" s="57">
        <v>32394</v>
      </c>
      <c r="AH225" s="57">
        <v>0</v>
      </c>
      <c r="AI225" s="57">
        <v>0</v>
      </c>
      <c r="AJ225" s="57">
        <v>0</v>
      </c>
      <c r="AK225" s="57">
        <v>0</v>
      </c>
      <c r="AL225" s="57"/>
      <c r="AM225" s="57"/>
      <c r="AN225" s="57"/>
      <c r="AO225" s="57"/>
      <c r="AP225" s="57">
        <v>27994</v>
      </c>
      <c r="AQ225" s="57">
        <v>9394</v>
      </c>
      <c r="AR225" s="30"/>
      <c r="AS225" s="30">
        <f>VLOOKUP(F225,'[1]pc basilia'!$D:$F,3,0)</f>
        <v>2201566752</v>
      </c>
      <c r="AT225" s="30"/>
      <c r="AU225" s="30" t="str">
        <f>VLOOKUP(F225,'[1]pc basilia'!$D:$J,7,0)</f>
        <v>27.11.2024</v>
      </c>
      <c r="AV225" s="30"/>
      <c r="AW225" s="41">
        <v>45596</v>
      </c>
    </row>
    <row r="226" spans="1:49" x14ac:dyDescent="0.35">
      <c r="A226" s="30">
        <v>805016107</v>
      </c>
      <c r="B226" s="30" t="s">
        <v>11</v>
      </c>
      <c r="C226" s="31" t="s">
        <v>12</v>
      </c>
      <c r="D226" s="31" t="s">
        <v>238</v>
      </c>
      <c r="E226" s="31" t="s">
        <v>238</v>
      </c>
      <c r="F226" s="32" t="s">
        <v>477</v>
      </c>
      <c r="G226" s="41">
        <v>45595</v>
      </c>
      <c r="H226" s="41">
        <v>45597</v>
      </c>
      <c r="I226" s="34">
        <v>45597.525167789354</v>
      </c>
      <c r="J226" s="38">
        <v>27994</v>
      </c>
      <c r="K226" s="38">
        <v>27994</v>
      </c>
      <c r="L226" s="31" t="s">
        <v>13</v>
      </c>
      <c r="M226" s="31" t="s">
        <v>14</v>
      </c>
      <c r="N226" s="31" t="s">
        <v>13</v>
      </c>
      <c r="O226" s="30" t="s">
        <v>527</v>
      </c>
      <c r="P226" s="30" t="s">
        <v>488</v>
      </c>
      <c r="Q226" s="30" t="b">
        <v>0</v>
      </c>
      <c r="R226" s="30" t="e">
        <v>#N/A</v>
      </c>
      <c r="S226" s="57">
        <v>0</v>
      </c>
      <c r="T226" s="30"/>
      <c r="U226" s="30"/>
      <c r="V226" s="30"/>
      <c r="W226" s="57">
        <f t="shared" si="18"/>
        <v>9394</v>
      </c>
      <c r="X226" s="57">
        <v>0</v>
      </c>
      <c r="Y226" s="57">
        <v>0</v>
      </c>
      <c r="Z226" s="57">
        <v>0</v>
      </c>
      <c r="AA226" s="57">
        <v>0</v>
      </c>
      <c r="AB226" s="57">
        <v>0</v>
      </c>
      <c r="AC226" s="57">
        <f t="shared" si="19"/>
        <v>18600</v>
      </c>
      <c r="AD226" s="57">
        <v>0</v>
      </c>
      <c r="AE226" s="57">
        <v>0</v>
      </c>
      <c r="AF226" s="57">
        <v>32394</v>
      </c>
      <c r="AG226" s="57">
        <v>32394</v>
      </c>
      <c r="AH226" s="57">
        <v>0</v>
      </c>
      <c r="AI226" s="57">
        <v>0</v>
      </c>
      <c r="AJ226" s="57">
        <v>0</v>
      </c>
      <c r="AK226" s="57">
        <v>0</v>
      </c>
      <c r="AL226" s="57"/>
      <c r="AM226" s="57"/>
      <c r="AN226" s="57"/>
      <c r="AO226" s="57"/>
      <c r="AP226" s="57">
        <v>27994</v>
      </c>
      <c r="AQ226" s="57">
        <v>9394</v>
      </c>
      <c r="AR226" s="30"/>
      <c r="AS226" s="30">
        <f>VLOOKUP(F226,'[1]pc basilia'!$D:$F,3,0)</f>
        <v>2201566752</v>
      </c>
      <c r="AT226" s="30"/>
      <c r="AU226" s="30" t="str">
        <f>VLOOKUP(F226,'[1]pc basilia'!$D:$J,7,0)</f>
        <v>27.11.2024</v>
      </c>
      <c r="AV226" s="30"/>
      <c r="AW226" s="41">
        <v>45596</v>
      </c>
    </row>
    <row r="227" spans="1:49" x14ac:dyDescent="0.35">
      <c r="A227" s="30">
        <v>805016107</v>
      </c>
      <c r="B227" s="30" t="s">
        <v>11</v>
      </c>
      <c r="C227" s="31" t="s">
        <v>12</v>
      </c>
      <c r="D227" s="31" t="s">
        <v>239</v>
      </c>
      <c r="E227" s="31" t="s">
        <v>239</v>
      </c>
      <c r="F227" s="32" t="s">
        <v>478</v>
      </c>
      <c r="G227" s="41">
        <v>45595</v>
      </c>
      <c r="H227" s="41">
        <v>45597</v>
      </c>
      <c r="I227" s="34">
        <v>45597.525167789354</v>
      </c>
      <c r="J227" s="38">
        <v>57536</v>
      </c>
      <c r="K227" s="38">
        <v>57536</v>
      </c>
      <c r="L227" s="31" t="s">
        <v>13</v>
      </c>
      <c r="M227" s="31" t="s">
        <v>14</v>
      </c>
      <c r="N227" s="31" t="s">
        <v>13</v>
      </c>
      <c r="O227" s="30" t="s">
        <v>527</v>
      </c>
      <c r="P227" s="30" t="s">
        <v>488</v>
      </c>
      <c r="Q227" s="30" t="b">
        <v>0</v>
      </c>
      <c r="R227" s="30" t="e">
        <v>#N/A</v>
      </c>
      <c r="S227" s="57">
        <v>0</v>
      </c>
      <c r="T227" s="30"/>
      <c r="U227" s="30"/>
      <c r="V227" s="30"/>
      <c r="W227" s="57">
        <f t="shared" si="18"/>
        <v>12891</v>
      </c>
      <c r="X227" s="57">
        <v>0</v>
      </c>
      <c r="Y227" s="57">
        <v>0</v>
      </c>
      <c r="Z227" s="57">
        <v>0</v>
      </c>
      <c r="AA227" s="57">
        <v>0</v>
      </c>
      <c r="AB227" s="57">
        <v>0</v>
      </c>
      <c r="AC227" s="57">
        <f t="shared" si="19"/>
        <v>44645</v>
      </c>
      <c r="AD227" s="57">
        <v>0</v>
      </c>
      <c r="AE227" s="57">
        <v>0</v>
      </c>
      <c r="AF227" s="57">
        <v>61936</v>
      </c>
      <c r="AG227" s="57">
        <v>61936</v>
      </c>
      <c r="AH227" s="57">
        <v>0</v>
      </c>
      <c r="AI227" s="57">
        <v>0</v>
      </c>
      <c r="AJ227" s="57">
        <v>0</v>
      </c>
      <c r="AK227" s="57">
        <v>0</v>
      </c>
      <c r="AL227" s="57"/>
      <c r="AM227" s="57"/>
      <c r="AN227" s="57"/>
      <c r="AO227" s="57"/>
      <c r="AP227" s="57">
        <v>57536</v>
      </c>
      <c r="AQ227" s="57">
        <v>12891</v>
      </c>
      <c r="AR227" s="30"/>
      <c r="AS227" s="30">
        <f>VLOOKUP(F227,'[1]pc basilia'!$D:$F,3,0)</f>
        <v>2201566752</v>
      </c>
      <c r="AT227" s="30"/>
      <c r="AU227" s="30" t="str">
        <f>VLOOKUP(F227,'[1]pc basilia'!$D:$J,7,0)</f>
        <v>27.11.2024</v>
      </c>
      <c r="AV227" s="30"/>
      <c r="AW227" s="41">
        <v>45596</v>
      </c>
    </row>
    <row r="228" spans="1:49" x14ac:dyDescent="0.35">
      <c r="A228" s="30">
        <v>805016107</v>
      </c>
      <c r="B228" s="30" t="s">
        <v>11</v>
      </c>
      <c r="C228" s="31" t="s">
        <v>12</v>
      </c>
      <c r="D228" s="31" t="s">
        <v>240</v>
      </c>
      <c r="E228" s="31" t="s">
        <v>240</v>
      </c>
      <c r="F228" s="32" t="s">
        <v>479</v>
      </c>
      <c r="G228" s="41">
        <v>45595</v>
      </c>
      <c r="H228" s="41">
        <v>45597</v>
      </c>
      <c r="I228" s="34">
        <v>45597.525167789354</v>
      </c>
      <c r="J228" s="38">
        <v>45536</v>
      </c>
      <c r="K228" s="38">
        <v>45536</v>
      </c>
      <c r="L228" s="31" t="s">
        <v>13</v>
      </c>
      <c r="M228" s="31" t="s">
        <v>14</v>
      </c>
      <c r="N228" s="31" t="s">
        <v>13</v>
      </c>
      <c r="O228" s="30" t="s">
        <v>527</v>
      </c>
      <c r="P228" s="30" t="s">
        <v>488</v>
      </c>
      <c r="Q228" s="30" t="b">
        <v>0</v>
      </c>
      <c r="R228" s="30" t="e">
        <v>#N/A</v>
      </c>
      <c r="S228" s="57">
        <v>0</v>
      </c>
      <c r="T228" s="30"/>
      <c r="U228" s="30"/>
      <c r="V228" s="30"/>
      <c r="W228" s="57">
        <f t="shared" si="18"/>
        <v>12891</v>
      </c>
      <c r="X228" s="57">
        <v>0</v>
      </c>
      <c r="Y228" s="57">
        <v>0</v>
      </c>
      <c r="Z228" s="57">
        <v>0</v>
      </c>
      <c r="AA228" s="57">
        <v>0</v>
      </c>
      <c r="AB228" s="57">
        <v>0</v>
      </c>
      <c r="AC228" s="57">
        <f t="shared" si="19"/>
        <v>32645</v>
      </c>
      <c r="AD228" s="57">
        <v>0</v>
      </c>
      <c r="AE228" s="57">
        <v>0</v>
      </c>
      <c r="AF228" s="57">
        <v>61936</v>
      </c>
      <c r="AG228" s="57">
        <v>61936</v>
      </c>
      <c r="AH228" s="57">
        <v>0</v>
      </c>
      <c r="AI228" s="57">
        <v>0</v>
      </c>
      <c r="AJ228" s="57">
        <v>0</v>
      </c>
      <c r="AK228" s="57">
        <v>0</v>
      </c>
      <c r="AL228" s="57"/>
      <c r="AM228" s="57"/>
      <c r="AN228" s="57"/>
      <c r="AO228" s="57"/>
      <c r="AP228" s="57">
        <v>45536</v>
      </c>
      <c r="AQ228" s="57">
        <v>12891</v>
      </c>
      <c r="AR228" s="30"/>
      <c r="AS228" s="30">
        <f>VLOOKUP(F228,'[1]pc basilia'!$D:$F,3,0)</f>
        <v>2201566752</v>
      </c>
      <c r="AT228" s="30"/>
      <c r="AU228" s="30" t="str">
        <f>VLOOKUP(F228,'[1]pc basilia'!$D:$J,7,0)</f>
        <v>27.11.2024</v>
      </c>
      <c r="AV228" s="30"/>
      <c r="AW228" s="41">
        <v>45596</v>
      </c>
    </row>
    <row r="229" spans="1:49" x14ac:dyDescent="0.35">
      <c r="A229" s="30">
        <v>805016107</v>
      </c>
      <c r="B229" s="30" t="s">
        <v>11</v>
      </c>
      <c r="C229" s="31" t="s">
        <v>12</v>
      </c>
      <c r="D229" s="31" t="s">
        <v>241</v>
      </c>
      <c r="E229" s="31" t="s">
        <v>241</v>
      </c>
      <c r="F229" s="32" t="s">
        <v>480</v>
      </c>
      <c r="G229" s="41">
        <v>45595</v>
      </c>
      <c r="H229" s="41">
        <v>45597</v>
      </c>
      <c r="I229" s="34">
        <v>45597.525167789354</v>
      </c>
      <c r="J229" s="38">
        <v>27994</v>
      </c>
      <c r="K229" s="38">
        <v>27994</v>
      </c>
      <c r="L229" s="31" t="s">
        <v>13</v>
      </c>
      <c r="M229" s="31" t="s">
        <v>14</v>
      </c>
      <c r="N229" s="31" t="s">
        <v>13</v>
      </c>
      <c r="O229" s="30" t="s">
        <v>527</v>
      </c>
      <c r="P229" s="30" t="s">
        <v>488</v>
      </c>
      <c r="Q229" s="30" t="b">
        <v>0</v>
      </c>
      <c r="R229" s="30" t="e">
        <v>#N/A</v>
      </c>
      <c r="S229" s="57">
        <v>0</v>
      </c>
      <c r="T229" s="30"/>
      <c r="U229" s="30"/>
      <c r="V229" s="30"/>
      <c r="W229" s="57">
        <f t="shared" si="18"/>
        <v>5094</v>
      </c>
      <c r="X229" s="57">
        <v>0</v>
      </c>
      <c r="Y229" s="57">
        <v>0</v>
      </c>
      <c r="Z229" s="57">
        <v>0</v>
      </c>
      <c r="AA229" s="57">
        <v>0</v>
      </c>
      <c r="AB229" s="57">
        <v>0</v>
      </c>
      <c r="AC229" s="57">
        <f t="shared" si="19"/>
        <v>22900</v>
      </c>
      <c r="AD229" s="57">
        <v>0</v>
      </c>
      <c r="AE229" s="57">
        <v>0</v>
      </c>
      <c r="AF229" s="57">
        <v>32394</v>
      </c>
      <c r="AG229" s="57">
        <v>32394</v>
      </c>
      <c r="AH229" s="57">
        <v>0</v>
      </c>
      <c r="AI229" s="57">
        <v>0</v>
      </c>
      <c r="AJ229" s="57">
        <v>0</v>
      </c>
      <c r="AK229" s="57">
        <v>0</v>
      </c>
      <c r="AL229" s="57"/>
      <c r="AM229" s="57"/>
      <c r="AN229" s="57"/>
      <c r="AO229" s="57"/>
      <c r="AP229" s="57">
        <v>27994</v>
      </c>
      <c r="AQ229" s="57">
        <v>5094</v>
      </c>
      <c r="AR229" s="30"/>
      <c r="AS229" s="30">
        <f>VLOOKUP(F229,'[1]pc basilia'!$D:$F,3,0)</f>
        <v>2201566752</v>
      </c>
      <c r="AT229" s="30"/>
      <c r="AU229" s="30" t="str">
        <f>VLOOKUP(F229,'[1]pc basilia'!$D:$J,7,0)</f>
        <v>27.11.2024</v>
      </c>
      <c r="AV229" s="30"/>
      <c r="AW229" s="41">
        <v>45596</v>
      </c>
    </row>
    <row r="230" spans="1:49" x14ac:dyDescent="0.35">
      <c r="A230" s="30">
        <v>805016107</v>
      </c>
      <c r="B230" s="30" t="s">
        <v>11</v>
      </c>
      <c r="C230" s="31" t="s">
        <v>12</v>
      </c>
      <c r="D230" s="31" t="s">
        <v>242</v>
      </c>
      <c r="E230" s="31" t="s">
        <v>242</v>
      </c>
      <c r="F230" s="32" t="s">
        <v>481</v>
      </c>
      <c r="G230" s="41">
        <v>45595</v>
      </c>
      <c r="H230" s="41">
        <v>45597</v>
      </c>
      <c r="I230" s="34">
        <v>45597.525167789354</v>
      </c>
      <c r="J230" s="38">
        <v>57536</v>
      </c>
      <c r="K230" s="38">
        <v>57536</v>
      </c>
      <c r="L230" s="31" t="s">
        <v>13</v>
      </c>
      <c r="M230" s="31" t="s">
        <v>14</v>
      </c>
      <c r="N230" s="31" t="s">
        <v>13</v>
      </c>
      <c r="O230" s="30" t="s">
        <v>527</v>
      </c>
      <c r="P230" s="30" t="s">
        <v>488</v>
      </c>
      <c r="Q230" s="30" t="b">
        <v>0</v>
      </c>
      <c r="R230" s="30" t="e">
        <v>#N/A</v>
      </c>
      <c r="S230" s="57">
        <v>0</v>
      </c>
      <c r="T230" s="30"/>
      <c r="U230" s="30"/>
      <c r="V230" s="30"/>
      <c r="W230" s="57">
        <f t="shared" si="18"/>
        <v>12891</v>
      </c>
      <c r="X230" s="57">
        <v>0</v>
      </c>
      <c r="Y230" s="57">
        <v>0</v>
      </c>
      <c r="Z230" s="57">
        <v>0</v>
      </c>
      <c r="AA230" s="57">
        <v>0</v>
      </c>
      <c r="AB230" s="57">
        <v>0</v>
      </c>
      <c r="AC230" s="57">
        <f t="shared" si="19"/>
        <v>44645</v>
      </c>
      <c r="AD230" s="57">
        <v>0</v>
      </c>
      <c r="AE230" s="57">
        <v>0</v>
      </c>
      <c r="AF230" s="57">
        <v>61936</v>
      </c>
      <c r="AG230" s="57">
        <v>61936</v>
      </c>
      <c r="AH230" s="57">
        <v>0</v>
      </c>
      <c r="AI230" s="57">
        <v>0</v>
      </c>
      <c r="AJ230" s="57">
        <v>0</v>
      </c>
      <c r="AK230" s="57">
        <v>0</v>
      </c>
      <c r="AL230" s="57"/>
      <c r="AM230" s="57"/>
      <c r="AN230" s="57"/>
      <c r="AO230" s="57"/>
      <c r="AP230" s="57">
        <v>57536</v>
      </c>
      <c r="AQ230" s="57">
        <v>12891</v>
      </c>
      <c r="AR230" s="30"/>
      <c r="AS230" s="30">
        <f>VLOOKUP(F230,'[1]pc basilia'!$D:$F,3,0)</f>
        <v>2201566752</v>
      </c>
      <c r="AT230" s="30"/>
      <c r="AU230" s="30" t="str">
        <f>VLOOKUP(F230,'[1]pc basilia'!$D:$J,7,0)</f>
        <v>27.11.2024</v>
      </c>
      <c r="AV230" s="30"/>
      <c r="AW230" s="41">
        <v>45596</v>
      </c>
    </row>
    <row r="231" spans="1:49" x14ac:dyDescent="0.35">
      <c r="A231" s="30">
        <v>805016107</v>
      </c>
      <c r="B231" s="30" t="s">
        <v>11</v>
      </c>
      <c r="C231" s="31" t="s">
        <v>12</v>
      </c>
      <c r="D231" s="31" t="s">
        <v>243</v>
      </c>
      <c r="E231" s="31" t="s">
        <v>243</v>
      </c>
      <c r="F231" s="32" t="s">
        <v>482</v>
      </c>
      <c r="G231" s="41">
        <v>45596</v>
      </c>
      <c r="H231" s="41">
        <v>45597</v>
      </c>
      <c r="I231" s="34">
        <v>45597.525167789354</v>
      </c>
      <c r="J231" s="38">
        <v>27994</v>
      </c>
      <c r="K231" s="38">
        <v>27994</v>
      </c>
      <c r="L231" s="31" t="s">
        <v>13</v>
      </c>
      <c r="M231" s="31" t="s">
        <v>14</v>
      </c>
      <c r="N231" s="31" t="s">
        <v>13</v>
      </c>
      <c r="O231" s="30" t="s">
        <v>527</v>
      </c>
      <c r="P231" s="30" t="s">
        <v>488</v>
      </c>
      <c r="Q231" s="30" t="b">
        <v>0</v>
      </c>
      <c r="R231" s="30" t="e">
        <v>#N/A</v>
      </c>
      <c r="S231" s="57">
        <v>0</v>
      </c>
      <c r="T231" s="30"/>
      <c r="U231" s="30"/>
      <c r="V231" s="30"/>
      <c r="W231" s="57">
        <f t="shared" si="18"/>
        <v>9394</v>
      </c>
      <c r="X231" s="57">
        <v>0</v>
      </c>
      <c r="Y231" s="57">
        <v>0</v>
      </c>
      <c r="Z231" s="57">
        <v>0</v>
      </c>
      <c r="AA231" s="57">
        <v>0</v>
      </c>
      <c r="AB231" s="57">
        <v>0</v>
      </c>
      <c r="AC231" s="57">
        <f t="shared" si="19"/>
        <v>18600</v>
      </c>
      <c r="AD231" s="57">
        <v>0</v>
      </c>
      <c r="AE231" s="57">
        <v>0</v>
      </c>
      <c r="AF231" s="57">
        <v>32394</v>
      </c>
      <c r="AG231" s="57">
        <v>32394</v>
      </c>
      <c r="AH231" s="57">
        <v>0</v>
      </c>
      <c r="AI231" s="57">
        <v>0</v>
      </c>
      <c r="AJ231" s="57">
        <v>0</v>
      </c>
      <c r="AK231" s="57">
        <v>0</v>
      </c>
      <c r="AL231" s="57"/>
      <c r="AM231" s="57"/>
      <c r="AN231" s="57"/>
      <c r="AO231" s="57"/>
      <c r="AP231" s="57">
        <v>27994</v>
      </c>
      <c r="AQ231" s="57">
        <v>9394</v>
      </c>
      <c r="AR231" s="30"/>
      <c r="AS231" s="30">
        <f>VLOOKUP(F231,'[1]pc basilia'!$D:$F,3,0)</f>
        <v>2201566752</v>
      </c>
      <c r="AT231" s="30"/>
      <c r="AU231" s="30" t="str">
        <f>VLOOKUP(F231,'[1]pc basilia'!$D:$J,7,0)</f>
        <v>27.11.2024</v>
      </c>
      <c r="AV231" s="30"/>
      <c r="AW231" s="41">
        <v>45596</v>
      </c>
    </row>
    <row r="232" spans="1:49" x14ac:dyDescent="0.35">
      <c r="A232" s="30">
        <v>805016107</v>
      </c>
      <c r="B232" s="30" t="s">
        <v>11</v>
      </c>
      <c r="C232" s="31" t="s">
        <v>12</v>
      </c>
      <c r="D232" s="31" t="s">
        <v>244</v>
      </c>
      <c r="E232" s="31" t="s">
        <v>244</v>
      </c>
      <c r="F232" s="32" t="s">
        <v>483</v>
      </c>
      <c r="G232" s="41">
        <v>45596</v>
      </c>
      <c r="H232" s="41">
        <v>45597</v>
      </c>
      <c r="I232" s="34">
        <v>45597.525167789354</v>
      </c>
      <c r="J232" s="38">
        <v>57536</v>
      </c>
      <c r="K232" s="38">
        <v>57536</v>
      </c>
      <c r="L232" s="31" t="s">
        <v>13</v>
      </c>
      <c r="M232" s="31" t="s">
        <v>14</v>
      </c>
      <c r="N232" s="31" t="s">
        <v>13</v>
      </c>
      <c r="O232" s="30" t="s">
        <v>527</v>
      </c>
      <c r="P232" s="30" t="s">
        <v>488</v>
      </c>
      <c r="Q232" s="30" t="b">
        <v>0</v>
      </c>
      <c r="R232" s="30" t="e">
        <v>#N/A</v>
      </c>
      <c r="S232" s="57">
        <v>0</v>
      </c>
      <c r="T232" s="30"/>
      <c r="U232" s="30"/>
      <c r="V232" s="30"/>
      <c r="W232" s="57">
        <f t="shared" si="18"/>
        <v>12891</v>
      </c>
      <c r="X232" s="57">
        <v>0</v>
      </c>
      <c r="Y232" s="57">
        <v>0</v>
      </c>
      <c r="Z232" s="57">
        <v>0</v>
      </c>
      <c r="AA232" s="57">
        <v>0</v>
      </c>
      <c r="AB232" s="57">
        <v>0</v>
      </c>
      <c r="AC232" s="57">
        <f t="shared" si="19"/>
        <v>44645</v>
      </c>
      <c r="AD232" s="57">
        <v>0</v>
      </c>
      <c r="AE232" s="57">
        <v>0</v>
      </c>
      <c r="AF232" s="57">
        <v>61936</v>
      </c>
      <c r="AG232" s="57">
        <v>61936</v>
      </c>
      <c r="AH232" s="57">
        <v>0</v>
      </c>
      <c r="AI232" s="57">
        <v>0</v>
      </c>
      <c r="AJ232" s="57">
        <v>0</v>
      </c>
      <c r="AK232" s="57">
        <v>0</v>
      </c>
      <c r="AL232" s="57"/>
      <c r="AM232" s="57"/>
      <c r="AN232" s="57"/>
      <c r="AO232" s="57"/>
      <c r="AP232" s="57">
        <v>57536</v>
      </c>
      <c r="AQ232" s="57">
        <v>12891</v>
      </c>
      <c r="AR232" s="30"/>
      <c r="AS232" s="30">
        <f>VLOOKUP(F232,'[1]pc basilia'!$D:$F,3,0)</f>
        <v>2201566752</v>
      </c>
      <c r="AT232" s="30"/>
      <c r="AU232" s="30" t="str">
        <f>VLOOKUP(F232,'[1]pc basilia'!$D:$J,7,0)</f>
        <v>27.11.2024</v>
      </c>
      <c r="AV232" s="30"/>
      <c r="AW232" s="41">
        <v>45596</v>
      </c>
    </row>
    <row r="233" spans="1:49" x14ac:dyDescent="0.35">
      <c r="A233" s="30">
        <v>805016107</v>
      </c>
      <c r="B233" s="30" t="s">
        <v>11</v>
      </c>
      <c r="C233" s="31" t="s">
        <v>12</v>
      </c>
      <c r="D233" s="31" t="s">
        <v>245</v>
      </c>
      <c r="E233" s="31" t="s">
        <v>245</v>
      </c>
      <c r="F233" s="32" t="s">
        <v>484</v>
      </c>
      <c r="G233" s="41">
        <v>45596</v>
      </c>
      <c r="H233" s="41">
        <v>45597</v>
      </c>
      <c r="I233" s="34">
        <v>45597.525167789354</v>
      </c>
      <c r="J233" s="38">
        <v>1178592</v>
      </c>
      <c r="K233" s="38">
        <v>1178592</v>
      </c>
      <c r="L233" s="31" t="s">
        <v>13</v>
      </c>
      <c r="M233" s="31" t="s">
        <v>14</v>
      </c>
      <c r="N233" s="31" t="s">
        <v>13</v>
      </c>
      <c r="O233" s="30" t="s">
        <v>524</v>
      </c>
      <c r="P233" s="30" t="s">
        <v>488</v>
      </c>
      <c r="Q233" s="30" t="b">
        <v>0</v>
      </c>
      <c r="R233" s="30" t="e">
        <v>#N/A</v>
      </c>
      <c r="S233" s="57">
        <v>0</v>
      </c>
      <c r="T233" s="30"/>
      <c r="U233" s="30"/>
      <c r="V233" s="30"/>
      <c r="W233" s="57">
        <v>0</v>
      </c>
      <c r="X233" s="57">
        <v>0</v>
      </c>
      <c r="Y233" s="57">
        <v>0</v>
      </c>
      <c r="Z233" s="57">
        <v>0</v>
      </c>
      <c r="AA233" s="57">
        <v>0</v>
      </c>
      <c r="AB233" s="57">
        <v>0</v>
      </c>
      <c r="AC233" s="57">
        <f>K233</f>
        <v>1178592</v>
      </c>
      <c r="AD233" s="57">
        <v>0</v>
      </c>
      <c r="AE233" s="57">
        <v>0</v>
      </c>
      <c r="AF233" s="57">
        <v>1178592</v>
      </c>
      <c r="AG233" s="57">
        <v>1178592</v>
      </c>
      <c r="AH233" s="57">
        <v>0</v>
      </c>
      <c r="AI233" s="57">
        <v>0</v>
      </c>
      <c r="AJ233" s="57">
        <v>0</v>
      </c>
      <c r="AK233" s="57">
        <v>0</v>
      </c>
      <c r="AL233" s="57"/>
      <c r="AM233" s="57"/>
      <c r="AN233" s="57"/>
      <c r="AO233" s="57"/>
      <c r="AP233" s="57">
        <v>1155020</v>
      </c>
      <c r="AQ233" s="57">
        <v>0</v>
      </c>
      <c r="AR233" s="30"/>
      <c r="AS233" s="30"/>
      <c r="AT233" s="30"/>
      <c r="AU233" s="30"/>
      <c r="AV233" s="30"/>
      <c r="AW233" s="41">
        <v>45596</v>
      </c>
    </row>
    <row r="234" spans="1:49" x14ac:dyDescent="0.35">
      <c r="A234" s="30">
        <v>805016107</v>
      </c>
      <c r="B234" s="30" t="s">
        <v>11</v>
      </c>
      <c r="C234" s="31" t="s">
        <v>12</v>
      </c>
      <c r="D234" s="31" t="s">
        <v>246</v>
      </c>
      <c r="E234" s="31" t="s">
        <v>246</v>
      </c>
      <c r="F234" s="32" t="s">
        <v>485</v>
      </c>
      <c r="G234" s="41">
        <v>45596</v>
      </c>
      <c r="H234" s="41">
        <v>45597</v>
      </c>
      <c r="I234" s="34">
        <v>45597.525167789354</v>
      </c>
      <c r="J234" s="38">
        <v>57536</v>
      </c>
      <c r="K234" s="38">
        <v>57536</v>
      </c>
      <c r="L234" s="31" t="s">
        <v>13</v>
      </c>
      <c r="M234" s="31" t="s">
        <v>14</v>
      </c>
      <c r="N234" s="31" t="s">
        <v>13</v>
      </c>
      <c r="O234" s="30" t="s">
        <v>527</v>
      </c>
      <c r="P234" s="30" t="s">
        <v>488</v>
      </c>
      <c r="Q234" s="30" t="b">
        <v>0</v>
      </c>
      <c r="R234" s="30" t="e">
        <v>#N/A</v>
      </c>
      <c r="S234" s="57">
        <v>0</v>
      </c>
      <c r="T234" s="30"/>
      <c r="U234" s="30"/>
      <c r="V234" s="30"/>
      <c r="W234" s="57">
        <f t="shared" ref="W234:W236" si="20">AQ234</f>
        <v>12891</v>
      </c>
      <c r="X234" s="57">
        <v>0</v>
      </c>
      <c r="Y234" s="57">
        <v>0</v>
      </c>
      <c r="Z234" s="57">
        <v>0</v>
      </c>
      <c r="AA234" s="57">
        <v>0</v>
      </c>
      <c r="AB234" s="57">
        <v>0</v>
      </c>
      <c r="AC234" s="57">
        <f t="shared" ref="AC234:AC236" si="21">K234-W234</f>
        <v>44645</v>
      </c>
      <c r="AD234" s="57">
        <v>0</v>
      </c>
      <c r="AE234" s="57">
        <v>0</v>
      </c>
      <c r="AF234" s="57">
        <v>61936</v>
      </c>
      <c r="AG234" s="57">
        <v>61936</v>
      </c>
      <c r="AH234" s="57">
        <v>0</v>
      </c>
      <c r="AI234" s="57">
        <v>0</v>
      </c>
      <c r="AJ234" s="57">
        <v>0</v>
      </c>
      <c r="AK234" s="57">
        <v>0</v>
      </c>
      <c r="AL234" s="57"/>
      <c r="AM234" s="57"/>
      <c r="AN234" s="57"/>
      <c r="AO234" s="57"/>
      <c r="AP234" s="57">
        <v>57536</v>
      </c>
      <c r="AQ234" s="57">
        <v>12891</v>
      </c>
      <c r="AR234" s="30"/>
      <c r="AS234" s="30">
        <f>VLOOKUP(F234,'[1]pc basilia'!$D:$F,3,0)</f>
        <v>2201566752</v>
      </c>
      <c r="AT234" s="30"/>
      <c r="AU234" s="30" t="str">
        <f>VLOOKUP(F234,'[1]pc basilia'!$D:$J,7,0)</f>
        <v>27.11.2024</v>
      </c>
      <c r="AV234" s="30"/>
      <c r="AW234" s="41">
        <v>45596</v>
      </c>
    </row>
    <row r="235" spans="1:49" x14ac:dyDescent="0.35">
      <c r="A235" s="30">
        <v>805016107</v>
      </c>
      <c r="B235" s="30" t="s">
        <v>11</v>
      </c>
      <c r="C235" s="31" t="s">
        <v>12</v>
      </c>
      <c r="D235" s="31" t="s">
        <v>247</v>
      </c>
      <c r="E235" s="31" t="s">
        <v>247</v>
      </c>
      <c r="F235" s="32" t="s">
        <v>486</v>
      </c>
      <c r="G235" s="41">
        <v>45596</v>
      </c>
      <c r="H235" s="41">
        <v>45597</v>
      </c>
      <c r="I235" s="34">
        <v>45597.525167789354</v>
      </c>
      <c r="J235" s="38">
        <v>27994</v>
      </c>
      <c r="K235" s="38">
        <v>27994</v>
      </c>
      <c r="L235" s="31" t="s">
        <v>13</v>
      </c>
      <c r="M235" s="31" t="s">
        <v>14</v>
      </c>
      <c r="N235" s="31" t="s">
        <v>13</v>
      </c>
      <c r="O235" s="30" t="s">
        <v>527</v>
      </c>
      <c r="P235" s="30" t="s">
        <v>488</v>
      </c>
      <c r="Q235" s="30" t="b">
        <v>0</v>
      </c>
      <c r="R235" s="30" t="e">
        <v>#N/A</v>
      </c>
      <c r="S235" s="57">
        <v>0</v>
      </c>
      <c r="T235" s="30"/>
      <c r="U235" s="30"/>
      <c r="V235" s="30"/>
      <c r="W235" s="57">
        <f t="shared" si="20"/>
        <v>9394</v>
      </c>
      <c r="X235" s="57">
        <v>0</v>
      </c>
      <c r="Y235" s="57">
        <v>0</v>
      </c>
      <c r="Z235" s="57">
        <v>0</v>
      </c>
      <c r="AA235" s="57">
        <v>0</v>
      </c>
      <c r="AB235" s="57">
        <v>0</v>
      </c>
      <c r="AC235" s="57">
        <f t="shared" si="21"/>
        <v>18600</v>
      </c>
      <c r="AD235" s="57">
        <v>0</v>
      </c>
      <c r="AE235" s="57">
        <v>0</v>
      </c>
      <c r="AF235" s="57">
        <v>32394</v>
      </c>
      <c r="AG235" s="57">
        <v>32394</v>
      </c>
      <c r="AH235" s="57">
        <v>0</v>
      </c>
      <c r="AI235" s="57">
        <v>0</v>
      </c>
      <c r="AJ235" s="57">
        <v>0</v>
      </c>
      <c r="AK235" s="57">
        <v>0</v>
      </c>
      <c r="AL235" s="57"/>
      <c r="AM235" s="57"/>
      <c r="AN235" s="57"/>
      <c r="AO235" s="57"/>
      <c r="AP235" s="57">
        <v>27994</v>
      </c>
      <c r="AQ235" s="57">
        <v>9394</v>
      </c>
      <c r="AR235" s="30"/>
      <c r="AS235" s="30">
        <f>VLOOKUP(F235,'[1]pc basilia'!$D:$F,3,0)</f>
        <v>2201566752</v>
      </c>
      <c r="AT235" s="30"/>
      <c r="AU235" s="30" t="str">
        <f>VLOOKUP(F235,'[1]pc basilia'!$D:$J,7,0)</f>
        <v>27.11.2024</v>
      </c>
      <c r="AV235" s="30"/>
      <c r="AW235" s="41">
        <v>45596</v>
      </c>
    </row>
    <row r="236" spans="1:49" x14ac:dyDescent="0.35">
      <c r="A236" s="30">
        <v>805016107</v>
      </c>
      <c r="B236" s="30" t="s">
        <v>11</v>
      </c>
      <c r="C236" s="31" t="s">
        <v>12</v>
      </c>
      <c r="D236" s="31" t="s">
        <v>248</v>
      </c>
      <c r="E236" s="31" t="s">
        <v>248</v>
      </c>
      <c r="F236" s="32" t="s">
        <v>487</v>
      </c>
      <c r="G236" s="41">
        <v>45596</v>
      </c>
      <c r="H236" s="41">
        <v>45597</v>
      </c>
      <c r="I236" s="34">
        <v>45597.525167789354</v>
      </c>
      <c r="J236" s="38">
        <v>57536</v>
      </c>
      <c r="K236" s="38">
        <v>57536</v>
      </c>
      <c r="L236" s="31" t="s">
        <v>13</v>
      </c>
      <c r="M236" s="31" t="s">
        <v>14</v>
      </c>
      <c r="N236" s="31" t="s">
        <v>13</v>
      </c>
      <c r="O236" s="30" t="s">
        <v>527</v>
      </c>
      <c r="P236" s="30" t="s">
        <v>488</v>
      </c>
      <c r="Q236" s="30" t="b">
        <v>0</v>
      </c>
      <c r="R236" s="30" t="e">
        <v>#N/A</v>
      </c>
      <c r="S236" s="57">
        <v>0</v>
      </c>
      <c r="T236" s="30"/>
      <c r="U236" s="30"/>
      <c r="V236" s="30"/>
      <c r="W236" s="57">
        <f t="shared" si="20"/>
        <v>12891</v>
      </c>
      <c r="X236" s="57">
        <v>0</v>
      </c>
      <c r="Y236" s="57">
        <v>0</v>
      </c>
      <c r="Z236" s="57">
        <v>0</v>
      </c>
      <c r="AA236" s="57">
        <v>0</v>
      </c>
      <c r="AB236" s="57">
        <v>0</v>
      </c>
      <c r="AC236" s="57">
        <f t="shared" si="21"/>
        <v>44645</v>
      </c>
      <c r="AD236" s="57">
        <v>0</v>
      </c>
      <c r="AE236" s="57">
        <v>0</v>
      </c>
      <c r="AF236" s="57">
        <v>61936</v>
      </c>
      <c r="AG236" s="57">
        <v>61936</v>
      </c>
      <c r="AH236" s="57">
        <v>0</v>
      </c>
      <c r="AI236" s="57">
        <v>0</v>
      </c>
      <c r="AJ236" s="57">
        <v>0</v>
      </c>
      <c r="AK236" s="57">
        <v>0</v>
      </c>
      <c r="AL236" s="57"/>
      <c r="AM236" s="57"/>
      <c r="AN236" s="57"/>
      <c r="AO236" s="57"/>
      <c r="AP236" s="57">
        <v>57536</v>
      </c>
      <c r="AQ236" s="57">
        <v>12891</v>
      </c>
      <c r="AR236" s="30"/>
      <c r="AS236" s="30">
        <f>VLOOKUP(F236,'[1]pc basilia'!$D:$F,3,0)</f>
        <v>2201566752</v>
      </c>
      <c r="AT236" s="30"/>
      <c r="AU236" s="30" t="str">
        <f>VLOOKUP(F236,'[1]pc basilia'!$D:$J,7,0)</f>
        <v>27.11.2024</v>
      </c>
      <c r="AV236" s="30"/>
      <c r="AW236" s="41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S1 W1:AM1 AP1:AR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6" sqref="F26"/>
    </sheetView>
  </sheetViews>
  <sheetFormatPr baseColWidth="10" defaultRowHeight="12.5" x14ac:dyDescent="0.25"/>
  <cols>
    <col min="1" max="1" width="1" style="68" customWidth="1"/>
    <col min="2" max="2" width="7.81640625" style="68" customWidth="1"/>
    <col min="3" max="3" width="17.54296875" style="68" customWidth="1"/>
    <col min="4" max="4" width="11.54296875" style="68" customWidth="1"/>
    <col min="5" max="6" width="11.453125" style="68" customWidth="1"/>
    <col min="7" max="7" width="8.1796875" style="68" customWidth="1"/>
    <col min="8" max="8" width="20.81640625" style="68" customWidth="1"/>
    <col min="9" max="9" width="25.453125" style="68" customWidth="1"/>
    <col min="10" max="10" width="12.453125" style="68" customWidth="1"/>
    <col min="11" max="11" width="1.7265625" style="68" customWidth="1"/>
    <col min="12" max="12" width="8.7265625" style="68" customWidth="1"/>
    <col min="13" max="13" width="16.54296875" style="97" bestFit="1" customWidth="1"/>
    <col min="14" max="14" width="13.81640625" style="68" bestFit="1" customWidth="1"/>
    <col min="15" max="15" width="7.453125" style="68" bestFit="1" customWidth="1"/>
    <col min="16" max="16" width="13.26953125" style="68" bestFit="1" customWidth="1"/>
    <col min="17" max="225" width="10.90625" style="68"/>
    <col min="226" max="226" width="4.453125" style="68" customWidth="1"/>
    <col min="227" max="227" width="10.90625" style="68"/>
    <col min="228" max="228" width="17.54296875" style="68" customWidth="1"/>
    <col min="229" max="229" width="11.54296875" style="68" customWidth="1"/>
    <col min="230" max="233" width="10.90625" style="68"/>
    <col min="234" max="234" width="22.54296875" style="68" customWidth="1"/>
    <col min="235" max="235" width="14" style="68" customWidth="1"/>
    <col min="236" max="236" width="1.7265625" style="68" customWidth="1"/>
    <col min="237" max="481" width="10.90625" style="68"/>
    <col min="482" max="482" width="4.453125" style="68" customWidth="1"/>
    <col min="483" max="483" width="10.90625" style="68"/>
    <col min="484" max="484" width="17.54296875" style="68" customWidth="1"/>
    <col min="485" max="485" width="11.54296875" style="68" customWidth="1"/>
    <col min="486" max="489" width="10.90625" style="68"/>
    <col min="490" max="490" width="22.54296875" style="68" customWidth="1"/>
    <col min="491" max="491" width="14" style="68" customWidth="1"/>
    <col min="492" max="492" width="1.7265625" style="68" customWidth="1"/>
    <col min="493" max="737" width="10.90625" style="68"/>
    <col min="738" max="738" width="4.453125" style="68" customWidth="1"/>
    <col min="739" max="739" width="10.90625" style="68"/>
    <col min="740" max="740" width="17.54296875" style="68" customWidth="1"/>
    <col min="741" max="741" width="11.54296875" style="68" customWidth="1"/>
    <col min="742" max="745" width="10.90625" style="68"/>
    <col min="746" max="746" width="22.54296875" style="68" customWidth="1"/>
    <col min="747" max="747" width="14" style="68" customWidth="1"/>
    <col min="748" max="748" width="1.7265625" style="68" customWidth="1"/>
    <col min="749" max="993" width="10.90625" style="68"/>
    <col min="994" max="994" width="4.453125" style="68" customWidth="1"/>
    <col min="995" max="995" width="10.90625" style="68"/>
    <col min="996" max="996" width="17.54296875" style="68" customWidth="1"/>
    <col min="997" max="997" width="11.54296875" style="68" customWidth="1"/>
    <col min="998" max="1001" width="10.90625" style="68"/>
    <col min="1002" max="1002" width="22.54296875" style="68" customWidth="1"/>
    <col min="1003" max="1003" width="14" style="68" customWidth="1"/>
    <col min="1004" max="1004" width="1.7265625" style="68" customWidth="1"/>
    <col min="1005" max="1249" width="10.90625" style="68"/>
    <col min="1250" max="1250" width="4.453125" style="68" customWidth="1"/>
    <col min="1251" max="1251" width="10.90625" style="68"/>
    <col min="1252" max="1252" width="17.54296875" style="68" customWidth="1"/>
    <col min="1253" max="1253" width="11.54296875" style="68" customWidth="1"/>
    <col min="1254" max="1257" width="10.90625" style="68"/>
    <col min="1258" max="1258" width="22.54296875" style="68" customWidth="1"/>
    <col min="1259" max="1259" width="14" style="68" customWidth="1"/>
    <col min="1260" max="1260" width="1.7265625" style="68" customWidth="1"/>
    <col min="1261" max="1505" width="10.90625" style="68"/>
    <col min="1506" max="1506" width="4.453125" style="68" customWidth="1"/>
    <col min="1507" max="1507" width="10.90625" style="68"/>
    <col min="1508" max="1508" width="17.54296875" style="68" customWidth="1"/>
    <col min="1509" max="1509" width="11.54296875" style="68" customWidth="1"/>
    <col min="1510" max="1513" width="10.90625" style="68"/>
    <col min="1514" max="1514" width="22.54296875" style="68" customWidth="1"/>
    <col min="1515" max="1515" width="14" style="68" customWidth="1"/>
    <col min="1516" max="1516" width="1.7265625" style="68" customWidth="1"/>
    <col min="1517" max="1761" width="10.90625" style="68"/>
    <col min="1762" max="1762" width="4.453125" style="68" customWidth="1"/>
    <col min="1763" max="1763" width="10.90625" style="68"/>
    <col min="1764" max="1764" width="17.54296875" style="68" customWidth="1"/>
    <col min="1765" max="1765" width="11.54296875" style="68" customWidth="1"/>
    <col min="1766" max="1769" width="10.90625" style="68"/>
    <col min="1770" max="1770" width="22.54296875" style="68" customWidth="1"/>
    <col min="1771" max="1771" width="14" style="68" customWidth="1"/>
    <col min="1772" max="1772" width="1.7265625" style="68" customWidth="1"/>
    <col min="1773" max="2017" width="10.90625" style="68"/>
    <col min="2018" max="2018" width="4.453125" style="68" customWidth="1"/>
    <col min="2019" max="2019" width="10.90625" style="68"/>
    <col min="2020" max="2020" width="17.54296875" style="68" customWidth="1"/>
    <col min="2021" max="2021" width="11.54296875" style="68" customWidth="1"/>
    <col min="2022" max="2025" width="10.90625" style="68"/>
    <col min="2026" max="2026" width="22.54296875" style="68" customWidth="1"/>
    <col min="2027" max="2027" width="14" style="68" customWidth="1"/>
    <col min="2028" max="2028" width="1.7265625" style="68" customWidth="1"/>
    <col min="2029" max="2273" width="10.90625" style="68"/>
    <col min="2274" max="2274" width="4.453125" style="68" customWidth="1"/>
    <col min="2275" max="2275" width="10.90625" style="68"/>
    <col min="2276" max="2276" width="17.54296875" style="68" customWidth="1"/>
    <col min="2277" max="2277" width="11.54296875" style="68" customWidth="1"/>
    <col min="2278" max="2281" width="10.90625" style="68"/>
    <col min="2282" max="2282" width="22.54296875" style="68" customWidth="1"/>
    <col min="2283" max="2283" width="14" style="68" customWidth="1"/>
    <col min="2284" max="2284" width="1.7265625" style="68" customWidth="1"/>
    <col min="2285" max="2529" width="10.90625" style="68"/>
    <col min="2530" max="2530" width="4.453125" style="68" customWidth="1"/>
    <col min="2531" max="2531" width="10.90625" style="68"/>
    <col min="2532" max="2532" width="17.54296875" style="68" customWidth="1"/>
    <col min="2533" max="2533" width="11.54296875" style="68" customWidth="1"/>
    <col min="2534" max="2537" width="10.90625" style="68"/>
    <col min="2538" max="2538" width="22.54296875" style="68" customWidth="1"/>
    <col min="2539" max="2539" width="14" style="68" customWidth="1"/>
    <col min="2540" max="2540" width="1.7265625" style="68" customWidth="1"/>
    <col min="2541" max="2785" width="10.90625" style="68"/>
    <col min="2786" max="2786" width="4.453125" style="68" customWidth="1"/>
    <col min="2787" max="2787" width="10.90625" style="68"/>
    <col min="2788" max="2788" width="17.54296875" style="68" customWidth="1"/>
    <col min="2789" max="2789" width="11.54296875" style="68" customWidth="1"/>
    <col min="2790" max="2793" width="10.90625" style="68"/>
    <col min="2794" max="2794" width="22.54296875" style="68" customWidth="1"/>
    <col min="2795" max="2795" width="14" style="68" customWidth="1"/>
    <col min="2796" max="2796" width="1.7265625" style="68" customWidth="1"/>
    <col min="2797" max="3041" width="10.90625" style="68"/>
    <col min="3042" max="3042" width="4.453125" style="68" customWidth="1"/>
    <col min="3043" max="3043" width="10.90625" style="68"/>
    <col min="3044" max="3044" width="17.54296875" style="68" customWidth="1"/>
    <col min="3045" max="3045" width="11.54296875" style="68" customWidth="1"/>
    <col min="3046" max="3049" width="10.90625" style="68"/>
    <col min="3050" max="3050" width="22.54296875" style="68" customWidth="1"/>
    <col min="3051" max="3051" width="14" style="68" customWidth="1"/>
    <col min="3052" max="3052" width="1.7265625" style="68" customWidth="1"/>
    <col min="3053" max="3297" width="10.90625" style="68"/>
    <col min="3298" max="3298" width="4.453125" style="68" customWidth="1"/>
    <col min="3299" max="3299" width="10.90625" style="68"/>
    <col min="3300" max="3300" width="17.54296875" style="68" customWidth="1"/>
    <col min="3301" max="3301" width="11.54296875" style="68" customWidth="1"/>
    <col min="3302" max="3305" width="10.90625" style="68"/>
    <col min="3306" max="3306" width="22.54296875" style="68" customWidth="1"/>
    <col min="3307" max="3307" width="14" style="68" customWidth="1"/>
    <col min="3308" max="3308" width="1.7265625" style="68" customWidth="1"/>
    <col min="3309" max="3553" width="10.90625" style="68"/>
    <col min="3554" max="3554" width="4.453125" style="68" customWidth="1"/>
    <col min="3555" max="3555" width="10.90625" style="68"/>
    <col min="3556" max="3556" width="17.54296875" style="68" customWidth="1"/>
    <col min="3557" max="3557" width="11.54296875" style="68" customWidth="1"/>
    <col min="3558" max="3561" width="10.90625" style="68"/>
    <col min="3562" max="3562" width="22.54296875" style="68" customWidth="1"/>
    <col min="3563" max="3563" width="14" style="68" customWidth="1"/>
    <col min="3564" max="3564" width="1.7265625" style="68" customWidth="1"/>
    <col min="3565" max="3809" width="10.90625" style="68"/>
    <col min="3810" max="3810" width="4.453125" style="68" customWidth="1"/>
    <col min="3811" max="3811" width="10.90625" style="68"/>
    <col min="3812" max="3812" width="17.54296875" style="68" customWidth="1"/>
    <col min="3813" max="3813" width="11.54296875" style="68" customWidth="1"/>
    <col min="3814" max="3817" width="10.90625" style="68"/>
    <col min="3818" max="3818" width="22.54296875" style="68" customWidth="1"/>
    <col min="3819" max="3819" width="14" style="68" customWidth="1"/>
    <col min="3820" max="3820" width="1.7265625" style="68" customWidth="1"/>
    <col min="3821" max="4065" width="10.90625" style="68"/>
    <col min="4066" max="4066" width="4.453125" style="68" customWidth="1"/>
    <col min="4067" max="4067" width="10.90625" style="68"/>
    <col min="4068" max="4068" width="17.54296875" style="68" customWidth="1"/>
    <col min="4069" max="4069" width="11.54296875" style="68" customWidth="1"/>
    <col min="4070" max="4073" width="10.90625" style="68"/>
    <col min="4074" max="4074" width="22.54296875" style="68" customWidth="1"/>
    <col min="4075" max="4075" width="14" style="68" customWidth="1"/>
    <col min="4076" max="4076" width="1.7265625" style="68" customWidth="1"/>
    <col min="4077" max="4321" width="10.90625" style="68"/>
    <col min="4322" max="4322" width="4.453125" style="68" customWidth="1"/>
    <col min="4323" max="4323" width="10.90625" style="68"/>
    <col min="4324" max="4324" width="17.54296875" style="68" customWidth="1"/>
    <col min="4325" max="4325" width="11.54296875" style="68" customWidth="1"/>
    <col min="4326" max="4329" width="10.90625" style="68"/>
    <col min="4330" max="4330" width="22.54296875" style="68" customWidth="1"/>
    <col min="4331" max="4331" width="14" style="68" customWidth="1"/>
    <col min="4332" max="4332" width="1.7265625" style="68" customWidth="1"/>
    <col min="4333" max="4577" width="10.90625" style="68"/>
    <col min="4578" max="4578" width="4.453125" style="68" customWidth="1"/>
    <col min="4579" max="4579" width="10.90625" style="68"/>
    <col min="4580" max="4580" width="17.54296875" style="68" customWidth="1"/>
    <col min="4581" max="4581" width="11.54296875" style="68" customWidth="1"/>
    <col min="4582" max="4585" width="10.90625" style="68"/>
    <col min="4586" max="4586" width="22.54296875" style="68" customWidth="1"/>
    <col min="4587" max="4587" width="14" style="68" customWidth="1"/>
    <col min="4588" max="4588" width="1.7265625" style="68" customWidth="1"/>
    <col min="4589" max="4833" width="10.90625" style="68"/>
    <col min="4834" max="4834" width="4.453125" style="68" customWidth="1"/>
    <col min="4835" max="4835" width="10.90625" style="68"/>
    <col min="4836" max="4836" width="17.54296875" style="68" customWidth="1"/>
    <col min="4837" max="4837" width="11.54296875" style="68" customWidth="1"/>
    <col min="4838" max="4841" width="10.90625" style="68"/>
    <col min="4842" max="4842" width="22.54296875" style="68" customWidth="1"/>
    <col min="4843" max="4843" width="14" style="68" customWidth="1"/>
    <col min="4844" max="4844" width="1.7265625" style="68" customWidth="1"/>
    <col min="4845" max="5089" width="10.90625" style="68"/>
    <col min="5090" max="5090" width="4.453125" style="68" customWidth="1"/>
    <col min="5091" max="5091" width="10.90625" style="68"/>
    <col min="5092" max="5092" width="17.54296875" style="68" customWidth="1"/>
    <col min="5093" max="5093" width="11.54296875" style="68" customWidth="1"/>
    <col min="5094" max="5097" width="10.90625" style="68"/>
    <col min="5098" max="5098" width="22.54296875" style="68" customWidth="1"/>
    <col min="5099" max="5099" width="14" style="68" customWidth="1"/>
    <col min="5100" max="5100" width="1.7265625" style="68" customWidth="1"/>
    <col min="5101" max="5345" width="10.90625" style="68"/>
    <col min="5346" max="5346" width="4.453125" style="68" customWidth="1"/>
    <col min="5347" max="5347" width="10.90625" style="68"/>
    <col min="5348" max="5348" width="17.54296875" style="68" customWidth="1"/>
    <col min="5349" max="5349" width="11.54296875" style="68" customWidth="1"/>
    <col min="5350" max="5353" width="10.90625" style="68"/>
    <col min="5354" max="5354" width="22.54296875" style="68" customWidth="1"/>
    <col min="5355" max="5355" width="14" style="68" customWidth="1"/>
    <col min="5356" max="5356" width="1.7265625" style="68" customWidth="1"/>
    <col min="5357" max="5601" width="10.90625" style="68"/>
    <col min="5602" max="5602" width="4.453125" style="68" customWidth="1"/>
    <col min="5603" max="5603" width="10.90625" style="68"/>
    <col min="5604" max="5604" width="17.54296875" style="68" customWidth="1"/>
    <col min="5605" max="5605" width="11.54296875" style="68" customWidth="1"/>
    <col min="5606" max="5609" width="10.90625" style="68"/>
    <col min="5610" max="5610" width="22.54296875" style="68" customWidth="1"/>
    <col min="5611" max="5611" width="14" style="68" customWidth="1"/>
    <col min="5612" max="5612" width="1.7265625" style="68" customWidth="1"/>
    <col min="5613" max="5857" width="10.90625" style="68"/>
    <col min="5858" max="5858" width="4.453125" style="68" customWidth="1"/>
    <col min="5859" max="5859" width="10.90625" style="68"/>
    <col min="5860" max="5860" width="17.54296875" style="68" customWidth="1"/>
    <col min="5861" max="5861" width="11.54296875" style="68" customWidth="1"/>
    <col min="5862" max="5865" width="10.90625" style="68"/>
    <col min="5866" max="5866" width="22.54296875" style="68" customWidth="1"/>
    <col min="5867" max="5867" width="14" style="68" customWidth="1"/>
    <col min="5868" max="5868" width="1.7265625" style="68" customWidth="1"/>
    <col min="5869" max="6113" width="10.90625" style="68"/>
    <col min="6114" max="6114" width="4.453125" style="68" customWidth="1"/>
    <col min="6115" max="6115" width="10.90625" style="68"/>
    <col min="6116" max="6116" width="17.54296875" style="68" customWidth="1"/>
    <col min="6117" max="6117" width="11.54296875" style="68" customWidth="1"/>
    <col min="6118" max="6121" width="10.90625" style="68"/>
    <col min="6122" max="6122" width="22.54296875" style="68" customWidth="1"/>
    <col min="6123" max="6123" width="14" style="68" customWidth="1"/>
    <col min="6124" max="6124" width="1.7265625" style="68" customWidth="1"/>
    <col min="6125" max="6369" width="10.90625" style="68"/>
    <col min="6370" max="6370" width="4.453125" style="68" customWidth="1"/>
    <col min="6371" max="6371" width="10.90625" style="68"/>
    <col min="6372" max="6372" width="17.54296875" style="68" customWidth="1"/>
    <col min="6373" max="6373" width="11.54296875" style="68" customWidth="1"/>
    <col min="6374" max="6377" width="10.90625" style="68"/>
    <col min="6378" max="6378" width="22.54296875" style="68" customWidth="1"/>
    <col min="6379" max="6379" width="14" style="68" customWidth="1"/>
    <col min="6380" max="6380" width="1.7265625" style="68" customWidth="1"/>
    <col min="6381" max="6625" width="10.90625" style="68"/>
    <col min="6626" max="6626" width="4.453125" style="68" customWidth="1"/>
    <col min="6627" max="6627" width="10.90625" style="68"/>
    <col min="6628" max="6628" width="17.54296875" style="68" customWidth="1"/>
    <col min="6629" max="6629" width="11.54296875" style="68" customWidth="1"/>
    <col min="6630" max="6633" width="10.90625" style="68"/>
    <col min="6634" max="6634" width="22.54296875" style="68" customWidth="1"/>
    <col min="6635" max="6635" width="14" style="68" customWidth="1"/>
    <col min="6636" max="6636" width="1.7265625" style="68" customWidth="1"/>
    <col min="6637" max="6881" width="10.90625" style="68"/>
    <col min="6882" max="6882" width="4.453125" style="68" customWidth="1"/>
    <col min="6883" max="6883" width="10.90625" style="68"/>
    <col min="6884" max="6884" width="17.54296875" style="68" customWidth="1"/>
    <col min="6885" max="6885" width="11.54296875" style="68" customWidth="1"/>
    <col min="6886" max="6889" width="10.90625" style="68"/>
    <col min="6890" max="6890" width="22.54296875" style="68" customWidth="1"/>
    <col min="6891" max="6891" width="14" style="68" customWidth="1"/>
    <col min="6892" max="6892" width="1.7265625" style="68" customWidth="1"/>
    <col min="6893" max="7137" width="10.90625" style="68"/>
    <col min="7138" max="7138" width="4.453125" style="68" customWidth="1"/>
    <col min="7139" max="7139" width="10.90625" style="68"/>
    <col min="7140" max="7140" width="17.54296875" style="68" customWidth="1"/>
    <col min="7141" max="7141" width="11.54296875" style="68" customWidth="1"/>
    <col min="7142" max="7145" width="10.90625" style="68"/>
    <col min="7146" max="7146" width="22.54296875" style="68" customWidth="1"/>
    <col min="7147" max="7147" width="14" style="68" customWidth="1"/>
    <col min="7148" max="7148" width="1.7265625" style="68" customWidth="1"/>
    <col min="7149" max="7393" width="10.90625" style="68"/>
    <col min="7394" max="7394" width="4.453125" style="68" customWidth="1"/>
    <col min="7395" max="7395" width="10.90625" style="68"/>
    <col min="7396" max="7396" width="17.54296875" style="68" customWidth="1"/>
    <col min="7397" max="7397" width="11.54296875" style="68" customWidth="1"/>
    <col min="7398" max="7401" width="10.90625" style="68"/>
    <col min="7402" max="7402" width="22.54296875" style="68" customWidth="1"/>
    <col min="7403" max="7403" width="14" style="68" customWidth="1"/>
    <col min="7404" max="7404" width="1.7265625" style="68" customWidth="1"/>
    <col min="7405" max="7649" width="10.90625" style="68"/>
    <col min="7650" max="7650" width="4.453125" style="68" customWidth="1"/>
    <col min="7651" max="7651" width="10.90625" style="68"/>
    <col min="7652" max="7652" width="17.54296875" style="68" customWidth="1"/>
    <col min="7653" max="7653" width="11.54296875" style="68" customWidth="1"/>
    <col min="7654" max="7657" width="10.90625" style="68"/>
    <col min="7658" max="7658" width="22.54296875" style="68" customWidth="1"/>
    <col min="7659" max="7659" width="14" style="68" customWidth="1"/>
    <col min="7660" max="7660" width="1.7265625" style="68" customWidth="1"/>
    <col min="7661" max="7905" width="10.90625" style="68"/>
    <col min="7906" max="7906" width="4.453125" style="68" customWidth="1"/>
    <col min="7907" max="7907" width="10.90625" style="68"/>
    <col min="7908" max="7908" width="17.54296875" style="68" customWidth="1"/>
    <col min="7909" max="7909" width="11.54296875" style="68" customWidth="1"/>
    <col min="7910" max="7913" width="10.90625" style="68"/>
    <col min="7914" max="7914" width="22.54296875" style="68" customWidth="1"/>
    <col min="7915" max="7915" width="14" style="68" customWidth="1"/>
    <col min="7916" max="7916" width="1.7265625" style="68" customWidth="1"/>
    <col min="7917" max="8161" width="10.90625" style="68"/>
    <col min="8162" max="8162" width="4.453125" style="68" customWidth="1"/>
    <col min="8163" max="8163" width="10.90625" style="68"/>
    <col min="8164" max="8164" width="17.54296875" style="68" customWidth="1"/>
    <col min="8165" max="8165" width="11.54296875" style="68" customWidth="1"/>
    <col min="8166" max="8169" width="10.90625" style="68"/>
    <col min="8170" max="8170" width="22.54296875" style="68" customWidth="1"/>
    <col min="8171" max="8171" width="14" style="68" customWidth="1"/>
    <col min="8172" max="8172" width="1.7265625" style="68" customWidth="1"/>
    <col min="8173" max="8417" width="10.90625" style="68"/>
    <col min="8418" max="8418" width="4.453125" style="68" customWidth="1"/>
    <col min="8419" max="8419" width="10.90625" style="68"/>
    <col min="8420" max="8420" width="17.54296875" style="68" customWidth="1"/>
    <col min="8421" max="8421" width="11.54296875" style="68" customWidth="1"/>
    <col min="8422" max="8425" width="10.90625" style="68"/>
    <col min="8426" max="8426" width="22.54296875" style="68" customWidth="1"/>
    <col min="8427" max="8427" width="14" style="68" customWidth="1"/>
    <col min="8428" max="8428" width="1.7265625" style="68" customWidth="1"/>
    <col min="8429" max="8673" width="10.90625" style="68"/>
    <col min="8674" max="8674" width="4.453125" style="68" customWidth="1"/>
    <col min="8675" max="8675" width="10.90625" style="68"/>
    <col min="8676" max="8676" width="17.54296875" style="68" customWidth="1"/>
    <col min="8677" max="8677" width="11.54296875" style="68" customWidth="1"/>
    <col min="8678" max="8681" width="10.90625" style="68"/>
    <col min="8682" max="8682" width="22.54296875" style="68" customWidth="1"/>
    <col min="8683" max="8683" width="14" style="68" customWidth="1"/>
    <col min="8684" max="8684" width="1.7265625" style="68" customWidth="1"/>
    <col min="8685" max="8929" width="10.90625" style="68"/>
    <col min="8930" max="8930" width="4.453125" style="68" customWidth="1"/>
    <col min="8931" max="8931" width="10.90625" style="68"/>
    <col min="8932" max="8932" width="17.54296875" style="68" customWidth="1"/>
    <col min="8933" max="8933" width="11.54296875" style="68" customWidth="1"/>
    <col min="8934" max="8937" width="10.90625" style="68"/>
    <col min="8938" max="8938" width="22.54296875" style="68" customWidth="1"/>
    <col min="8939" max="8939" width="14" style="68" customWidth="1"/>
    <col min="8940" max="8940" width="1.7265625" style="68" customWidth="1"/>
    <col min="8941" max="9185" width="10.90625" style="68"/>
    <col min="9186" max="9186" width="4.453125" style="68" customWidth="1"/>
    <col min="9187" max="9187" width="10.90625" style="68"/>
    <col min="9188" max="9188" width="17.54296875" style="68" customWidth="1"/>
    <col min="9189" max="9189" width="11.54296875" style="68" customWidth="1"/>
    <col min="9190" max="9193" width="10.90625" style="68"/>
    <col min="9194" max="9194" width="22.54296875" style="68" customWidth="1"/>
    <col min="9195" max="9195" width="14" style="68" customWidth="1"/>
    <col min="9196" max="9196" width="1.7265625" style="68" customWidth="1"/>
    <col min="9197" max="9441" width="10.90625" style="68"/>
    <col min="9442" max="9442" width="4.453125" style="68" customWidth="1"/>
    <col min="9443" max="9443" width="10.90625" style="68"/>
    <col min="9444" max="9444" width="17.54296875" style="68" customWidth="1"/>
    <col min="9445" max="9445" width="11.54296875" style="68" customWidth="1"/>
    <col min="9446" max="9449" width="10.90625" style="68"/>
    <col min="9450" max="9450" width="22.54296875" style="68" customWidth="1"/>
    <col min="9451" max="9451" width="14" style="68" customWidth="1"/>
    <col min="9452" max="9452" width="1.7265625" style="68" customWidth="1"/>
    <col min="9453" max="9697" width="10.90625" style="68"/>
    <col min="9698" max="9698" width="4.453125" style="68" customWidth="1"/>
    <col min="9699" max="9699" width="10.90625" style="68"/>
    <col min="9700" max="9700" width="17.54296875" style="68" customWidth="1"/>
    <col min="9701" max="9701" width="11.54296875" style="68" customWidth="1"/>
    <col min="9702" max="9705" width="10.90625" style="68"/>
    <col min="9706" max="9706" width="22.54296875" style="68" customWidth="1"/>
    <col min="9707" max="9707" width="14" style="68" customWidth="1"/>
    <col min="9708" max="9708" width="1.7265625" style="68" customWidth="1"/>
    <col min="9709" max="9953" width="10.90625" style="68"/>
    <col min="9954" max="9954" width="4.453125" style="68" customWidth="1"/>
    <col min="9955" max="9955" width="10.90625" style="68"/>
    <col min="9956" max="9956" width="17.54296875" style="68" customWidth="1"/>
    <col min="9957" max="9957" width="11.54296875" style="68" customWidth="1"/>
    <col min="9958" max="9961" width="10.90625" style="68"/>
    <col min="9962" max="9962" width="22.54296875" style="68" customWidth="1"/>
    <col min="9963" max="9963" width="14" style="68" customWidth="1"/>
    <col min="9964" max="9964" width="1.7265625" style="68" customWidth="1"/>
    <col min="9965" max="10209" width="10.90625" style="68"/>
    <col min="10210" max="10210" width="4.453125" style="68" customWidth="1"/>
    <col min="10211" max="10211" width="10.90625" style="68"/>
    <col min="10212" max="10212" width="17.54296875" style="68" customWidth="1"/>
    <col min="10213" max="10213" width="11.54296875" style="68" customWidth="1"/>
    <col min="10214" max="10217" width="10.90625" style="68"/>
    <col min="10218" max="10218" width="22.54296875" style="68" customWidth="1"/>
    <col min="10219" max="10219" width="14" style="68" customWidth="1"/>
    <col min="10220" max="10220" width="1.7265625" style="68" customWidth="1"/>
    <col min="10221" max="10465" width="10.90625" style="68"/>
    <col min="10466" max="10466" width="4.453125" style="68" customWidth="1"/>
    <col min="10467" max="10467" width="10.90625" style="68"/>
    <col min="10468" max="10468" width="17.54296875" style="68" customWidth="1"/>
    <col min="10469" max="10469" width="11.54296875" style="68" customWidth="1"/>
    <col min="10470" max="10473" width="10.90625" style="68"/>
    <col min="10474" max="10474" width="22.54296875" style="68" customWidth="1"/>
    <col min="10475" max="10475" width="14" style="68" customWidth="1"/>
    <col min="10476" max="10476" width="1.7265625" style="68" customWidth="1"/>
    <col min="10477" max="10721" width="10.90625" style="68"/>
    <col min="10722" max="10722" width="4.453125" style="68" customWidth="1"/>
    <col min="10723" max="10723" width="10.90625" style="68"/>
    <col min="10724" max="10724" width="17.54296875" style="68" customWidth="1"/>
    <col min="10725" max="10725" width="11.54296875" style="68" customWidth="1"/>
    <col min="10726" max="10729" width="10.90625" style="68"/>
    <col min="10730" max="10730" width="22.54296875" style="68" customWidth="1"/>
    <col min="10731" max="10731" width="14" style="68" customWidth="1"/>
    <col min="10732" max="10732" width="1.7265625" style="68" customWidth="1"/>
    <col min="10733" max="10977" width="10.90625" style="68"/>
    <col min="10978" max="10978" width="4.453125" style="68" customWidth="1"/>
    <col min="10979" max="10979" width="10.90625" style="68"/>
    <col min="10980" max="10980" width="17.54296875" style="68" customWidth="1"/>
    <col min="10981" max="10981" width="11.54296875" style="68" customWidth="1"/>
    <col min="10982" max="10985" width="10.90625" style="68"/>
    <col min="10986" max="10986" width="22.54296875" style="68" customWidth="1"/>
    <col min="10987" max="10987" width="14" style="68" customWidth="1"/>
    <col min="10988" max="10988" width="1.7265625" style="68" customWidth="1"/>
    <col min="10989" max="11233" width="10.90625" style="68"/>
    <col min="11234" max="11234" width="4.453125" style="68" customWidth="1"/>
    <col min="11235" max="11235" width="10.90625" style="68"/>
    <col min="11236" max="11236" width="17.54296875" style="68" customWidth="1"/>
    <col min="11237" max="11237" width="11.54296875" style="68" customWidth="1"/>
    <col min="11238" max="11241" width="10.90625" style="68"/>
    <col min="11242" max="11242" width="22.54296875" style="68" customWidth="1"/>
    <col min="11243" max="11243" width="14" style="68" customWidth="1"/>
    <col min="11244" max="11244" width="1.7265625" style="68" customWidth="1"/>
    <col min="11245" max="11489" width="10.90625" style="68"/>
    <col min="11490" max="11490" width="4.453125" style="68" customWidth="1"/>
    <col min="11491" max="11491" width="10.90625" style="68"/>
    <col min="11492" max="11492" width="17.54296875" style="68" customWidth="1"/>
    <col min="11493" max="11493" width="11.54296875" style="68" customWidth="1"/>
    <col min="11494" max="11497" width="10.90625" style="68"/>
    <col min="11498" max="11498" width="22.54296875" style="68" customWidth="1"/>
    <col min="11499" max="11499" width="14" style="68" customWidth="1"/>
    <col min="11500" max="11500" width="1.7265625" style="68" customWidth="1"/>
    <col min="11501" max="11745" width="10.90625" style="68"/>
    <col min="11746" max="11746" width="4.453125" style="68" customWidth="1"/>
    <col min="11747" max="11747" width="10.90625" style="68"/>
    <col min="11748" max="11748" width="17.54296875" style="68" customWidth="1"/>
    <col min="11749" max="11749" width="11.54296875" style="68" customWidth="1"/>
    <col min="11750" max="11753" width="10.90625" style="68"/>
    <col min="11754" max="11754" width="22.54296875" style="68" customWidth="1"/>
    <col min="11755" max="11755" width="14" style="68" customWidth="1"/>
    <col min="11756" max="11756" width="1.7265625" style="68" customWidth="1"/>
    <col min="11757" max="12001" width="10.90625" style="68"/>
    <col min="12002" max="12002" width="4.453125" style="68" customWidth="1"/>
    <col min="12003" max="12003" width="10.90625" style="68"/>
    <col min="12004" max="12004" width="17.54296875" style="68" customWidth="1"/>
    <col min="12005" max="12005" width="11.54296875" style="68" customWidth="1"/>
    <col min="12006" max="12009" width="10.90625" style="68"/>
    <col min="12010" max="12010" width="22.54296875" style="68" customWidth="1"/>
    <col min="12011" max="12011" width="14" style="68" customWidth="1"/>
    <col min="12012" max="12012" width="1.7265625" style="68" customWidth="1"/>
    <col min="12013" max="12257" width="10.90625" style="68"/>
    <col min="12258" max="12258" width="4.453125" style="68" customWidth="1"/>
    <col min="12259" max="12259" width="10.90625" style="68"/>
    <col min="12260" max="12260" width="17.54296875" style="68" customWidth="1"/>
    <col min="12261" max="12261" width="11.54296875" style="68" customWidth="1"/>
    <col min="12262" max="12265" width="10.90625" style="68"/>
    <col min="12266" max="12266" width="22.54296875" style="68" customWidth="1"/>
    <col min="12267" max="12267" width="14" style="68" customWidth="1"/>
    <col min="12268" max="12268" width="1.7265625" style="68" customWidth="1"/>
    <col min="12269" max="12513" width="10.90625" style="68"/>
    <col min="12514" max="12514" width="4.453125" style="68" customWidth="1"/>
    <col min="12515" max="12515" width="10.90625" style="68"/>
    <col min="12516" max="12516" width="17.54296875" style="68" customWidth="1"/>
    <col min="12517" max="12517" width="11.54296875" style="68" customWidth="1"/>
    <col min="12518" max="12521" width="10.90625" style="68"/>
    <col min="12522" max="12522" width="22.54296875" style="68" customWidth="1"/>
    <col min="12523" max="12523" width="14" style="68" customWidth="1"/>
    <col min="12524" max="12524" width="1.7265625" style="68" customWidth="1"/>
    <col min="12525" max="12769" width="10.90625" style="68"/>
    <col min="12770" max="12770" width="4.453125" style="68" customWidth="1"/>
    <col min="12771" max="12771" width="10.90625" style="68"/>
    <col min="12772" max="12772" width="17.54296875" style="68" customWidth="1"/>
    <col min="12773" max="12773" width="11.54296875" style="68" customWidth="1"/>
    <col min="12774" max="12777" width="10.90625" style="68"/>
    <col min="12778" max="12778" width="22.54296875" style="68" customWidth="1"/>
    <col min="12779" max="12779" width="14" style="68" customWidth="1"/>
    <col min="12780" max="12780" width="1.7265625" style="68" customWidth="1"/>
    <col min="12781" max="13025" width="10.90625" style="68"/>
    <col min="13026" max="13026" width="4.453125" style="68" customWidth="1"/>
    <col min="13027" max="13027" width="10.90625" style="68"/>
    <col min="13028" max="13028" width="17.54296875" style="68" customWidth="1"/>
    <col min="13029" max="13029" width="11.54296875" style="68" customWidth="1"/>
    <col min="13030" max="13033" width="10.90625" style="68"/>
    <col min="13034" max="13034" width="22.54296875" style="68" customWidth="1"/>
    <col min="13035" max="13035" width="14" style="68" customWidth="1"/>
    <col min="13036" max="13036" width="1.7265625" style="68" customWidth="1"/>
    <col min="13037" max="13281" width="10.90625" style="68"/>
    <col min="13282" max="13282" width="4.453125" style="68" customWidth="1"/>
    <col min="13283" max="13283" width="10.90625" style="68"/>
    <col min="13284" max="13284" width="17.54296875" style="68" customWidth="1"/>
    <col min="13285" max="13285" width="11.54296875" style="68" customWidth="1"/>
    <col min="13286" max="13289" width="10.90625" style="68"/>
    <col min="13290" max="13290" width="22.54296875" style="68" customWidth="1"/>
    <col min="13291" max="13291" width="14" style="68" customWidth="1"/>
    <col min="13292" max="13292" width="1.7265625" style="68" customWidth="1"/>
    <col min="13293" max="13537" width="10.90625" style="68"/>
    <col min="13538" max="13538" width="4.453125" style="68" customWidth="1"/>
    <col min="13539" max="13539" width="10.90625" style="68"/>
    <col min="13540" max="13540" width="17.54296875" style="68" customWidth="1"/>
    <col min="13541" max="13541" width="11.54296875" style="68" customWidth="1"/>
    <col min="13542" max="13545" width="10.90625" style="68"/>
    <col min="13546" max="13546" width="22.54296875" style="68" customWidth="1"/>
    <col min="13547" max="13547" width="14" style="68" customWidth="1"/>
    <col min="13548" max="13548" width="1.7265625" style="68" customWidth="1"/>
    <col min="13549" max="13793" width="10.90625" style="68"/>
    <col min="13794" max="13794" width="4.453125" style="68" customWidth="1"/>
    <col min="13795" max="13795" width="10.90625" style="68"/>
    <col min="13796" max="13796" width="17.54296875" style="68" customWidth="1"/>
    <col min="13797" max="13797" width="11.54296875" style="68" customWidth="1"/>
    <col min="13798" max="13801" width="10.90625" style="68"/>
    <col min="13802" max="13802" width="22.54296875" style="68" customWidth="1"/>
    <col min="13803" max="13803" width="14" style="68" customWidth="1"/>
    <col min="13804" max="13804" width="1.7265625" style="68" customWidth="1"/>
    <col min="13805" max="14049" width="10.90625" style="68"/>
    <col min="14050" max="14050" width="4.453125" style="68" customWidth="1"/>
    <col min="14051" max="14051" width="10.90625" style="68"/>
    <col min="14052" max="14052" width="17.54296875" style="68" customWidth="1"/>
    <col min="14053" max="14053" width="11.54296875" style="68" customWidth="1"/>
    <col min="14054" max="14057" width="10.90625" style="68"/>
    <col min="14058" max="14058" width="22.54296875" style="68" customWidth="1"/>
    <col min="14059" max="14059" width="14" style="68" customWidth="1"/>
    <col min="14060" max="14060" width="1.7265625" style="68" customWidth="1"/>
    <col min="14061" max="14305" width="10.90625" style="68"/>
    <col min="14306" max="14306" width="4.453125" style="68" customWidth="1"/>
    <col min="14307" max="14307" width="10.90625" style="68"/>
    <col min="14308" max="14308" width="17.54296875" style="68" customWidth="1"/>
    <col min="14309" max="14309" width="11.54296875" style="68" customWidth="1"/>
    <col min="14310" max="14313" width="10.90625" style="68"/>
    <col min="14314" max="14314" width="22.54296875" style="68" customWidth="1"/>
    <col min="14315" max="14315" width="14" style="68" customWidth="1"/>
    <col min="14316" max="14316" width="1.7265625" style="68" customWidth="1"/>
    <col min="14317" max="14561" width="10.90625" style="68"/>
    <col min="14562" max="14562" width="4.453125" style="68" customWidth="1"/>
    <col min="14563" max="14563" width="10.90625" style="68"/>
    <col min="14564" max="14564" width="17.54296875" style="68" customWidth="1"/>
    <col min="14565" max="14565" width="11.54296875" style="68" customWidth="1"/>
    <col min="14566" max="14569" width="10.90625" style="68"/>
    <col min="14570" max="14570" width="22.54296875" style="68" customWidth="1"/>
    <col min="14571" max="14571" width="14" style="68" customWidth="1"/>
    <col min="14572" max="14572" width="1.7265625" style="68" customWidth="1"/>
    <col min="14573" max="14817" width="10.90625" style="68"/>
    <col min="14818" max="14818" width="4.453125" style="68" customWidth="1"/>
    <col min="14819" max="14819" width="10.90625" style="68"/>
    <col min="14820" max="14820" width="17.54296875" style="68" customWidth="1"/>
    <col min="14821" max="14821" width="11.54296875" style="68" customWidth="1"/>
    <col min="14822" max="14825" width="10.90625" style="68"/>
    <col min="14826" max="14826" width="22.54296875" style="68" customWidth="1"/>
    <col min="14827" max="14827" width="14" style="68" customWidth="1"/>
    <col min="14828" max="14828" width="1.7265625" style="68" customWidth="1"/>
    <col min="14829" max="15073" width="10.90625" style="68"/>
    <col min="15074" max="15074" width="4.453125" style="68" customWidth="1"/>
    <col min="15075" max="15075" width="10.90625" style="68"/>
    <col min="15076" max="15076" width="17.54296875" style="68" customWidth="1"/>
    <col min="15077" max="15077" width="11.54296875" style="68" customWidth="1"/>
    <col min="15078" max="15081" width="10.90625" style="68"/>
    <col min="15082" max="15082" width="22.54296875" style="68" customWidth="1"/>
    <col min="15083" max="15083" width="14" style="68" customWidth="1"/>
    <col min="15084" max="15084" width="1.7265625" style="68" customWidth="1"/>
    <col min="15085" max="15329" width="10.90625" style="68"/>
    <col min="15330" max="15330" width="4.453125" style="68" customWidth="1"/>
    <col min="15331" max="15331" width="10.90625" style="68"/>
    <col min="15332" max="15332" width="17.54296875" style="68" customWidth="1"/>
    <col min="15333" max="15333" width="11.54296875" style="68" customWidth="1"/>
    <col min="15334" max="15337" width="10.90625" style="68"/>
    <col min="15338" max="15338" width="22.54296875" style="68" customWidth="1"/>
    <col min="15339" max="15339" width="14" style="68" customWidth="1"/>
    <col min="15340" max="15340" width="1.7265625" style="68" customWidth="1"/>
    <col min="15341" max="15585" width="10.90625" style="68"/>
    <col min="15586" max="15586" width="4.453125" style="68" customWidth="1"/>
    <col min="15587" max="15587" width="10.90625" style="68"/>
    <col min="15588" max="15588" width="17.54296875" style="68" customWidth="1"/>
    <col min="15589" max="15589" width="11.54296875" style="68" customWidth="1"/>
    <col min="15590" max="15593" width="10.90625" style="68"/>
    <col min="15594" max="15594" width="22.54296875" style="68" customWidth="1"/>
    <col min="15595" max="15595" width="14" style="68" customWidth="1"/>
    <col min="15596" max="15596" width="1.7265625" style="68" customWidth="1"/>
    <col min="15597" max="15841" width="10.90625" style="68"/>
    <col min="15842" max="15842" width="4.453125" style="68" customWidth="1"/>
    <col min="15843" max="15843" width="10.90625" style="68"/>
    <col min="15844" max="15844" width="17.54296875" style="68" customWidth="1"/>
    <col min="15845" max="15845" width="11.54296875" style="68" customWidth="1"/>
    <col min="15846" max="15849" width="10.90625" style="68"/>
    <col min="15850" max="15850" width="22.54296875" style="68" customWidth="1"/>
    <col min="15851" max="15851" width="14" style="68" customWidth="1"/>
    <col min="15852" max="15852" width="1.7265625" style="68" customWidth="1"/>
    <col min="15853" max="16097" width="10.90625" style="68"/>
    <col min="16098" max="16098" width="4.453125" style="68" customWidth="1"/>
    <col min="16099" max="16099" width="10.90625" style="68"/>
    <col min="16100" max="16100" width="17.54296875" style="68" customWidth="1"/>
    <col min="16101" max="16101" width="11.54296875" style="68" customWidth="1"/>
    <col min="16102" max="16105" width="10.90625" style="68"/>
    <col min="16106" max="16106" width="22.54296875" style="68" customWidth="1"/>
    <col min="16107" max="16107" width="14" style="68" customWidth="1"/>
    <col min="16108" max="16108" width="1.7265625" style="68" customWidth="1"/>
    <col min="16109" max="16384" width="10.90625" style="68"/>
  </cols>
  <sheetData>
    <row r="1" spans="2:10" ht="6" customHeight="1" thickBot="1" x14ac:dyDescent="0.3"/>
    <row r="2" spans="2:10" ht="19.5" customHeight="1" x14ac:dyDescent="0.25">
      <c r="B2" s="69"/>
      <c r="C2" s="70"/>
      <c r="D2" s="71" t="s">
        <v>534</v>
      </c>
      <c r="E2" s="72"/>
      <c r="F2" s="72"/>
      <c r="G2" s="72"/>
      <c r="H2" s="72"/>
      <c r="I2" s="73"/>
      <c r="J2" s="74" t="s">
        <v>535</v>
      </c>
    </row>
    <row r="3" spans="2:10" ht="4.5" customHeight="1" thickBot="1" x14ac:dyDescent="0.3">
      <c r="B3" s="75"/>
      <c r="C3" s="76"/>
      <c r="D3" s="77"/>
      <c r="E3" s="78"/>
      <c r="F3" s="78"/>
      <c r="G3" s="78"/>
      <c r="H3" s="78"/>
      <c r="I3" s="79"/>
      <c r="J3" s="80"/>
    </row>
    <row r="4" spans="2:10" ht="13" x14ac:dyDescent="0.25">
      <c r="B4" s="75"/>
      <c r="C4" s="76"/>
      <c r="D4" s="71" t="s">
        <v>536</v>
      </c>
      <c r="E4" s="72"/>
      <c r="F4" s="72"/>
      <c r="G4" s="72"/>
      <c r="H4" s="72"/>
      <c r="I4" s="73"/>
      <c r="J4" s="74" t="s">
        <v>537</v>
      </c>
    </row>
    <row r="5" spans="2:10" ht="5.25" customHeight="1" x14ac:dyDescent="0.25">
      <c r="B5" s="75"/>
      <c r="C5" s="76"/>
      <c r="D5" s="81"/>
      <c r="E5" s="82"/>
      <c r="F5" s="82"/>
      <c r="G5" s="82"/>
      <c r="H5" s="82"/>
      <c r="I5" s="83"/>
      <c r="J5" s="84"/>
    </row>
    <row r="6" spans="2:10" ht="4.5" customHeight="1" thickBot="1" x14ac:dyDescent="0.3">
      <c r="B6" s="85"/>
      <c r="C6" s="86"/>
      <c r="D6" s="77"/>
      <c r="E6" s="78"/>
      <c r="F6" s="78"/>
      <c r="G6" s="78"/>
      <c r="H6" s="78"/>
      <c r="I6" s="79"/>
      <c r="J6" s="80"/>
    </row>
    <row r="7" spans="2:10" ht="6" customHeight="1" x14ac:dyDescent="0.25">
      <c r="B7" s="87"/>
      <c r="J7" s="88"/>
    </row>
    <row r="8" spans="2:10" ht="9" customHeight="1" x14ac:dyDescent="0.25">
      <c r="B8" s="87"/>
      <c r="J8" s="88"/>
    </row>
    <row r="9" spans="2:10" ht="13" x14ac:dyDescent="0.3">
      <c r="B9" s="87"/>
      <c r="C9" s="89" t="s">
        <v>571</v>
      </c>
      <c r="E9" s="90"/>
      <c r="H9" s="91"/>
      <c r="J9" s="88"/>
    </row>
    <row r="10" spans="2:10" ht="8.25" customHeight="1" x14ac:dyDescent="0.25">
      <c r="B10" s="87"/>
      <c r="J10" s="88"/>
    </row>
    <row r="11" spans="2:10" ht="13" x14ac:dyDescent="0.3">
      <c r="B11" s="87"/>
      <c r="C11" s="89" t="s">
        <v>569</v>
      </c>
      <c r="J11" s="88"/>
    </row>
    <row r="12" spans="2:10" ht="13" x14ac:dyDescent="0.3">
      <c r="B12" s="87"/>
      <c r="C12" s="89" t="s">
        <v>570</v>
      </c>
      <c r="J12" s="88"/>
    </row>
    <row r="13" spans="2:10" x14ac:dyDescent="0.25">
      <c r="B13" s="87"/>
      <c r="J13" s="88"/>
    </row>
    <row r="14" spans="2:10" x14ac:dyDescent="0.25">
      <c r="B14" s="87"/>
      <c r="C14" s="68" t="s">
        <v>575</v>
      </c>
      <c r="G14" s="92"/>
      <c r="H14" s="92"/>
      <c r="I14" s="92"/>
      <c r="J14" s="88"/>
    </row>
    <row r="15" spans="2:10" ht="9" customHeight="1" x14ac:dyDescent="0.25">
      <c r="B15" s="87"/>
      <c r="C15" s="93"/>
      <c r="G15" s="92"/>
      <c r="H15" s="92"/>
      <c r="I15" s="92"/>
      <c r="J15" s="88"/>
    </row>
    <row r="16" spans="2:10" ht="13" x14ac:dyDescent="0.3">
      <c r="B16" s="87"/>
      <c r="C16" s="68" t="s">
        <v>572</v>
      </c>
      <c r="D16" s="90"/>
      <c r="G16" s="92"/>
      <c r="H16" s="94" t="s">
        <v>538</v>
      </c>
      <c r="I16" s="94" t="s">
        <v>539</v>
      </c>
      <c r="J16" s="88"/>
    </row>
    <row r="17" spans="2:14" ht="13" x14ac:dyDescent="0.3">
      <c r="B17" s="87"/>
      <c r="C17" s="89" t="s">
        <v>540</v>
      </c>
      <c r="D17" s="89"/>
      <c r="E17" s="89"/>
      <c r="F17" s="89"/>
      <c r="G17" s="92"/>
      <c r="H17" s="95">
        <v>234</v>
      </c>
      <c r="I17" s="96">
        <v>56069253</v>
      </c>
      <c r="J17" s="88"/>
    </row>
    <row r="18" spans="2:14" x14ac:dyDescent="0.25">
      <c r="B18" s="87"/>
      <c r="C18" s="68" t="s">
        <v>541</v>
      </c>
      <c r="G18" s="92"/>
      <c r="H18" s="98">
        <v>2</v>
      </c>
      <c r="I18" s="99">
        <v>9419733</v>
      </c>
      <c r="J18" s="88"/>
    </row>
    <row r="19" spans="2:14" x14ac:dyDescent="0.25">
      <c r="B19" s="87"/>
      <c r="C19" s="68" t="s">
        <v>542</v>
      </c>
      <c r="G19" s="92"/>
      <c r="H19" s="98">
        <v>0</v>
      </c>
      <c r="I19" s="99">
        <v>0</v>
      </c>
      <c r="J19" s="88"/>
    </row>
    <row r="20" spans="2:14" x14ac:dyDescent="0.25">
      <c r="B20" s="87"/>
      <c r="C20" s="68" t="s">
        <v>543</v>
      </c>
      <c r="H20" s="100">
        <v>1</v>
      </c>
      <c r="I20" s="101">
        <v>61064</v>
      </c>
      <c r="J20" s="88"/>
    </row>
    <row r="21" spans="2:14" x14ac:dyDescent="0.25">
      <c r="B21" s="87"/>
      <c r="C21" s="68" t="s">
        <v>544</v>
      </c>
      <c r="H21" s="100">
        <v>0</v>
      </c>
      <c r="I21" s="101">
        <v>0</v>
      </c>
      <c r="J21" s="88"/>
      <c r="N21" s="102"/>
    </row>
    <row r="22" spans="2:14" ht="13" thickBot="1" x14ac:dyDescent="0.3">
      <c r="B22" s="87"/>
      <c r="C22" s="68" t="s">
        <v>545</v>
      </c>
      <c r="H22" s="103">
        <v>0</v>
      </c>
      <c r="I22" s="104">
        <v>0</v>
      </c>
      <c r="J22" s="88"/>
    </row>
    <row r="23" spans="2:14" ht="13" x14ac:dyDescent="0.3">
      <c r="B23" s="87"/>
      <c r="C23" s="89" t="s">
        <v>546</v>
      </c>
      <c r="D23" s="89"/>
      <c r="E23" s="89"/>
      <c r="F23" s="89"/>
      <c r="H23" s="105">
        <f>H18+H19+H20+H21+H22</f>
        <v>3</v>
      </c>
      <c r="I23" s="106">
        <f>I18+I19+I20+I21+I22</f>
        <v>9480797</v>
      </c>
      <c r="J23" s="88"/>
    </row>
    <row r="24" spans="2:14" x14ac:dyDescent="0.25">
      <c r="B24" s="87"/>
      <c r="C24" s="68" t="s">
        <v>547</v>
      </c>
      <c r="H24" s="100">
        <v>229</v>
      </c>
      <c r="I24" s="101">
        <v>46502926</v>
      </c>
      <c r="J24" s="88"/>
    </row>
    <row r="25" spans="2:14" ht="13" thickBot="1" x14ac:dyDescent="0.3">
      <c r="B25" s="87"/>
      <c r="C25" s="68" t="s">
        <v>525</v>
      </c>
      <c r="H25" s="103">
        <v>2</v>
      </c>
      <c r="I25" s="104">
        <v>85530</v>
      </c>
      <c r="J25" s="88"/>
    </row>
    <row r="26" spans="2:14" ht="13" x14ac:dyDescent="0.3">
      <c r="B26" s="87"/>
      <c r="C26" s="89" t="s">
        <v>548</v>
      </c>
      <c r="D26" s="89"/>
      <c r="E26" s="89"/>
      <c r="F26" s="89"/>
      <c r="H26" s="105">
        <f>H24+H25</f>
        <v>231</v>
      </c>
      <c r="I26" s="106">
        <f>I24+I25</f>
        <v>46588456</v>
      </c>
      <c r="J26" s="88"/>
    </row>
    <row r="27" spans="2:14" ht="13.5" thickBot="1" x14ac:dyDescent="0.35">
      <c r="B27" s="87"/>
      <c r="C27" s="92" t="s">
        <v>549</v>
      </c>
      <c r="D27" s="107"/>
      <c r="E27" s="107"/>
      <c r="F27" s="107"/>
      <c r="G27" s="92"/>
      <c r="H27" s="108">
        <v>0</v>
      </c>
      <c r="I27" s="109">
        <v>0</v>
      </c>
      <c r="J27" s="110"/>
    </row>
    <row r="28" spans="2:14" ht="13" x14ac:dyDescent="0.3">
      <c r="B28" s="87"/>
      <c r="C28" s="107" t="s">
        <v>550</v>
      </c>
      <c r="D28" s="107"/>
      <c r="E28" s="107"/>
      <c r="F28" s="107"/>
      <c r="G28" s="92"/>
      <c r="H28" s="111">
        <f>H27</f>
        <v>0</v>
      </c>
      <c r="I28" s="99">
        <f>I27</f>
        <v>0</v>
      </c>
      <c r="J28" s="110"/>
    </row>
    <row r="29" spans="2:14" ht="13" x14ac:dyDescent="0.3">
      <c r="B29" s="87"/>
      <c r="C29" s="107"/>
      <c r="D29" s="107"/>
      <c r="E29" s="107"/>
      <c r="F29" s="107"/>
      <c r="G29" s="92"/>
      <c r="H29" s="98"/>
      <c r="I29" s="96"/>
      <c r="J29" s="110"/>
    </row>
    <row r="30" spans="2:14" ht="13.5" thickBot="1" x14ac:dyDescent="0.35">
      <c r="B30" s="87"/>
      <c r="C30" s="107" t="s">
        <v>551</v>
      </c>
      <c r="D30" s="107"/>
      <c r="E30" s="92"/>
      <c r="F30" s="92"/>
      <c r="G30" s="92"/>
      <c r="H30" s="112"/>
      <c r="I30" s="113"/>
      <c r="J30" s="110"/>
    </row>
    <row r="31" spans="2:14" ht="13.5" thickTop="1" x14ac:dyDescent="0.3">
      <c r="B31" s="87"/>
      <c r="C31" s="107"/>
      <c r="D31" s="107"/>
      <c r="E31" s="92"/>
      <c r="F31" s="92"/>
      <c r="G31" s="92"/>
      <c r="H31" s="99">
        <f>H23+H26+H28</f>
        <v>234</v>
      </c>
      <c r="I31" s="99">
        <f>I23+I26+I28</f>
        <v>56069253</v>
      </c>
      <c r="J31" s="110"/>
    </row>
    <row r="32" spans="2:14" ht="9.75" customHeight="1" x14ac:dyDescent="0.25">
      <c r="B32" s="87"/>
      <c r="C32" s="92"/>
      <c r="D32" s="92"/>
      <c r="E32" s="92"/>
      <c r="F32" s="92"/>
      <c r="G32" s="114"/>
      <c r="H32" s="115"/>
      <c r="I32" s="116"/>
      <c r="J32" s="110"/>
    </row>
    <row r="33" spans="2:10" ht="9.75" customHeight="1" x14ac:dyDescent="0.25">
      <c r="B33" s="87"/>
      <c r="C33" s="92"/>
      <c r="D33" s="92"/>
      <c r="E33" s="92"/>
      <c r="F33" s="92"/>
      <c r="G33" s="114"/>
      <c r="H33" s="115"/>
      <c r="I33" s="116"/>
      <c r="J33" s="110"/>
    </row>
    <row r="34" spans="2:10" ht="9.75" customHeight="1" x14ac:dyDescent="0.25">
      <c r="B34" s="87"/>
      <c r="C34" s="92"/>
      <c r="D34" s="92"/>
      <c r="E34" s="92"/>
      <c r="F34" s="92"/>
      <c r="G34" s="114"/>
      <c r="H34" s="115"/>
      <c r="I34" s="116"/>
      <c r="J34" s="110"/>
    </row>
    <row r="35" spans="2:10" ht="9.75" customHeight="1" x14ac:dyDescent="0.25">
      <c r="B35" s="87"/>
      <c r="C35" s="92"/>
      <c r="D35" s="92"/>
      <c r="E35" s="92"/>
      <c r="F35" s="92"/>
      <c r="G35" s="114"/>
      <c r="H35" s="115"/>
      <c r="I35" s="116"/>
      <c r="J35" s="110"/>
    </row>
    <row r="36" spans="2:10" ht="9.75" customHeight="1" x14ac:dyDescent="0.25">
      <c r="B36" s="87"/>
      <c r="C36" s="92"/>
      <c r="D36" s="92"/>
      <c r="E36" s="92"/>
      <c r="F36" s="92"/>
      <c r="G36" s="114"/>
      <c r="H36" s="115"/>
      <c r="I36" s="116"/>
      <c r="J36" s="110"/>
    </row>
    <row r="37" spans="2:10" ht="13.5" thickBot="1" x14ac:dyDescent="0.35">
      <c r="B37" s="87"/>
      <c r="C37" s="117"/>
      <c r="D37" s="118"/>
      <c r="E37" s="92"/>
      <c r="F37" s="92"/>
      <c r="G37" s="92"/>
      <c r="H37" s="119"/>
      <c r="I37" s="120"/>
      <c r="J37" s="110"/>
    </row>
    <row r="38" spans="2:10" ht="13" x14ac:dyDescent="0.3">
      <c r="B38" s="87"/>
      <c r="C38" s="107" t="s">
        <v>573</v>
      </c>
      <c r="D38" s="114"/>
      <c r="E38" s="92"/>
      <c r="F38" s="92"/>
      <c r="G38" s="92"/>
      <c r="H38" s="121" t="s">
        <v>552</v>
      </c>
      <c r="I38" s="114"/>
      <c r="J38" s="110"/>
    </row>
    <row r="39" spans="2:10" ht="13" x14ac:dyDescent="0.3">
      <c r="B39" s="87"/>
      <c r="C39" s="107" t="s">
        <v>574</v>
      </c>
      <c r="D39" s="92"/>
      <c r="E39" s="92"/>
      <c r="F39" s="92"/>
      <c r="G39" s="92"/>
      <c r="H39" s="107" t="s">
        <v>553</v>
      </c>
      <c r="I39" s="114"/>
      <c r="J39" s="110"/>
    </row>
    <row r="40" spans="2:10" ht="13" x14ac:dyDescent="0.3">
      <c r="B40" s="87"/>
      <c r="C40" s="92"/>
      <c r="D40" s="92"/>
      <c r="E40" s="92"/>
      <c r="F40" s="92"/>
      <c r="G40" s="92"/>
      <c r="H40" s="107" t="s">
        <v>554</v>
      </c>
      <c r="I40" s="114"/>
      <c r="J40" s="110"/>
    </row>
    <row r="41" spans="2:10" ht="13" x14ac:dyDescent="0.3">
      <c r="B41" s="87"/>
      <c r="C41" s="92"/>
      <c r="D41" s="92"/>
      <c r="E41" s="92"/>
      <c r="F41" s="92"/>
      <c r="G41" s="107"/>
      <c r="H41" s="114"/>
      <c r="I41" s="114"/>
      <c r="J41" s="110"/>
    </row>
    <row r="42" spans="2:10" x14ac:dyDescent="0.25">
      <c r="B42" s="87"/>
      <c r="C42" s="122" t="s">
        <v>555</v>
      </c>
      <c r="D42" s="122"/>
      <c r="E42" s="122"/>
      <c r="F42" s="122"/>
      <c r="G42" s="122"/>
      <c r="H42" s="122"/>
      <c r="I42" s="122"/>
      <c r="J42" s="110"/>
    </row>
    <row r="43" spans="2:10" x14ac:dyDescent="0.25">
      <c r="B43" s="87"/>
      <c r="C43" s="122"/>
      <c r="D43" s="122"/>
      <c r="E43" s="122"/>
      <c r="F43" s="122"/>
      <c r="G43" s="122"/>
      <c r="H43" s="122"/>
      <c r="I43" s="122"/>
      <c r="J43" s="110"/>
    </row>
    <row r="44" spans="2:10" ht="7.5" customHeight="1" thickBot="1" x14ac:dyDescent="0.3">
      <c r="B44" s="123"/>
      <c r="C44" s="124"/>
      <c r="D44" s="124"/>
      <c r="E44" s="124"/>
      <c r="F44" s="124"/>
      <c r="G44" s="125"/>
      <c r="H44" s="125"/>
      <c r="I44" s="125"/>
      <c r="J44" s="12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55"/>
      <c r="B1" s="154"/>
      <c r="C1" s="153" t="s">
        <v>567</v>
      </c>
      <c r="D1" s="152"/>
      <c r="E1" s="152"/>
      <c r="F1" s="152"/>
      <c r="G1" s="152"/>
      <c r="H1" s="151"/>
      <c r="I1" s="150" t="s">
        <v>535</v>
      </c>
    </row>
    <row r="2" spans="1:9" ht="53.5" customHeight="1" thickBot="1" x14ac:dyDescent="0.4">
      <c r="A2" s="149"/>
      <c r="B2" s="148"/>
      <c r="C2" s="147" t="s">
        <v>566</v>
      </c>
      <c r="D2" s="146"/>
      <c r="E2" s="146"/>
      <c r="F2" s="146"/>
      <c r="G2" s="146"/>
      <c r="H2" s="145"/>
      <c r="I2" s="144" t="s">
        <v>565</v>
      </c>
    </row>
    <row r="3" spans="1:9" x14ac:dyDescent="0.35">
      <c r="A3" s="131"/>
      <c r="B3" s="92"/>
      <c r="C3" s="92"/>
      <c r="D3" s="92"/>
      <c r="E3" s="92"/>
      <c r="F3" s="92"/>
      <c r="G3" s="92"/>
      <c r="H3" s="92"/>
      <c r="I3" s="110"/>
    </row>
    <row r="4" spans="1:9" x14ac:dyDescent="0.35">
      <c r="A4" s="131"/>
      <c r="B4" s="92"/>
      <c r="C4" s="92"/>
      <c r="D4" s="92"/>
      <c r="E4" s="92"/>
      <c r="F4" s="92"/>
      <c r="G4" s="92"/>
      <c r="H4" s="92"/>
      <c r="I4" s="110"/>
    </row>
    <row r="5" spans="1:9" x14ac:dyDescent="0.35">
      <c r="A5" s="131"/>
      <c r="B5" s="89" t="s">
        <v>571</v>
      </c>
      <c r="C5" s="143"/>
      <c r="D5" s="141"/>
      <c r="E5" s="92"/>
      <c r="F5" s="92"/>
      <c r="G5" s="92"/>
      <c r="H5" s="92"/>
      <c r="I5" s="110"/>
    </row>
    <row r="6" spans="1:9" x14ac:dyDescent="0.35">
      <c r="A6" s="131"/>
      <c r="B6" s="68"/>
      <c r="C6" s="92"/>
      <c r="D6" s="92"/>
      <c r="E6" s="92"/>
      <c r="F6" s="92"/>
      <c r="G6" s="92"/>
      <c r="H6" s="92"/>
      <c r="I6" s="110"/>
    </row>
    <row r="7" spans="1:9" x14ac:dyDescent="0.35">
      <c r="A7" s="131"/>
      <c r="B7" s="89" t="s">
        <v>569</v>
      </c>
      <c r="C7" s="92"/>
      <c r="D7" s="92"/>
      <c r="E7" s="92"/>
      <c r="F7" s="92"/>
      <c r="G7" s="92"/>
      <c r="H7" s="92"/>
      <c r="I7" s="110"/>
    </row>
    <row r="8" spans="1:9" x14ac:dyDescent="0.35">
      <c r="A8" s="131"/>
      <c r="B8" s="89" t="s">
        <v>570</v>
      </c>
      <c r="C8" s="92"/>
      <c r="D8" s="92"/>
      <c r="E8" s="92"/>
      <c r="F8" s="92"/>
      <c r="G8" s="92"/>
      <c r="H8" s="92"/>
      <c r="I8" s="110"/>
    </row>
    <row r="9" spans="1:9" x14ac:dyDescent="0.35">
      <c r="A9" s="131"/>
      <c r="B9" s="92"/>
      <c r="C9" s="92"/>
      <c r="D9" s="92"/>
      <c r="E9" s="92"/>
      <c r="F9" s="92"/>
      <c r="G9" s="92"/>
      <c r="H9" s="92"/>
      <c r="I9" s="110"/>
    </row>
    <row r="10" spans="1:9" x14ac:dyDescent="0.35">
      <c r="A10" s="131"/>
      <c r="B10" s="92" t="s">
        <v>564</v>
      </c>
      <c r="C10" s="92"/>
      <c r="D10" s="92"/>
      <c r="E10" s="92"/>
      <c r="F10" s="92"/>
      <c r="G10" s="92"/>
      <c r="H10" s="92"/>
      <c r="I10" s="110"/>
    </row>
    <row r="11" spans="1:9" x14ac:dyDescent="0.35">
      <c r="A11" s="131"/>
      <c r="B11" s="142"/>
      <c r="C11" s="92"/>
      <c r="D11" s="92"/>
      <c r="E11" s="92"/>
      <c r="F11" s="92"/>
      <c r="G11" s="92"/>
      <c r="H11" s="92"/>
      <c r="I11" s="110"/>
    </row>
    <row r="12" spans="1:9" x14ac:dyDescent="0.35">
      <c r="A12" s="131"/>
      <c r="B12" s="68" t="s">
        <v>572</v>
      </c>
      <c r="C12" s="141"/>
      <c r="D12" s="92"/>
      <c r="E12" s="92"/>
      <c r="F12" s="92"/>
      <c r="G12" s="94" t="s">
        <v>563</v>
      </c>
      <c r="H12" s="94" t="s">
        <v>562</v>
      </c>
      <c r="I12" s="110"/>
    </row>
    <row r="13" spans="1:9" x14ac:dyDescent="0.35">
      <c r="A13" s="131"/>
      <c r="B13" s="107" t="s">
        <v>540</v>
      </c>
      <c r="C13" s="107"/>
      <c r="D13" s="107"/>
      <c r="E13" s="107"/>
      <c r="F13" s="92"/>
      <c r="G13" s="140">
        <f>G19</f>
        <v>3</v>
      </c>
      <c r="H13" s="135">
        <f>H19</f>
        <v>9480797</v>
      </c>
      <c r="I13" s="110"/>
    </row>
    <row r="14" spans="1:9" x14ac:dyDescent="0.35">
      <c r="A14" s="131"/>
      <c r="B14" s="92" t="s">
        <v>541</v>
      </c>
      <c r="C14" s="92"/>
      <c r="D14" s="92"/>
      <c r="E14" s="92"/>
      <c r="F14" s="92"/>
      <c r="G14" s="136">
        <v>2</v>
      </c>
      <c r="H14" s="139">
        <v>9419733</v>
      </c>
      <c r="I14" s="110"/>
    </row>
    <row r="15" spans="1:9" x14ac:dyDescent="0.35">
      <c r="A15" s="131"/>
      <c r="B15" s="92" t="s">
        <v>542</v>
      </c>
      <c r="C15" s="92"/>
      <c r="D15" s="92"/>
      <c r="E15" s="92"/>
      <c r="F15" s="92"/>
      <c r="G15" s="136">
        <v>0</v>
      </c>
      <c r="H15" s="139">
        <v>0</v>
      </c>
      <c r="I15" s="110"/>
    </row>
    <row r="16" spans="1:9" x14ac:dyDescent="0.35">
      <c r="A16" s="131"/>
      <c r="B16" s="92" t="s">
        <v>543</v>
      </c>
      <c r="C16" s="92"/>
      <c r="D16" s="92"/>
      <c r="E16" s="92"/>
      <c r="F16" s="92"/>
      <c r="G16" s="136">
        <v>1</v>
      </c>
      <c r="H16" s="139">
        <v>61064</v>
      </c>
      <c r="I16" s="110"/>
    </row>
    <row r="17" spans="1:9" x14ac:dyDescent="0.35">
      <c r="A17" s="131"/>
      <c r="B17" s="92" t="s">
        <v>544</v>
      </c>
      <c r="C17" s="92"/>
      <c r="D17" s="92"/>
      <c r="E17" s="92"/>
      <c r="F17" s="92"/>
      <c r="G17" s="136">
        <v>0</v>
      </c>
      <c r="H17" s="139">
        <v>0</v>
      </c>
      <c r="I17" s="110"/>
    </row>
    <row r="18" spans="1:9" x14ac:dyDescent="0.35">
      <c r="A18" s="131"/>
      <c r="B18" s="92" t="s">
        <v>561</v>
      </c>
      <c r="C18" s="92"/>
      <c r="D18" s="92"/>
      <c r="E18" s="92"/>
      <c r="F18" s="92"/>
      <c r="G18" s="138">
        <v>0</v>
      </c>
      <c r="H18" s="137">
        <v>0</v>
      </c>
      <c r="I18" s="110"/>
    </row>
    <row r="19" spans="1:9" x14ac:dyDescent="0.35">
      <c r="A19" s="131"/>
      <c r="B19" s="107" t="s">
        <v>560</v>
      </c>
      <c r="C19" s="107"/>
      <c r="D19" s="107"/>
      <c r="E19" s="107"/>
      <c r="F19" s="92"/>
      <c r="G19" s="136">
        <f>SUM(G14:G18)</f>
        <v>3</v>
      </c>
      <c r="H19" s="135">
        <f>(H14+H15+H16+H17+H18)</f>
        <v>9480797</v>
      </c>
      <c r="I19" s="110"/>
    </row>
    <row r="20" spans="1:9" ht="15" thickBot="1" x14ac:dyDescent="0.4">
      <c r="A20" s="131"/>
      <c r="B20" s="107"/>
      <c r="C20" s="107"/>
      <c r="D20" s="92"/>
      <c r="E20" s="92"/>
      <c r="F20" s="92"/>
      <c r="G20" s="134"/>
      <c r="H20" s="133"/>
      <c r="I20" s="110"/>
    </row>
    <row r="21" spans="1:9" ht="15" thickTop="1" x14ac:dyDescent="0.35">
      <c r="A21" s="131"/>
      <c r="B21" s="107"/>
      <c r="C21" s="107"/>
      <c r="D21" s="92"/>
      <c r="E21" s="92"/>
      <c r="F21" s="92"/>
      <c r="G21" s="114"/>
      <c r="H21" s="132"/>
      <c r="I21" s="110"/>
    </row>
    <row r="22" spans="1:9" x14ac:dyDescent="0.35">
      <c r="A22" s="131"/>
      <c r="B22" s="92"/>
      <c r="C22" s="92"/>
      <c r="D22" s="92"/>
      <c r="E22" s="92"/>
      <c r="F22" s="114"/>
      <c r="G22" s="114"/>
      <c r="H22" s="114"/>
      <c r="I22" s="110"/>
    </row>
    <row r="23" spans="1:9" ht="15" thickBot="1" x14ac:dyDescent="0.4">
      <c r="A23" s="131"/>
      <c r="B23" s="118"/>
      <c r="C23" s="118"/>
      <c r="D23" s="92"/>
      <c r="E23" s="92"/>
      <c r="F23" s="118"/>
      <c r="G23" s="118"/>
      <c r="H23" s="114"/>
      <c r="I23" s="110"/>
    </row>
    <row r="24" spans="1:9" x14ac:dyDescent="0.35">
      <c r="A24" s="131"/>
      <c r="B24" s="114" t="s">
        <v>559</v>
      </c>
      <c r="C24" s="114"/>
      <c r="D24" s="92"/>
      <c r="E24" s="92"/>
      <c r="F24" s="114"/>
      <c r="G24" s="114"/>
      <c r="H24" s="114"/>
      <c r="I24" s="110"/>
    </row>
    <row r="25" spans="1:9" x14ac:dyDescent="0.35">
      <c r="A25" s="131"/>
      <c r="B25" s="114" t="s">
        <v>573</v>
      </c>
      <c r="C25" s="114"/>
      <c r="D25" s="92"/>
      <c r="E25" s="92"/>
      <c r="F25" s="114" t="s">
        <v>558</v>
      </c>
      <c r="G25" s="114"/>
      <c r="H25" s="114"/>
      <c r="I25" s="110"/>
    </row>
    <row r="26" spans="1:9" x14ac:dyDescent="0.35">
      <c r="A26" s="131"/>
      <c r="B26" s="114" t="s">
        <v>574</v>
      </c>
      <c r="C26" s="114"/>
      <c r="D26" s="92"/>
      <c r="E26" s="92"/>
      <c r="F26" s="114" t="s">
        <v>557</v>
      </c>
      <c r="G26" s="114"/>
      <c r="H26" s="114"/>
      <c r="I26" s="110"/>
    </row>
    <row r="27" spans="1:9" x14ac:dyDescent="0.35">
      <c r="A27" s="131"/>
      <c r="B27" s="114"/>
      <c r="C27" s="114"/>
      <c r="D27" s="92"/>
      <c r="E27" s="92"/>
      <c r="F27" s="114"/>
      <c r="G27" s="114"/>
      <c r="H27" s="114"/>
      <c r="I27" s="110"/>
    </row>
    <row r="28" spans="1:9" ht="18.5" customHeight="1" x14ac:dyDescent="0.35">
      <c r="A28" s="131"/>
      <c r="B28" s="130" t="s">
        <v>556</v>
      </c>
      <c r="C28" s="130"/>
      <c r="D28" s="130"/>
      <c r="E28" s="130"/>
      <c r="F28" s="130"/>
      <c r="G28" s="130"/>
      <c r="H28" s="130"/>
      <c r="I28" s="110"/>
    </row>
    <row r="29" spans="1:9" ht="15" thickBot="1" x14ac:dyDescent="0.4">
      <c r="A29" s="129"/>
      <c r="B29" s="128"/>
      <c r="C29" s="128"/>
      <c r="D29" s="128"/>
      <c r="E29" s="128"/>
      <c r="F29" s="118"/>
      <c r="G29" s="118"/>
      <c r="H29" s="118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2024-11-30T19:19:17Z</cp:lastPrinted>
  <dcterms:created xsi:type="dcterms:W3CDTF">2024-02-23T14:52:37Z</dcterms:created>
  <dcterms:modified xsi:type="dcterms:W3CDTF">2024-11-30T19:20:50Z</dcterms:modified>
</cp:coreProperties>
</file>