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0091508 CARLOS ANDRES ORTIZ PINILLA\"/>
    </mc:Choice>
  </mc:AlternateContent>
  <bookViews>
    <workbookView xWindow="0" yWindow="0" windowWidth="19200" windowHeight="7020" activeTab="2"/>
  </bookViews>
  <sheets>
    <sheet name="INFO IPS" sheetId="1" r:id="rId1"/>
    <sheet name="ESTADO DE CADA FACTURA " sheetId="2" r:id="rId2"/>
    <sheet name="FOR-CSA-018 " sheetId="3" r:id="rId3"/>
    <sheet name="FOR CSA 004" sheetId="4" r:id="rId4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" i="2" l="1"/>
  <c r="K1" i="2"/>
  <c r="H19" i="4"/>
  <c r="H13" i="4" s="1"/>
  <c r="G19" i="4"/>
  <c r="G13" i="4" s="1"/>
  <c r="I28" i="3"/>
  <c r="H28" i="3"/>
  <c r="I26" i="3"/>
  <c r="H26" i="3"/>
  <c r="H31" i="3" s="1"/>
  <c r="I23" i="3"/>
  <c r="H23" i="3"/>
  <c r="I31" i="3" l="1"/>
</calcChain>
</file>

<file path=xl/sharedStrings.xml><?xml version="1.0" encoding="utf-8"?>
<sst xmlns="http://schemas.openxmlformats.org/spreadsheetml/2006/main" count="124" uniqueCount="102">
  <si>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</si>
  <si>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</si>
  <si>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</si>
  <si>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</si>
  <si>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</si>
  <si>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</si>
  <si>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</si>
  <si>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</si>
  <si>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</si>
  <si>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</si>
  <si>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</si>
  <si>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carlos andres ortiz pinilla</t>
  </si>
  <si>
    <t>Pagos fijos</t>
  </si>
  <si>
    <t>Jamundi</t>
  </si>
  <si>
    <t>Optometria</t>
  </si>
  <si>
    <t>FECO</t>
  </si>
  <si>
    <t>Alf+Fac</t>
  </si>
  <si>
    <t>FECO36</t>
  </si>
  <si>
    <t>Llave</t>
  </si>
  <si>
    <t>80091508_FECO36</t>
  </si>
  <si>
    <t xml:space="preserve">Fecha de radicación EPS </t>
  </si>
  <si>
    <t>Estado Boxalud</t>
  </si>
  <si>
    <t>Por pagar SAP</t>
  </si>
  <si>
    <t>P. abiertas doc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</si>
  <si>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</si>
  <si>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</si>
  <si>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</si>
  <si>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</si>
  <si>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</si>
  <si>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</si>
  <si>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</si>
  <si>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</si>
  <si>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</si>
  <si>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</si>
  <si>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</si>
  <si>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</si>
  <si>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</si>
  <si>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</si>
  <si>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</si>
  <si>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</si>
  <si>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</si>
  <si>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</si>
  <si>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</si>
  <si>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</si>
  <si>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</si>
  <si>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</si>
  <si>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</si>
  <si>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</si>
  <si>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</si>
  <si>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</si>
  <si>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</si>
  <si>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Auditada sin contabilizar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</si>
  <si>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</si>
  <si>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</si>
  <si>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</si>
  <si>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</si>
  <si>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</si>
  <si>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 xml:space="preserve">Señores: </t>
  </si>
  <si>
    <t xml:space="preserve">NIT: 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</si>
  <si>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</si>
  <si>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</si>
  <si>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</si>
  <si>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</si>
  <si>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</si>
  <si>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</si>
  <si>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</si>
  <si>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</si>
  <si>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</si>
  <si>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</si>
  <si>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</si>
  <si>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</si>
  <si>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</si>
  <si>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</si>
  <si>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</si>
  <si>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</si>
  <si>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</si>
  <si>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</si>
  <si>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</si>
  <si>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</si>
  <si>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</si>
  <si>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</si>
  <si>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SANTIAGO DE CALI,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</si>
  <si>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</si>
  <si>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</si>
  <si>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</si>
  <si>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</si>
  <si>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</si>
  <si>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</si>
  <si>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</si>
  <si>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</si>
  <si>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</si>
  <si>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</si>
  <si>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</si>
  <si>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</si>
  <si>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Señores: Carlos Andres Ortiz Pinilla</t>
  </si>
  <si>
    <t>NIT: 80091508</t>
  </si>
  <si>
    <t>Santiago de Cali, Noviembre 13 del 2024</t>
  </si>
  <si>
    <t>Con Corte al dia: 31/10/2024</t>
  </si>
  <si>
    <t>A continuacion me permito remitir nuestra respuesta al estado de cartera presentado en la fecha: 07/11/2024</t>
  </si>
  <si>
    <t>Carlos Andres Ortiz Pinilla</t>
  </si>
  <si>
    <t>Optometra</t>
  </si>
  <si>
    <t>Estado EPS 13/11/2024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</si>
</sst>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166" fontId="2" fillId="0" borderId="0" applyFont="0" applyFill="0" applyBorder="0" applyAlignment="0" applyProtection="0"/>
  </cellStyleXfs>
  <cellXfs count="1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right" wrapText="1"/>
    </xf>
    <xf numFmtId="14" fontId="0" fillId="0" borderId="4" xfId="0" applyNumberFormat="1" applyBorder="1" applyAlignment="1">
      <alignment horizontal="right" wrapText="1"/>
    </xf>
    <xf numFmtId="8" fontId="0" fillId="0" borderId="4" xfId="0" applyNumberFormat="1" applyBorder="1" applyAlignment="1">
      <alignment horizontal="right" wrapText="1"/>
    </xf>
    <xf numFmtId="0" fontId="1" fillId="2" borderId="4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164" fontId="1" fillId="6" borderId="5" xfId="1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right" wrapText="1"/>
    </xf>
    <xf numFmtId="0" fontId="0" fillId="0" borderId="5" xfId="0" applyFont="1" applyBorder="1" applyAlignment="1">
      <alignment wrapText="1"/>
    </xf>
    <xf numFmtId="14" fontId="0" fillId="0" borderId="5" xfId="0" applyNumberFormat="1" applyFont="1" applyBorder="1" applyAlignment="1">
      <alignment horizontal="right" wrapText="1"/>
    </xf>
    <xf numFmtId="0" fontId="0" fillId="0" borderId="0" xfId="0" applyFont="1"/>
    <xf numFmtId="164" fontId="3" fillId="4" borderId="5" xfId="1" applyNumberFormat="1" applyFont="1" applyFill="1" applyBorder="1" applyAlignment="1">
      <alignment horizontal="center" vertical="center" wrapText="1"/>
    </xf>
    <xf numFmtId="164" fontId="3" fillId="9" borderId="5" xfId="1" applyNumberFormat="1" applyFont="1" applyFill="1" applyBorder="1" applyAlignment="1">
      <alignment horizontal="center" vertical="center" wrapText="1"/>
    </xf>
    <xf numFmtId="164" fontId="3" fillId="7" borderId="5" xfId="1" applyNumberFormat="1" applyFont="1" applyFill="1" applyBorder="1" applyAlignment="1">
      <alignment horizontal="center" vertical="center" wrapText="1"/>
    </xf>
    <xf numFmtId="0" fontId="0" fillId="0" borderId="5" xfId="0" applyFont="1" applyBorder="1"/>
    <xf numFmtId="14" fontId="0" fillId="0" borderId="5" xfId="0" applyNumberFormat="1" applyFont="1" applyBorder="1"/>
    <xf numFmtId="164" fontId="0" fillId="0" borderId="5" xfId="1" applyNumberFormat="1" applyFont="1" applyBorder="1" applyAlignment="1">
      <alignment horizontal="right" wrapText="1"/>
    </xf>
    <xf numFmtId="43" fontId="0" fillId="0" borderId="5" xfId="1" applyFont="1" applyBorder="1"/>
    <xf numFmtId="0" fontId="5" fillId="0" borderId="0" xfId="3" applyFont="1"/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/>
    </xf>
    <xf numFmtId="0" fontId="5" fillId="0" borderId="11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15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6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/>
    </xf>
    <xf numFmtId="0" fontId="5" fillId="0" borderId="14" xfId="3" applyFont="1" applyBorder="1" applyAlignment="1">
      <alignment horizontal="centerContinuous"/>
    </xf>
    <xf numFmtId="0" fontId="5" fillId="0" borderId="10" xfId="3" applyFont="1" applyBorder="1"/>
    <xf numFmtId="0" fontId="5" fillId="0" borderId="11" xfId="3" applyFont="1" applyBorder="1"/>
    <xf numFmtId="0" fontId="6" fillId="0" borderId="0" xfId="3" applyFont="1"/>
    <xf numFmtId="14" fontId="5" fillId="0" borderId="0" xfId="3" applyNumberFormat="1" applyFont="1"/>
    <xf numFmtId="165" fontId="5" fillId="0" borderId="0" xfId="3" applyNumberFormat="1" applyFont="1"/>
    <xf numFmtId="0" fontId="4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5" fillId="0" borderId="0" xfId="2" applyNumberFormat="1" applyFont="1"/>
    <xf numFmtId="167" fontId="4" fillId="0" borderId="0" xfId="4" applyNumberFormat="1" applyFont="1" applyAlignment="1">
      <alignment horizontal="center"/>
    </xf>
    <xf numFmtId="168" fontId="4" fillId="0" borderId="0" xfId="2" applyNumberFormat="1" applyFont="1" applyAlignment="1">
      <alignment horizontal="right"/>
    </xf>
    <xf numFmtId="167" fontId="5" fillId="0" borderId="0" xfId="4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68" fontId="5" fillId="0" borderId="0" xfId="3" applyNumberFormat="1" applyFont="1"/>
    <xf numFmtId="167" fontId="5" fillId="0" borderId="13" xfId="4" applyNumberFormat="1" applyFont="1" applyBorder="1" applyAlignment="1">
      <alignment horizontal="center"/>
    </xf>
    <xf numFmtId="168" fontId="5" fillId="0" borderId="13" xfId="2" applyNumberFormat="1" applyFont="1" applyBorder="1" applyAlignment="1">
      <alignment horizontal="right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0" fontId="7" fillId="0" borderId="0" xfId="3" applyFont="1"/>
    <xf numFmtId="167" fontId="4" fillId="0" borderId="13" xfId="4" applyNumberFormat="1" applyFont="1" applyBorder="1" applyAlignment="1">
      <alignment horizontal="center"/>
    </xf>
    <xf numFmtId="168" fontId="4" fillId="0" borderId="13" xfId="2" applyNumberFormat="1" applyFont="1" applyBorder="1" applyAlignment="1">
      <alignment horizontal="right"/>
    </xf>
    <xf numFmtId="0" fontId="4" fillId="0" borderId="11" xfId="3" applyFont="1" applyBorder="1"/>
    <xf numFmtId="167" fontId="4" fillId="0" borderId="0" xfId="2" applyNumberFormat="1" applyFont="1" applyAlignment="1">
      <alignment horizontal="right"/>
    </xf>
    <xf numFmtId="167" fontId="7" fillId="0" borderId="17" xfId="4" applyNumberFormat="1" applyFont="1" applyBorder="1" applyAlignment="1">
      <alignment horizontal="center"/>
    </xf>
    <xf numFmtId="168" fontId="7" fillId="0" borderId="17" xfId="2" applyNumberFormat="1" applyFont="1" applyBorder="1" applyAlignment="1">
      <alignment horizontal="right"/>
    </xf>
    <xf numFmtId="169" fontId="4" fillId="0" borderId="0" xfId="3" applyNumberFormat="1" applyFont="1"/>
    <xf numFmtId="166" fontId="4" fillId="0" borderId="0" xfId="4" applyFont="1"/>
    <xf numFmtId="168" fontId="4" fillId="0" borderId="0" xfId="2" applyNumberFormat="1" applyFont="1"/>
    <xf numFmtId="169" fontId="7" fillId="0" borderId="13" xfId="3" applyNumberFormat="1" applyFont="1" applyBorder="1"/>
    <xf numFmtId="169" fontId="4" fillId="0" borderId="13" xfId="3" applyNumberFormat="1" applyFont="1" applyBorder="1"/>
    <xf numFmtId="166" fontId="7" fillId="0" borderId="13" xfId="4" applyFont="1" applyBorder="1"/>
    <xf numFmtId="168" fontId="4" fillId="0" borderId="13" xfId="2" applyNumberFormat="1" applyFont="1" applyBorder="1"/>
    <xf numFmtId="169" fontId="7" fillId="0" borderId="0" xfId="3" applyNumberFormat="1" applyFont="1"/>
    <xf numFmtId="0" fontId="5" fillId="0" borderId="12" xfId="3" applyFont="1" applyBorder="1"/>
    <xf numFmtId="0" fontId="5" fillId="0" borderId="13" xfId="3" applyFont="1" applyBorder="1"/>
    <xf numFmtId="169" fontId="5" fillId="0" borderId="13" xfId="3" applyNumberFormat="1" applyFont="1" applyBorder="1"/>
    <xf numFmtId="0" fontId="5" fillId="0" borderId="14" xfId="3" applyFont="1" applyBorder="1"/>
    <xf numFmtId="0" fontId="7" fillId="0" borderId="9" xfId="3" applyFont="1" applyBorder="1" applyAlignment="1">
      <alignment horizontal="center" vertical="center"/>
    </xf>
    <xf numFmtId="0" fontId="7" fillId="0" borderId="21" xfId="3" applyFont="1" applyBorder="1" applyAlignment="1">
      <alignment horizontal="center" vertical="center"/>
    </xf>
    <xf numFmtId="0" fontId="4" fillId="0" borderId="10" xfId="3" applyFont="1" applyBorder="1"/>
    <xf numFmtId="165" fontId="4" fillId="0" borderId="0" xfId="3" applyNumberFormat="1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4" fillId="10" borderId="0" xfId="3" applyFont="1" applyFill="1"/>
    <xf numFmtId="164" fontId="7" fillId="0" borderId="0" xfId="1" applyNumberFormat="1" applyFont="1"/>
    <xf numFmtId="170" fontId="7" fillId="0" borderId="0" xfId="1" applyNumberFormat="1" applyFont="1" applyAlignment="1">
      <alignment horizontal="right"/>
    </xf>
    <xf numFmtId="164" fontId="4" fillId="0" borderId="0" xfId="1" applyNumberFormat="1" applyFont="1" applyAlignment="1">
      <alignment horizontal="center"/>
    </xf>
    <xf numFmtId="170" fontId="4" fillId="0" borderId="0" xfId="1" applyNumberFormat="1" applyFont="1" applyAlignment="1">
      <alignment horizontal="right"/>
    </xf>
    <xf numFmtId="164" fontId="4" fillId="0" borderId="22" xfId="1" applyNumberFormat="1" applyFont="1" applyBorder="1" applyAlignment="1">
      <alignment horizontal="center"/>
    </xf>
    <xf numFmtId="170" fontId="4" fillId="0" borderId="22" xfId="1" applyNumberFormat="1" applyFont="1" applyBorder="1" applyAlignment="1">
      <alignment horizontal="right"/>
    </xf>
    <xf numFmtId="164" fontId="4" fillId="0" borderId="17" xfId="1" applyNumberFormat="1" applyFont="1" applyBorder="1" applyAlignment="1">
      <alignment horizontal="center"/>
    </xf>
    <xf numFmtId="170" fontId="4" fillId="0" borderId="17" xfId="1" applyNumberFormat="1" applyFont="1" applyBorder="1" applyAlignment="1">
      <alignment horizontal="right"/>
    </xf>
    <xf numFmtId="169" fontId="4" fillId="0" borderId="0" xfId="3" applyNumberFormat="1" applyFont="1" applyAlignment="1">
      <alignment horizontal="right"/>
    </xf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164" fontId="1" fillId="0" borderId="0" xfId="1" applyNumberFormat="1" applyFont="1"/>
    <xf numFmtId="0" fontId="8" fillId="0" borderId="0" xfId="3" applyFont="1" applyAlignment="1">
      <alignment horizontal="center" vertical="center" wrapText="1"/>
    </xf>
    <xf numFmtId="0" fontId="4" fillId="0" borderId="6" xfId="3" applyFont="1" applyBorder="1" applyAlignment="1">
      <alignment horizontal="center"/>
    </xf>
    <xf numFmtId="0" fontId="4" fillId="0" borderId="7" xfId="3" applyFont="1" applyBorder="1" applyAlignment="1">
      <alignment horizontal="center"/>
    </xf>
    <xf numFmtId="0" fontId="4" fillId="0" borderId="12" xfId="3" applyFont="1" applyBorder="1" applyAlignment="1">
      <alignment horizontal="center"/>
    </xf>
    <xf numFmtId="0" fontId="4" fillId="0" borderId="14" xfId="3" applyFont="1" applyBorder="1" applyAlignment="1">
      <alignment horizontal="center"/>
    </xf>
    <xf numFmtId="0" fontId="7" fillId="0" borderId="6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B10" sqref="B10"/>
    </sheetView>
  </sheetViews>
  <sheetFormatPr baseColWidth="10" defaultRowHeight="14.5" x14ac:dyDescent="0.35"/>
  <cols>
    <col min="7" max="7" width="12.54296875" bestFit="1" customWidth="1"/>
  </cols>
  <sheetData>
    <row r="1" spans="1:11" ht="29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44" thickBot="1" x14ac:dyDescent="0.4">
      <c r="A2" s="3">
        <v>80091508</v>
      </c>
      <c r="B2" s="4" t="s">
        <v>11</v>
      </c>
      <c r="C2" s="4" t="s">
        <v>15</v>
      </c>
      <c r="D2" s="5">
        <v>36</v>
      </c>
      <c r="E2" s="6">
        <v>45572</v>
      </c>
      <c r="F2" s="6">
        <v>45573</v>
      </c>
      <c r="G2" s="7">
        <v>699622</v>
      </c>
      <c r="H2" s="7">
        <v>699622</v>
      </c>
      <c r="I2" s="8" t="s">
        <v>12</v>
      </c>
      <c r="J2" s="8" t="s">
        <v>13</v>
      </c>
      <c r="K2" s="8" t="s">
        <v>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"/>
  <sheetViews>
    <sheetView showGridLines="0" zoomScale="80" zoomScaleNormal="80" workbookViewId="0">
      <selection activeCell="I10" sqref="I10"/>
    </sheetView>
  </sheetViews>
  <sheetFormatPr baseColWidth="10" defaultRowHeight="14.5" x14ac:dyDescent="0.35"/>
  <cols>
    <col min="1" max="1" width="11" style="21" bestFit="1" customWidth="1"/>
    <col min="2" max="3" width="10.90625" style="21"/>
    <col min="4" max="4" width="11" style="21" bestFit="1" customWidth="1"/>
    <col min="5" max="5" width="11" style="21" customWidth="1"/>
    <col min="6" max="6" width="18.81640625" style="21" customWidth="1"/>
    <col min="7" max="8" width="11" style="21" bestFit="1" customWidth="1"/>
    <col min="9" max="9" width="11" style="21" customWidth="1"/>
    <col min="10" max="10" width="12.6328125" style="21" bestFit="1" customWidth="1"/>
    <col min="11" max="11" width="11.7265625" style="21" bestFit="1" customWidth="1"/>
    <col min="12" max="14" width="10.90625" style="21"/>
    <col min="15" max="15" width="21.81640625" style="21" customWidth="1"/>
    <col min="16" max="17" width="10.90625" style="21"/>
    <col min="18" max="18" width="13.6328125" style="21" bestFit="1" customWidth="1"/>
    <col min="19" max="33" width="10.90625" style="21"/>
    <col min="34" max="34" width="12.7265625" style="21" customWidth="1"/>
    <col min="35" max="40" width="10.90625" style="21"/>
    <col min="41" max="41" width="14.08984375" style="21" customWidth="1"/>
    <col min="42" max="42" width="13.6328125" style="21" customWidth="1"/>
    <col min="43" max="43" width="14" style="21" customWidth="1"/>
    <col min="44" max="16384" width="10.90625" style="21"/>
  </cols>
  <sheetData>
    <row r="1" spans="1:45" x14ac:dyDescent="0.35">
      <c r="K1" s="106">
        <f>SUBTOTAL(9,K3)</f>
        <v>699622</v>
      </c>
      <c r="Y1" s="106">
        <f>SUBTOTAL(9,Y3)</f>
        <v>699622</v>
      </c>
    </row>
    <row r="2" spans="1:45" ht="43.5" x14ac:dyDescent="0.35">
      <c r="A2" s="13" t="s">
        <v>0</v>
      </c>
      <c r="B2" s="13" t="s">
        <v>1</v>
      </c>
      <c r="C2" s="13" t="s">
        <v>2</v>
      </c>
      <c r="D2" s="13" t="s">
        <v>3</v>
      </c>
      <c r="E2" s="13" t="s">
        <v>16</v>
      </c>
      <c r="F2" s="15" t="s">
        <v>18</v>
      </c>
      <c r="G2" s="13" t="s">
        <v>4</v>
      </c>
      <c r="H2" s="13" t="s">
        <v>5</v>
      </c>
      <c r="I2" s="16" t="s">
        <v>20</v>
      </c>
      <c r="J2" s="13" t="s">
        <v>6</v>
      </c>
      <c r="K2" s="17" t="s">
        <v>7</v>
      </c>
      <c r="L2" s="13" t="s">
        <v>8</v>
      </c>
      <c r="M2" s="13" t="s">
        <v>9</v>
      </c>
      <c r="N2" s="13" t="s">
        <v>10</v>
      </c>
      <c r="O2" s="9" t="s">
        <v>101</v>
      </c>
      <c r="P2" s="10" t="s">
        <v>21</v>
      </c>
      <c r="Q2" s="11" t="s">
        <v>22</v>
      </c>
      <c r="R2" s="11" t="s">
        <v>23</v>
      </c>
      <c r="S2" s="12" t="s">
        <v>24</v>
      </c>
      <c r="T2" s="12" t="s">
        <v>25</v>
      </c>
      <c r="U2" s="12" t="s">
        <v>26</v>
      </c>
      <c r="V2" s="12" t="s">
        <v>27</v>
      </c>
      <c r="W2" s="12" t="s">
        <v>28</v>
      </c>
      <c r="X2" s="12" t="s">
        <v>29</v>
      </c>
      <c r="Y2" s="12" t="s">
        <v>30</v>
      </c>
      <c r="Z2" s="12" t="s">
        <v>31</v>
      </c>
      <c r="AA2" s="12" t="s">
        <v>32</v>
      </c>
      <c r="AB2" s="22" t="s">
        <v>33</v>
      </c>
      <c r="AC2" s="22" t="s">
        <v>34</v>
      </c>
      <c r="AD2" s="23" t="s">
        <v>35</v>
      </c>
      <c r="AE2" s="23" t="s">
        <v>36</v>
      </c>
      <c r="AF2" s="23" t="s">
        <v>37</v>
      </c>
      <c r="AG2" s="23" t="s">
        <v>38</v>
      </c>
      <c r="AH2" s="23" t="s">
        <v>39</v>
      </c>
      <c r="AI2" s="23" t="s">
        <v>40</v>
      </c>
      <c r="AJ2" s="23" t="s">
        <v>41</v>
      </c>
      <c r="AK2" s="23" t="s">
        <v>42</v>
      </c>
      <c r="AL2" s="22" t="s">
        <v>43</v>
      </c>
      <c r="AM2" s="24" t="s">
        <v>44</v>
      </c>
      <c r="AN2" s="24" t="s">
        <v>45</v>
      </c>
      <c r="AO2" s="24" t="s">
        <v>46</v>
      </c>
      <c r="AP2" s="24" t="s">
        <v>47</v>
      </c>
      <c r="AQ2" s="24" t="s">
        <v>48</v>
      </c>
      <c r="AR2" s="24" t="s">
        <v>49</v>
      </c>
      <c r="AS2" s="13" t="s">
        <v>50</v>
      </c>
    </row>
    <row r="3" spans="1:45" ht="43.5" x14ac:dyDescent="0.35">
      <c r="A3" s="18">
        <v>80091508</v>
      </c>
      <c r="B3" s="19" t="s">
        <v>11</v>
      </c>
      <c r="C3" s="19" t="s">
        <v>15</v>
      </c>
      <c r="D3" s="18">
        <v>36</v>
      </c>
      <c r="E3" s="18" t="s">
        <v>17</v>
      </c>
      <c r="F3" s="18" t="s">
        <v>19</v>
      </c>
      <c r="G3" s="20">
        <v>45572</v>
      </c>
      <c r="H3" s="20">
        <v>45573</v>
      </c>
      <c r="I3" s="20">
        <v>45597</v>
      </c>
      <c r="J3" s="27">
        <v>699622</v>
      </c>
      <c r="K3" s="27">
        <v>699622</v>
      </c>
      <c r="L3" s="14" t="s">
        <v>12</v>
      </c>
      <c r="M3" s="14" t="s">
        <v>13</v>
      </c>
      <c r="N3" s="14" t="s">
        <v>14</v>
      </c>
      <c r="O3" s="19" t="s">
        <v>52</v>
      </c>
      <c r="P3" s="14" t="s">
        <v>51</v>
      </c>
      <c r="Q3" s="27">
        <v>699622</v>
      </c>
      <c r="R3" s="25">
        <v>1222519743</v>
      </c>
      <c r="S3" s="28">
        <v>0</v>
      </c>
      <c r="T3" s="28">
        <v>0</v>
      </c>
      <c r="U3" s="28">
        <v>0</v>
      </c>
      <c r="V3" s="28">
        <v>0</v>
      </c>
      <c r="W3" s="28">
        <v>0</v>
      </c>
      <c r="X3" s="28">
        <v>0</v>
      </c>
      <c r="Y3" s="27">
        <v>699622</v>
      </c>
      <c r="Z3" s="28">
        <v>0</v>
      </c>
      <c r="AA3" s="28">
        <v>0</v>
      </c>
      <c r="AB3" s="28">
        <v>0</v>
      </c>
      <c r="AC3" s="28">
        <v>0</v>
      </c>
      <c r="AD3" s="28">
        <v>0</v>
      </c>
      <c r="AE3" s="28">
        <v>0</v>
      </c>
      <c r="AF3" s="28">
        <v>0</v>
      </c>
      <c r="AG3" s="28">
        <v>0</v>
      </c>
      <c r="AH3" s="25"/>
      <c r="AI3" s="25"/>
      <c r="AJ3" s="25"/>
      <c r="AK3" s="25"/>
      <c r="AL3" s="27">
        <v>699622</v>
      </c>
      <c r="AM3" s="28">
        <v>0</v>
      </c>
      <c r="AN3" s="28">
        <v>0</v>
      </c>
      <c r="AO3" s="25"/>
      <c r="AP3" s="25"/>
      <c r="AQ3" s="25"/>
      <c r="AR3" s="28">
        <v>0</v>
      </c>
      <c r="AS3" s="26">
        <v>45596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F31" sqref="F31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53</v>
      </c>
      <c r="E2" s="33"/>
      <c r="F2" s="33"/>
      <c r="G2" s="33"/>
      <c r="H2" s="33"/>
      <c r="I2" s="34"/>
      <c r="J2" s="35" t="s">
        <v>54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55</v>
      </c>
      <c r="E4" s="33"/>
      <c r="F4" s="33"/>
      <c r="G4" s="33"/>
      <c r="H4" s="33"/>
      <c r="I4" s="34"/>
      <c r="J4" s="35" t="s">
        <v>56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96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94</v>
      </c>
      <c r="J11" s="49"/>
    </row>
    <row r="12" spans="2:10" ht="13" x14ac:dyDescent="0.3">
      <c r="B12" s="48"/>
      <c r="C12" s="50" t="s">
        <v>95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98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97</v>
      </c>
      <c r="D16" s="51"/>
      <c r="G16" s="53"/>
      <c r="H16" s="55" t="s">
        <v>59</v>
      </c>
      <c r="I16" s="55" t="s">
        <v>60</v>
      </c>
      <c r="J16" s="49"/>
    </row>
    <row r="17" spans="2:14" ht="13" x14ac:dyDescent="0.3">
      <c r="B17" s="48"/>
      <c r="C17" s="50" t="s">
        <v>61</v>
      </c>
      <c r="D17" s="50"/>
      <c r="E17" s="50"/>
      <c r="F17" s="50"/>
      <c r="G17" s="53"/>
      <c r="H17" s="56">
        <v>1</v>
      </c>
      <c r="I17" s="57">
        <v>699622</v>
      </c>
      <c r="J17" s="49"/>
    </row>
    <row r="18" spans="2:14" x14ac:dyDescent="0.25">
      <c r="B18" s="48"/>
      <c r="C18" s="29" t="s">
        <v>62</v>
      </c>
      <c r="G18" s="53"/>
      <c r="H18" s="59">
        <v>0</v>
      </c>
      <c r="I18" s="60">
        <v>0</v>
      </c>
      <c r="J18" s="49"/>
    </row>
    <row r="19" spans="2:14" x14ac:dyDescent="0.25">
      <c r="B19" s="48"/>
      <c r="C19" s="29" t="s">
        <v>63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64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65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66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67</v>
      </c>
      <c r="D23" s="50"/>
      <c r="E23" s="50"/>
      <c r="F23" s="50"/>
      <c r="H23" s="66">
        <f>H18+H19+H20+H21+H22</f>
        <v>0</v>
      </c>
      <c r="I23" s="67">
        <f>I18+I19+I20+I21+I22</f>
        <v>0</v>
      </c>
      <c r="J23" s="49"/>
    </row>
    <row r="24" spans="2:14" x14ac:dyDescent="0.25">
      <c r="B24" s="48"/>
      <c r="C24" s="29" t="s">
        <v>68</v>
      </c>
      <c r="H24" s="61">
        <v>1</v>
      </c>
      <c r="I24" s="62">
        <v>699622</v>
      </c>
      <c r="J24" s="49"/>
    </row>
    <row r="25" spans="2:14" ht="13" thickBot="1" x14ac:dyDescent="0.3">
      <c r="B25" s="48"/>
      <c r="C25" s="29" t="s">
        <v>69</v>
      </c>
      <c r="H25" s="64">
        <v>0</v>
      </c>
      <c r="I25" s="65">
        <v>0</v>
      </c>
      <c r="J25" s="49"/>
    </row>
    <row r="26" spans="2:14" ht="13" x14ac:dyDescent="0.3">
      <c r="B26" s="48"/>
      <c r="C26" s="50" t="s">
        <v>70</v>
      </c>
      <c r="D26" s="50"/>
      <c r="E26" s="50"/>
      <c r="F26" s="50"/>
      <c r="H26" s="66">
        <f>H24+H25</f>
        <v>1</v>
      </c>
      <c r="I26" s="67">
        <f>I24+I25</f>
        <v>699622</v>
      </c>
      <c r="J26" s="49"/>
    </row>
    <row r="27" spans="2:14" ht="13.5" thickBot="1" x14ac:dyDescent="0.35">
      <c r="B27" s="48"/>
      <c r="C27" s="53" t="s">
        <v>71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72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73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1</v>
      </c>
      <c r="I31" s="60">
        <f>I23+I26+I28</f>
        <v>699622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99</v>
      </c>
      <c r="D38" s="75"/>
      <c r="E38" s="53"/>
      <c r="F38" s="53"/>
      <c r="G38" s="53"/>
      <c r="H38" s="82" t="s">
        <v>74</v>
      </c>
      <c r="I38" s="75"/>
      <c r="J38" s="71"/>
    </row>
    <row r="39" spans="2:10" ht="13" x14ac:dyDescent="0.3">
      <c r="B39" s="48"/>
      <c r="C39" s="68" t="s">
        <v>100</v>
      </c>
      <c r="D39" s="53"/>
      <c r="E39" s="53"/>
      <c r="F39" s="53"/>
      <c r="G39" s="53"/>
      <c r="H39" s="68" t="s">
        <v>75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76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107" t="s">
        <v>77</v>
      </c>
      <c r="D42" s="107"/>
      <c r="E42" s="107"/>
      <c r="F42" s="107"/>
      <c r="G42" s="107"/>
      <c r="H42" s="107"/>
      <c r="I42" s="107"/>
      <c r="J42" s="71"/>
    </row>
    <row r="43" spans="2:10" x14ac:dyDescent="0.25">
      <c r="B43" s="48"/>
      <c r="C43" s="107"/>
      <c r="D43" s="107"/>
      <c r="E43" s="107"/>
      <c r="F43" s="107"/>
      <c r="G43" s="107"/>
      <c r="H43" s="107"/>
      <c r="I43" s="107"/>
      <c r="J43" s="71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2" sqref="E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8"/>
      <c r="B1" s="109"/>
      <c r="C1" s="112" t="s">
        <v>78</v>
      </c>
      <c r="D1" s="113"/>
      <c r="E1" s="113"/>
      <c r="F1" s="113"/>
      <c r="G1" s="113"/>
      <c r="H1" s="114"/>
      <c r="I1" s="87" t="s">
        <v>54</v>
      </c>
    </row>
    <row r="2" spans="1:9" ht="53.5" customHeight="1" thickBot="1" x14ac:dyDescent="0.4">
      <c r="A2" s="110"/>
      <c r="B2" s="111"/>
      <c r="C2" s="115" t="s">
        <v>79</v>
      </c>
      <c r="D2" s="116"/>
      <c r="E2" s="116"/>
      <c r="F2" s="116"/>
      <c r="G2" s="116"/>
      <c r="H2" s="117"/>
      <c r="I2" s="88" t="s">
        <v>80</v>
      </c>
    </row>
    <row r="3" spans="1:9" x14ac:dyDescent="0.35">
      <c r="A3" s="89"/>
      <c r="B3" s="53"/>
      <c r="C3" s="53"/>
      <c r="D3" s="53"/>
      <c r="E3" s="53"/>
      <c r="F3" s="53"/>
      <c r="G3" s="53"/>
      <c r="H3" s="53"/>
      <c r="I3" s="71"/>
    </row>
    <row r="4" spans="1:9" x14ac:dyDescent="0.35">
      <c r="A4" s="89"/>
      <c r="B4" s="53"/>
      <c r="C4" s="53"/>
      <c r="D4" s="53"/>
      <c r="E4" s="53"/>
      <c r="F4" s="53"/>
      <c r="G4" s="53"/>
      <c r="H4" s="53"/>
      <c r="I4" s="71"/>
    </row>
    <row r="5" spans="1:9" x14ac:dyDescent="0.35">
      <c r="A5" s="89"/>
      <c r="B5" s="53" t="s">
        <v>81</v>
      </c>
      <c r="C5" s="90"/>
      <c r="D5" s="91"/>
      <c r="E5" s="53"/>
      <c r="F5" s="53"/>
      <c r="G5" s="53"/>
      <c r="H5" s="53"/>
      <c r="I5" s="71"/>
    </row>
    <row r="6" spans="1:9" x14ac:dyDescent="0.35">
      <c r="A6" s="89"/>
      <c r="B6" s="53"/>
      <c r="C6" s="53"/>
      <c r="D6" s="53"/>
      <c r="E6" s="53"/>
      <c r="F6" s="53"/>
      <c r="G6" s="53"/>
      <c r="H6" s="53"/>
      <c r="I6" s="71"/>
    </row>
    <row r="7" spans="1:9" x14ac:dyDescent="0.35">
      <c r="A7" s="89"/>
      <c r="B7" s="53" t="s">
        <v>57</v>
      </c>
      <c r="C7" s="53"/>
      <c r="D7" s="53"/>
      <c r="E7" s="53"/>
      <c r="F7" s="53"/>
      <c r="G7" s="53"/>
      <c r="H7" s="53"/>
      <c r="I7" s="71"/>
    </row>
    <row r="8" spans="1:9" x14ac:dyDescent="0.35">
      <c r="A8" s="89"/>
      <c r="B8" s="53" t="s">
        <v>58</v>
      </c>
      <c r="C8" s="53"/>
      <c r="D8" s="53"/>
      <c r="E8" s="53"/>
      <c r="F8" s="53"/>
      <c r="G8" s="53"/>
      <c r="H8" s="53"/>
      <c r="I8" s="71"/>
    </row>
    <row r="9" spans="1:9" x14ac:dyDescent="0.35">
      <c r="A9" s="89"/>
      <c r="B9" s="53"/>
      <c r="C9" s="53"/>
      <c r="D9" s="53"/>
      <c r="E9" s="53"/>
      <c r="F9" s="53"/>
      <c r="G9" s="53"/>
      <c r="H9" s="53"/>
      <c r="I9" s="71"/>
    </row>
    <row r="10" spans="1:9" x14ac:dyDescent="0.35">
      <c r="A10" s="89"/>
      <c r="B10" s="53" t="s">
        <v>82</v>
      </c>
      <c r="C10" s="53"/>
      <c r="D10" s="53"/>
      <c r="E10" s="53"/>
      <c r="F10" s="53"/>
      <c r="G10" s="53"/>
      <c r="H10" s="53"/>
      <c r="I10" s="71"/>
    </row>
    <row r="11" spans="1:9" x14ac:dyDescent="0.35">
      <c r="A11" s="89"/>
      <c r="B11" s="92"/>
      <c r="C11" s="53"/>
      <c r="D11" s="53"/>
      <c r="E11" s="53"/>
      <c r="F11" s="53"/>
      <c r="G11" s="53"/>
      <c r="H11" s="53"/>
      <c r="I11" s="71"/>
    </row>
    <row r="12" spans="1:9" x14ac:dyDescent="0.35">
      <c r="A12" s="89"/>
      <c r="B12" s="93" t="s">
        <v>83</v>
      </c>
      <c r="C12" s="91"/>
      <c r="D12" s="53"/>
      <c r="E12" s="53"/>
      <c r="F12" s="53"/>
      <c r="G12" s="55" t="s">
        <v>84</v>
      </c>
      <c r="H12" s="55" t="s">
        <v>85</v>
      </c>
      <c r="I12" s="71"/>
    </row>
    <row r="13" spans="1:9" x14ac:dyDescent="0.35">
      <c r="A13" s="89"/>
      <c r="B13" s="68" t="s">
        <v>61</v>
      </c>
      <c r="C13" s="68"/>
      <c r="D13" s="68"/>
      <c r="E13" s="68"/>
      <c r="F13" s="53"/>
      <c r="G13" s="94">
        <f>G19</f>
        <v>0</v>
      </c>
      <c r="H13" s="95">
        <f>H19</f>
        <v>0</v>
      </c>
      <c r="I13" s="71"/>
    </row>
    <row r="14" spans="1:9" x14ac:dyDescent="0.35">
      <c r="A14" s="89"/>
      <c r="B14" s="53" t="s">
        <v>62</v>
      </c>
      <c r="C14" s="53"/>
      <c r="D14" s="53"/>
      <c r="E14" s="53"/>
      <c r="F14" s="53"/>
      <c r="G14" s="96">
        <v>0</v>
      </c>
      <c r="H14" s="97">
        <v>0</v>
      </c>
      <c r="I14" s="71"/>
    </row>
    <row r="15" spans="1:9" x14ac:dyDescent="0.35">
      <c r="A15" s="89"/>
      <c r="B15" s="53" t="s">
        <v>63</v>
      </c>
      <c r="C15" s="53"/>
      <c r="D15" s="53"/>
      <c r="E15" s="53"/>
      <c r="F15" s="53"/>
      <c r="G15" s="96">
        <v>0</v>
      </c>
      <c r="H15" s="97">
        <v>0</v>
      </c>
      <c r="I15" s="71"/>
    </row>
    <row r="16" spans="1:9" x14ac:dyDescent="0.35">
      <c r="A16" s="89"/>
      <c r="B16" s="53" t="s">
        <v>64</v>
      </c>
      <c r="C16" s="53"/>
      <c r="D16" s="53"/>
      <c r="E16" s="53"/>
      <c r="F16" s="53"/>
      <c r="G16" s="96">
        <v>0</v>
      </c>
      <c r="H16" s="97">
        <v>0</v>
      </c>
      <c r="I16" s="71"/>
    </row>
    <row r="17" spans="1:9" x14ac:dyDescent="0.35">
      <c r="A17" s="89"/>
      <c r="B17" s="53" t="s">
        <v>65</v>
      </c>
      <c r="C17" s="53"/>
      <c r="D17" s="53"/>
      <c r="E17" s="53"/>
      <c r="F17" s="53"/>
      <c r="G17" s="96">
        <v>0</v>
      </c>
      <c r="H17" s="97">
        <v>0</v>
      </c>
      <c r="I17" s="71"/>
    </row>
    <row r="18" spans="1:9" x14ac:dyDescent="0.35">
      <c r="A18" s="89"/>
      <c r="B18" s="53" t="s">
        <v>86</v>
      </c>
      <c r="C18" s="53"/>
      <c r="D18" s="53"/>
      <c r="E18" s="53"/>
      <c r="F18" s="53"/>
      <c r="G18" s="98">
        <v>0</v>
      </c>
      <c r="H18" s="99">
        <v>0</v>
      </c>
      <c r="I18" s="71"/>
    </row>
    <row r="19" spans="1:9" x14ac:dyDescent="0.35">
      <c r="A19" s="89"/>
      <c r="B19" s="68" t="s">
        <v>87</v>
      </c>
      <c r="C19" s="68"/>
      <c r="D19" s="68"/>
      <c r="E19" s="68"/>
      <c r="F19" s="53"/>
      <c r="G19" s="96">
        <f>SUM(G14:G18)</f>
        <v>0</v>
      </c>
      <c r="H19" s="95">
        <f>(H14+H15+H16+H17+H18)</f>
        <v>0</v>
      </c>
      <c r="I19" s="71"/>
    </row>
    <row r="20" spans="1:9" ht="15" thickBot="1" x14ac:dyDescent="0.4">
      <c r="A20" s="89"/>
      <c r="B20" s="68"/>
      <c r="C20" s="68"/>
      <c r="D20" s="53"/>
      <c r="E20" s="53"/>
      <c r="F20" s="53"/>
      <c r="G20" s="100"/>
      <c r="H20" s="101"/>
      <c r="I20" s="71"/>
    </row>
    <row r="21" spans="1:9" ht="15" thickTop="1" x14ac:dyDescent="0.35">
      <c r="A21" s="89"/>
      <c r="B21" s="68"/>
      <c r="C21" s="68"/>
      <c r="D21" s="53"/>
      <c r="E21" s="53"/>
      <c r="F21" s="53"/>
      <c r="G21" s="75"/>
      <c r="H21" s="102"/>
      <c r="I21" s="71"/>
    </row>
    <row r="22" spans="1:9" x14ac:dyDescent="0.35">
      <c r="A22" s="89"/>
      <c r="B22" s="53"/>
      <c r="C22" s="53"/>
      <c r="D22" s="53"/>
      <c r="E22" s="53"/>
      <c r="F22" s="75"/>
      <c r="G22" s="75"/>
      <c r="H22" s="75"/>
      <c r="I22" s="71"/>
    </row>
    <row r="23" spans="1:9" ht="15" thickBot="1" x14ac:dyDescent="0.4">
      <c r="A23" s="89"/>
      <c r="B23" s="79"/>
      <c r="C23" s="79"/>
      <c r="D23" s="53"/>
      <c r="E23" s="53"/>
      <c r="F23" s="79"/>
      <c r="G23" s="79"/>
      <c r="H23" s="75"/>
      <c r="I23" s="71"/>
    </row>
    <row r="24" spans="1:9" x14ac:dyDescent="0.35">
      <c r="A24" s="89"/>
      <c r="B24" s="75" t="s">
        <v>88</v>
      </c>
      <c r="C24" s="75"/>
      <c r="D24" s="53"/>
      <c r="E24" s="53"/>
      <c r="F24" s="75"/>
      <c r="G24" s="75"/>
      <c r="H24" s="75"/>
      <c r="I24" s="71"/>
    </row>
    <row r="25" spans="1:9" x14ac:dyDescent="0.35">
      <c r="A25" s="89"/>
      <c r="B25" s="75" t="s">
        <v>89</v>
      </c>
      <c r="C25" s="75"/>
      <c r="D25" s="53"/>
      <c r="E25" s="53"/>
      <c r="F25" s="75" t="s">
        <v>90</v>
      </c>
      <c r="G25" s="75"/>
      <c r="H25" s="75"/>
      <c r="I25" s="71"/>
    </row>
    <row r="26" spans="1:9" x14ac:dyDescent="0.35">
      <c r="A26" s="89"/>
      <c r="B26" s="75" t="s">
        <v>91</v>
      </c>
      <c r="C26" s="75"/>
      <c r="D26" s="53"/>
      <c r="E26" s="53"/>
      <c r="F26" s="75" t="s">
        <v>92</v>
      </c>
      <c r="G26" s="75"/>
      <c r="H26" s="75"/>
      <c r="I26" s="71"/>
    </row>
    <row r="27" spans="1:9" x14ac:dyDescent="0.35">
      <c r="A27" s="89"/>
      <c r="B27" s="75"/>
      <c r="C27" s="75"/>
      <c r="D27" s="53"/>
      <c r="E27" s="53"/>
      <c r="F27" s="75"/>
      <c r="G27" s="75"/>
      <c r="H27" s="75"/>
      <c r="I27" s="71"/>
    </row>
    <row r="28" spans="1:9" ht="18.5" customHeight="1" x14ac:dyDescent="0.35">
      <c r="A28" s="89"/>
      <c r="B28" s="118" t="s">
        <v>93</v>
      </c>
      <c r="C28" s="118"/>
      <c r="D28" s="118"/>
      <c r="E28" s="118"/>
      <c r="F28" s="118"/>
      <c r="G28" s="118"/>
      <c r="H28" s="118"/>
      <c r="I28" s="71"/>
    </row>
    <row r="29" spans="1:9" ht="15" thickBot="1" x14ac:dyDescent="0.4">
      <c r="A29" s="103"/>
      <c r="B29" s="104"/>
      <c r="C29" s="104"/>
      <c r="D29" s="104"/>
      <c r="E29" s="104"/>
      <c r="F29" s="79"/>
      <c r="G29" s="79"/>
      <c r="H29" s="79"/>
      <c r="I29" s="10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Paola Andrea Jimenez Prado</cp:lastModifiedBy>
  <cp:lastPrinted>2024-11-13T13:16:39Z</cp:lastPrinted>
  <dcterms:created xsi:type="dcterms:W3CDTF">2023-10-04T18:48:08Z</dcterms:created>
  <dcterms:modified xsi:type="dcterms:W3CDTF">2024-11-14T13:52:31Z</dcterms:modified>
</cp:coreProperties>
</file>